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8800" windowHeight="11865" tabRatio="822"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definedNames/>
  <calcPr calcId="162913"/>
</workbook>
</file>

<file path=xl/sharedStrings.xml><?xml version="1.0" encoding="utf-8"?>
<sst xmlns="http://schemas.openxmlformats.org/spreadsheetml/2006/main" count="1088" uniqueCount="567">
  <si>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</si>
  <si>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</si>
  <si>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</si>
  <si>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</si>
  <si>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</si>
  <si>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</si>
  <si>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</si>
  <si>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</si>
  <si>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</si>
  <si>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</si>
  <si>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</si>
  <si>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</si>
  <si>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</si>
  <si>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</si>
  <si>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</si>
  <si>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</si>
  <si>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</si>
  <si>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</si>
  <si>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</si>
  <si>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</si>
  <si>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</si>
  <si>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</si>
  <si>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</si>
  <si>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</si>
  <si>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</si>
  <si>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</si>
  <si>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</si>
  <si>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</si>
  <si>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</si>
  <si>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</si>
  <si>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</si>
  <si>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</si>
  <si>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</si>
  <si>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</si>
  <si>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</si>
  <si>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</si>
  <si>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</si>
  <si>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</si>
  <si>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</si>
  <si>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</si>
  <si>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</si>
  <si>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</si>
  <si>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</si>
  <si>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</si>
  <si>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</si>
  <si>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</si>
  <si>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</si>
  <si>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</si>
  <si>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</si>
  <si>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</si>
  <si>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</si>
  <si>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</si>
  <si>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</si>
  <si>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</si>
  <si>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</si>
  <si>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</si>
  <si>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</si>
  <si>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</si>
  <si>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</si>
  <si>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</si>
  <si>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</si>
  <si>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</si>
  <si>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</si>
  <si>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</si>
  <si>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</si>
  <si>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</si>
  <si>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</si>
  <si>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</si>
  <si>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</si>
  <si>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</si>
  <si>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</si>
  <si>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</si>
  <si>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</si>
  <si>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</si>
  <si>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</si>
  <si>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</si>
  <si>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</si>
  <si>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</si>
  <si>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</si>
  <si>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</si>
  <si>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</si>
  <si>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</si>
  <si>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湖南市</t>
  </si>
  <si>
    <t>地方交付税種地</t>
    <rPh sb="0" eb="2">
      <t>チホウ</t>
    </rPh>
    <rPh sb="2" eb="5">
      <t>コウフゼイ</t>
    </rPh>
    <rPh sb="5" eb="6">
      <t>シュ</t>
    </rPh>
    <rPh sb="6" eb="7">
      <t>チ</t>
    </rPh>
    <phoneticPr fontId="6"/>
  </si>
  <si>
    <t>2-4</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</si>
  <si>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</si>
  <si>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</si>
  <si>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</si>
  <si>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</si>
  <si>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</si>
  <si>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</si>
  <si>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</si>
  <si>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</si>
  <si>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</si>
  <si>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</si>
  <si>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</si>
  <si>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</si>
  <si>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</si>
  <si>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</si>
  <si>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</si>
  <si>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</si>
  <si>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</si>
  <si>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</si>
  <si>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</si>
  <si>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</si>
  <si>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</si>
  <si>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</si>
  <si>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</si>
  <si>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-0.6</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</si>
  <si>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</si>
  <si>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</si>
  <si>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</si>
  <si>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</si>
  <si>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</si>
  <si>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</si>
  <si>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</si>
  <si>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</si>
  <si>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</si>
  <si>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</si>
  <si>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</si>
  <si>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　連結実質赤字比率</t>
    <rPh sb="1" eb="3">
      <t>レンケツ</t>
    </rPh>
    <rPh sb="3" eb="5">
      <t>ジッシツ</t>
    </rPh>
    <rPh sb="5" eb="7">
      <t>アカジ</t>
    </rPh>
    <rPh sb="7" eb="9">
      <t>ヒリツ</t>
    </rPh>
    <phoneticPr fontId="6"/>
  </si>
  <si>
    <t>-</t>
  </si>
  <si>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</si>
  <si>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</si>
  <si>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</si>
  <si>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</si>
  <si>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</si>
  <si>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</si>
  <si>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</si>
  <si>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</si>
  <si>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</si>
  <si>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</si>
  <si>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</si>
  <si>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</si>
  <si>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0.5</t>
  </si>
  <si>
    <t>基準財政需要額</t>
  </si>
  <si>
    <t>うち日本人(％)</t>
  </si>
  <si>
    <t>0.2</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</si>
  <si>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</si>
  <si>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</si>
  <si>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</si>
  <si>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</si>
  <si>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</si>
  <si>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</si>
  <si>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</si>
  <si>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</si>
  <si>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</si>
  <si>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</si>
  <si>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</si>
  <si>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</si>
  <si>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</si>
  <si>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</si>
  <si>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</si>
  <si>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</si>
  <si>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</si>
  <si>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</si>
  <si>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</si>
  <si>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</si>
  <si>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</si>
  <si>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</si>
  <si>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</si>
  <si>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</si>
  <si>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</si>
  <si>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</si>
  <si>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</si>
  <si>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</si>
  <si>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</si>
  <si>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</si>
  <si>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</si>
  <si>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</si>
  <si>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</si>
  <si>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</si>
  <si>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</si>
  <si>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</si>
  <si>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</si>
  <si>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</si>
  <si>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</si>
  <si>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</si>
  <si>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</si>
  <si>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</si>
  <si>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</si>
  <si>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</si>
  <si>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</si>
  <si>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</si>
  <si>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</si>
  <si>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</si>
  <si>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</si>
  <si>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</si>
  <si>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</si>
  <si>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</si>
  <si>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</si>
  <si>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</si>
  <si>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</si>
  <si>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</si>
  <si>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</si>
  <si>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</si>
  <si>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滋賀県湖南市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</si>
  <si>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</si>
  <si>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</si>
  <si>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</si>
  <si>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</si>
  <si>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</si>
  <si>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</si>
  <si>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</si>
  <si>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</si>
  <si>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</si>
  <si>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</si>
  <si>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</si>
  <si>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</si>
  <si>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</si>
  <si>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</si>
  <si>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</si>
  <si>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</si>
  <si>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</si>
  <si>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</si>
  <si>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</si>
  <si>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</si>
  <si>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</si>
  <si>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</si>
  <si>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</si>
  <si>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</si>
  <si>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</si>
  <si>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</si>
  <si>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</si>
  <si>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</si>
  <si>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</si>
  <si>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</si>
  <si>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</si>
  <si>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</si>
  <si>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</si>
  <si>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</si>
  <si>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</si>
  <si>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</si>
  <si>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</si>
  <si>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</si>
  <si>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</si>
  <si>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</si>
  <si>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</si>
  <si>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</si>
  <si>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</si>
  <si>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</si>
  <si>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</si>
  <si>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</si>
  <si>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</si>
  <si>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</si>
  <si>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</si>
  <si>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</si>
  <si>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</si>
  <si>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</si>
  <si>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</si>
  <si>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</si>
  <si>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</si>
  <si>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</si>
  <si>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</si>
  <si>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</si>
  <si>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</si>
  <si>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</si>
  <si>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</si>
  <si>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</si>
  <si>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</si>
  <si>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</si>
  <si>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</si>
  <si>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</si>
  <si>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</si>
  <si>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</si>
  <si>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</si>
  <si>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</si>
  <si>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</si>
  <si>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</si>
  <si>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</si>
  <si>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</si>
  <si>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</si>
  <si>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</si>
  <si>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</si>
  <si>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</si>
  <si>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</si>
  <si>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</si>
  <si>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</si>
  <si>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</si>
  <si>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</si>
  <si>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</si>
  <si>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</si>
  <si>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</si>
  <si>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</si>
  <si>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</si>
  <si>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</si>
  <si>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</si>
  <si>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</si>
  <si>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</si>
  <si>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</si>
  <si>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</si>
  <si>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</si>
  <si>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</si>
  <si>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</si>
  <si>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</si>
  <si>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</si>
  <si>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</si>
  <si>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</si>
  <si>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</si>
  <si>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</si>
  <si>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</si>
  <si>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</si>
  <si>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</si>
  <si>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</si>
  <si>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</si>
  <si>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</si>
  <si>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</si>
  <si>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</si>
  <si>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</si>
  <si>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</si>
  <si>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</si>
  <si>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</si>
  <si>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</si>
  <si>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</si>
  <si>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病院</t>
  </si>
  <si>
    <t>加入世帯数(世帯)</t>
  </si>
  <si>
    <t>　　うち一部事務組合負担金</t>
  </si>
  <si>
    <t>上水道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</si>
  <si>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</si>
  <si>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</si>
  <si>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</si>
  <si>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</si>
  <si>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</si>
  <si>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</si>
  <si>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</si>
  <si>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</si>
  <si>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</si>
  <si>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</si>
  <si>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</si>
  <si>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</si>
  <si>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</si>
  <si>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</si>
  <si>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</si>
  <si>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</si>
  <si>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</si>
  <si>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</si>
  <si>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</si>
  <si>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</si>
  <si>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</si>
  <si>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</si>
  <si>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</si>
  <si>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</si>
  <si>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</si>
  <si>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</si>
  <si>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</si>
  <si>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</si>
  <si>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</si>
  <si>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</si>
  <si>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</si>
  <si>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</si>
  <si>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</si>
  <si>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</si>
  <si>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</si>
  <si>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</si>
  <si>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</si>
  <si>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</si>
  <si>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</si>
  <si>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</si>
  <si>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</si>
  <si>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</si>
  <si>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</si>
  <si>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</si>
  <si>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</si>
  <si>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</si>
  <si>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</si>
  <si>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</si>
  <si>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</si>
  <si>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</si>
  <si>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</si>
  <si>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</si>
  <si>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</si>
  <si>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</si>
  <si>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</si>
  <si>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</si>
  <si>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</si>
  <si>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</si>
  <si>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</si>
  <si>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</si>
  <si>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</si>
  <si>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</si>
  <si>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国民健康保険診療所特別会計</t>
  </si>
  <si>
    <t>介護保険特別会計</t>
  </si>
  <si>
    <t>後期高齢者医療特別会計</t>
  </si>
  <si>
    <t>訪問看護ステーション事業特別会計</t>
  </si>
  <si>
    <t>水道事業会計</t>
  </si>
  <si>
    <t>法適用企業</t>
  </si>
  <si>
    <t>下水道事業会計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</si>
  <si>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</si>
  <si>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</si>
  <si>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</si>
  <si>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</si>
  <si>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</si>
  <si>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</si>
  <si>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</si>
  <si>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</si>
  <si>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</si>
  <si>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</si>
  <si>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</si>
  <si>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</si>
  <si>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</si>
  <si>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</si>
  <si>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</si>
  <si>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</si>
  <si>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</si>
  <si>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</si>
  <si>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</si>
  <si>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</si>
  <si>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</si>
  <si>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</si>
  <si>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</si>
  <si>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</si>
  <si>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</si>
  <si>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</si>
  <si>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</si>
  <si>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</si>
  <si>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</si>
  <si>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</si>
  <si>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</si>
  <si>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</si>
  <si>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</si>
  <si>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</si>
  <si>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</si>
  <si>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</si>
  <si>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</si>
  <si>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</si>
  <si>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</si>
  <si>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</si>
  <si>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</si>
  <si>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</si>
  <si>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</si>
  <si>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</si>
  <si>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</si>
  <si>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</si>
  <si>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</si>
  <si>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</si>
  <si>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</si>
  <si>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</si>
  <si>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</si>
  <si>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</si>
  <si>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</si>
  <si>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</si>
  <si>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</si>
  <si>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</si>
  <si>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</si>
  <si>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</si>
  <si>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</si>
  <si>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</si>
  <si>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</si>
  <si>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</si>
  <si>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</si>
  <si>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</si>
  <si>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</si>
  <si>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</si>
  <si>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</si>
  <si>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</si>
  <si>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</si>
  <si>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</si>
  <si>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</si>
  <si>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</si>
  <si>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</si>
  <si>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</si>
  <si>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</si>
  <si>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</si>
  <si>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</si>
  <si>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</si>
  <si>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</si>
  <si>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</si>
  <si>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</si>
  <si>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</si>
  <si>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</si>
  <si>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</si>
  <si>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</si>
  <si>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</si>
  <si>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</si>
  <si>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</si>
  <si>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</si>
  <si>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</si>
  <si>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</si>
  <si>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</si>
  <si>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</si>
  <si>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</si>
  <si>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</si>
  <si>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</si>
  <si>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</si>
  <si>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</si>
  <si>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</si>
  <si>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</si>
  <si>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</si>
  <si>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</si>
  <si>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</si>
  <si>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</si>
  <si>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</si>
  <si>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</si>
  <si>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</si>
  <si>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</si>
  <si>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</si>
  <si>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</si>
  <si>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</si>
  <si>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</si>
  <si>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</si>
  <si>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</si>
  <si>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</si>
  <si>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</si>
  <si>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</si>
  <si>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</si>
  <si>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</si>
  <si>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</si>
  <si>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</si>
  <si>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</si>
  <si>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</si>
  <si>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</si>
  <si>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</si>
  <si>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</si>
  <si>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</si>
  <si>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</si>
  <si>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</si>
  <si>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</si>
  <si>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</si>
  <si>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</si>
  <si>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</si>
  <si>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</si>
  <si>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</si>
  <si>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</si>
  <si>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2.09</t>
  </si>
  <si>
    <t>▲ 3.36</t>
  </si>
  <si>
    <t>▲ 2.20</t>
  </si>
  <si>
    <t>▲ 4.58</t>
  </si>
  <si>
    <t>水道事業会計</t>
  </si>
  <si>
    <t>一般会計</t>
  </si>
  <si>
    <t>国民健康保険特別会計</t>
  </si>
  <si>
    <t>介護保険特別会計</t>
  </si>
  <si>
    <t>下水道事業会計</t>
  </si>
  <si>
    <t>国民健康保険診療所特別会計</t>
  </si>
  <si>
    <t>▲ 0.05</t>
  </si>
  <si>
    <t>後期高齢者医療特別会計</t>
  </si>
  <si>
    <t>訪問看護ステーション事業特別会計</t>
  </si>
  <si>
    <t>▲ 0.03</t>
  </si>
  <si>
    <t>▲ 0.02</t>
  </si>
  <si>
    <t>▲ 0.00</t>
  </si>
  <si>
    <t>その他会計（赤字）</t>
  </si>
  <si>
    <t>▲ 0.15</t>
  </si>
  <si>
    <t>▲ 0.14</t>
  </si>
  <si>
    <t>その他会計（黒字）</t>
  </si>
  <si>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3"/>
  </si>
  <si>
    <t>公立甲賀病院組合　一般会計</t>
    <rPh sb="0" eb="2">
      <t>コウリツ</t>
    </rPh>
    <rPh sb="2" eb="4">
      <t>コウカ</t>
    </rPh>
    <rPh sb="4" eb="6">
      <t>ビョウイン</t>
    </rPh>
    <rPh sb="6" eb="8">
      <t>クミアイ</t>
    </rPh>
    <rPh sb="9" eb="11">
      <t>イッパン</t>
    </rPh>
    <rPh sb="11" eb="13">
      <t>カイケイ</t>
    </rPh>
    <phoneticPr fontId="3"/>
  </si>
  <si>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3"/>
  </si>
  <si>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3"/>
  </si>
  <si>
    <t>甲賀広域行政組合　一般会計</t>
    <rPh sb="0" eb="2">
      <t>コウカ</t>
    </rPh>
    <rPh sb="2" eb="4">
      <t>コウイキ</t>
    </rPh>
    <rPh sb="4" eb="6">
      <t>ギョウセイ</t>
    </rPh>
    <rPh sb="6" eb="8">
      <t>クミアイ</t>
    </rPh>
    <rPh sb="9" eb="11">
      <t>イッパン</t>
    </rPh>
    <rPh sb="11" eb="13">
      <t>カイケイ</t>
    </rPh>
    <phoneticPr fontId="3"/>
  </si>
  <si>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3"/>
  </si>
  <si>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</si>
  <si>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</si>
  <si>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湖南市文化体育振興事業団</t>
    <rPh sb="0" eb="2">
      <t>コナン</t>
    </rPh>
    <rPh sb="2" eb="3">
      <t>シ</t>
    </rPh>
    <rPh sb="3" eb="5">
      <t>ブンカ</t>
    </rPh>
    <rPh sb="5" eb="7">
      <t>タイイク</t>
    </rPh>
    <rPh sb="7" eb="9">
      <t>シンコウ</t>
    </rPh>
    <rPh sb="9" eb="11">
      <t>ジギョウ</t>
    </rPh>
    <rPh sb="11" eb="12">
      <t>ダン</t>
    </rPh>
    <phoneticPr fontId="3"/>
  </si>
  <si>
    <t>石部公共サービス</t>
    <rPh sb="0" eb="2">
      <t>イシベ</t>
    </rPh>
    <rPh sb="2" eb="4">
      <t>コウキョウ</t>
    </rPh>
    <phoneticPr fontId="3"/>
  </si>
  <si>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</si>
  <si>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</si>
  <si>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</si>
  <si>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</si>
  <si>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</si>
  <si>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</si>
  <si>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</si>
  <si>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</si>
  <si>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</si>
  <si>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</si>
  <si>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</si>
  <si>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t>
  </si>
  <si>
    <t>有形固定資産減価償却率については類似団体より高い水準にある。これは、昭和50年～60年代に建設又は整備された施設等が多くあり、施設等の老朽化が進んでいるためである。公共施設については、公共施設等総合管理計画で廃止又は統廃合の対象となっている施設を先行して個別施設計画を策定し、施設の総量削減に向けた取り組みを進めている。将来負担比率については、甲西中学校の老朽化に伴う建替え事業で地方債を発行した影響で昨年度と比較し、悪い数字となった。今後は、公共施設等総合管理計画に基づき、施設の総量削減に取り組むことで地方債の発行を抑制し、将来負担比率及び有形固定資産減価償却率を抑制していく。</t>
  </si>
  <si>
    <t>将来負担比率及び実質公債費比率共に類似団体より高い数字となっている。将来負担比率が上昇している主な要因は、甲西中学校の老朽化に伴う建替え事業で地方債を発行した影響によると考えられる。また、実質公債費比率は、昨年度と比較すると減少しているが、近年行った公共事業で発行した地方債の償還が始まるので、今後上昇することが十分考えられるため、これまで以上に公債費の適正化に取り組んで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</si>
</sst>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3">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1"/>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mn-cs"/>
      <family val="2"/>
    </font>
    <font>
      <sz val="14"/>
      <color theme="1"/>
      <name val="ＭＳ ゴシック"/>
      <family val="2"/>
    </font>
    <font>
      <b/>
      <sz val="14"/>
      <color rgb="FF000000"/>
      <name val="ＭＳ ゴシック"/>
      <family val="2"/>
    </font>
    <font>
      <sz val="13"/>
      <color theme="1"/>
      <name val="+mn-cs"/>
      <family val="2"/>
    </font>
    <font>
      <sz val="13"/>
      <color theme="1"/>
      <name val="ＭＳ ゴシック"/>
      <family val="2"/>
    </font>
    <font>
      <sz val="11"/>
      <name val="Calibri"/>
      <family val="2"/>
    </font>
    <font>
      <sz val="12"/>
      <color theme="1"/>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3"/>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2"/>
      <color theme="1"/>
      <name val="+mn-cs"/>
      <family val="2"/>
    </font>
    <font>
      <sz val="12"/>
      <color theme="1"/>
      <name val="ＭＳ Ｐゴシック 本文"/>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diagonal style="thin"/>
    </border>
    <border diagonalUp="1">
      <left style="thin"/>
      <right style="thin"/>
      <top style="thin"/>
      <bottom style="thin"/>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61146021"/>
        <c:axId val="47810266"/>
      </c:lineChart>
      <c:catAx>
        <c:axId val="61146021"/>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7810266"/>
        <c:crosses val="autoZero"/>
        <c:auto val="1"/>
        <c:lblOffset val="100"/>
        <c:tickLblSkip val="1"/>
        <c:noMultiLvlLbl val="0"/>
      </c:catAx>
      <c:valAx>
        <c:axId val="47810266"/>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114602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4149379"/>
        <c:axId val="2111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4149379"/>
        <c:axId val="21111792"/>
      </c:lineChart>
      <c:catAx>
        <c:axId val="24149379"/>
        <c:scaling>
          <c:orientation val="minMax"/>
        </c:scaling>
        <c:axPos val="b"/>
        <c:delete val="0"/>
        <c:numFmt formatCode="General" sourceLinked="1"/>
        <c:majorTickMark val="none"/>
        <c:minorTickMark val="none"/>
        <c:tickLblPos val="low"/>
        <c:spPr>
          <a:ln w="3175">
            <a:solidFill>
              <a:srgbClr val="000000"/>
            </a:solidFill>
            <a:prstDash val="solid"/>
          </a:ln>
        </c:spPr>
        <c:crossAx val="21111792"/>
        <c:crosses val="autoZero"/>
        <c:auto val="1"/>
        <c:lblOffset val="100"/>
        <c:tickLblSkip val="1"/>
        <c:noMultiLvlLbl val="0"/>
      </c:catAx>
      <c:valAx>
        <c:axId val="21111792"/>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414937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2938801"/>
        <c:axId val="45231766"/>
      </c:barChart>
      <c:catAx>
        <c:axId val="4293880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5231766"/>
        <c:crosses val="autoZero"/>
        <c:auto val="1"/>
        <c:lblOffset val="100"/>
        <c:tickLblSkip val="1"/>
        <c:noMultiLvlLbl val="0"/>
      </c:catAx>
      <c:valAx>
        <c:axId val="4523176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2938801"/>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62962607"/>
        <c:axId val="479150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62962607"/>
        <c:axId val="47915084"/>
      </c:lineChart>
      <c:catAx>
        <c:axId val="6296260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7915084"/>
        <c:crosses val="autoZero"/>
        <c:auto val="1"/>
        <c:lblOffset val="100"/>
        <c:tickLblSkip val="1"/>
        <c:noMultiLvlLbl val="0"/>
      </c:catAx>
      <c:valAx>
        <c:axId val="4791508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296260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8027645"/>
        <c:axId val="3038990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8027645"/>
        <c:axId val="30389906"/>
      </c:lineChart>
      <c:catAx>
        <c:axId val="2802764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30389906"/>
        <c:crosses val="autoZero"/>
        <c:auto val="1"/>
        <c:lblOffset val="100"/>
        <c:tickLblSkip val="1"/>
        <c:noMultiLvlLbl val="0"/>
      </c:catAx>
      <c:valAx>
        <c:axId val="3038990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802764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0684699"/>
        <c:axId val="63394536"/>
      </c:scatterChart>
      <c:valAx>
        <c:axId val="50684699"/>
        <c:scaling>
          <c:orientation val="minMax"/>
          <c:max val="60"/>
          <c:min val="40"/>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3394536"/>
        <c:crosses val="autoZero"/>
        <c:crossBetween val="midCat"/>
        <c:dispUnits/>
      </c:valAx>
      <c:valAx>
        <c:axId val="63394536"/>
        <c:scaling>
          <c:orientation val="minMax"/>
          <c:max val="70"/>
          <c:min val="29"/>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0684699"/>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3896457"/>
        <c:axId val="15358670"/>
      </c:scatterChart>
      <c:valAx>
        <c:axId val="63896457"/>
        <c:scaling>
          <c:orientation val="minMax"/>
          <c:max val="12"/>
          <c:min val="7.2"/>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5358670"/>
        <c:crosses val="autoZero"/>
        <c:crossBetween val="midCat"/>
        <c:dispUnits/>
      </c:valAx>
      <c:valAx>
        <c:axId val="15358670"/>
        <c:scaling>
          <c:orientation val="minMax"/>
          <c:max val="76"/>
          <c:min val="28"/>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3896457"/>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ja-JP" sz="1400">
              <a:solidFill>
                <a:schemeClr val="dk1"/>
              </a:solidFill>
              <a:effectLst/>
              <a:latin typeface="+mn-lt"/>
              <a:ea typeface="+mn-ea"/>
              <a:cs typeface="+mn-cs"/>
            </a:rPr>
            <a:t>懸案事項であった老朽化した義務教育施設の耐震化事業、市町村合併による旧町域の均衡ある発展に資する事業を平成</a:t>
          </a:r>
          <a:r>
            <a:rPr lang="en-US" altLang="ja-JP" sz="1400">
              <a:solidFill>
                <a:schemeClr val="dk1"/>
              </a:solidFill>
              <a:effectLst/>
              <a:latin typeface="+mn-lt"/>
              <a:ea typeface="+mn-ea"/>
              <a:cs typeface="+mn-cs"/>
            </a:rPr>
            <a:t>16</a:t>
          </a:r>
          <a:r>
            <a:rPr lang="ja-JP" altLang="ja-JP" sz="1400">
              <a:solidFill>
                <a:schemeClr val="dk1"/>
              </a:solidFill>
              <a:effectLst/>
              <a:latin typeface="+mn-lt"/>
              <a:ea typeface="+mn-ea"/>
              <a:cs typeface="+mn-cs"/>
            </a:rPr>
            <a:t>年の合併以降積極的に実施してきたことにより元利償還金は依然として高い状態である。</a:t>
          </a:r>
          <a:endParaRPr lang="ja-JP" altLang="ja-JP" sz="1400">
            <a:effectLst/>
          </a:endParaRPr>
        </a:p>
        <a:p>
          <a:r>
            <a:rPr lang="ja-JP" altLang="ja-JP" sz="1400">
              <a:solidFill>
                <a:schemeClr val="dk1"/>
              </a:solidFill>
              <a:effectLst/>
              <a:latin typeface="+mn-lt"/>
              <a:ea typeface="+mn-ea"/>
              <a:cs typeface="+mn-cs"/>
            </a:rPr>
            <a:t>　算入公債費等においては元利償還金の対象が臨時財政対策債</a:t>
          </a:r>
          <a:r>
            <a:rPr lang="ja-JP" altLang="en-US" sz="1400">
              <a:solidFill>
                <a:schemeClr val="dk1"/>
              </a:solidFill>
              <a:effectLst/>
              <a:latin typeface="+mn-lt"/>
              <a:ea typeface="+mn-ea"/>
              <a:cs typeface="+mn-cs"/>
            </a:rPr>
            <a:t>およ</a:t>
          </a:r>
          <a:r>
            <a:rPr lang="ja-JP" altLang="ja-JP" sz="1400">
              <a:solidFill>
                <a:schemeClr val="dk1"/>
              </a:solidFill>
              <a:effectLst/>
              <a:latin typeface="+mn-lt"/>
              <a:ea typeface="+mn-ea"/>
              <a:cs typeface="+mn-cs"/>
            </a:rPr>
            <a:t>び旧合併特例事業であるため元利償還金に比例し増加傾向にある。</a:t>
          </a:r>
          <a:endParaRPr lang="ja-JP" altLang="ja-JP" sz="1400">
            <a:effectLst/>
          </a:endParaRPr>
        </a:p>
        <a:p>
          <a:r>
            <a:rPr lang="ja-JP" altLang="ja-JP" sz="1400">
              <a:solidFill>
                <a:schemeClr val="dk1"/>
              </a:solidFill>
              <a:effectLst/>
              <a:latin typeface="+mn-lt"/>
              <a:ea typeface="+mn-ea"/>
              <a:cs typeface="+mn-cs"/>
            </a:rPr>
            <a:t>　このことから現状では実質公債費比率は横ばい傾向にあるが今後実施する大型投資的事業においては後年に過度の負担とならないよう費用対効果、事業手法等を見極め実施していく。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　公営企業債等繰入見込額については、最大値であった平成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年度と比較すると下水道事業会計における起債残高の減少に伴い</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7,223</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千円減少</a:t>
          </a:r>
          <a:r>
            <a:rPr kumimoji="1" lang="ja-JP" altLang="en-US" sz="1400">
              <a:solidFill>
                <a:schemeClr val="dk1"/>
              </a:solidFill>
              <a:effectLst/>
              <a:latin typeface="+mn-lt"/>
              <a:ea typeface="+mn-ea"/>
              <a:cs typeface="+mn-cs"/>
            </a:rPr>
            <a:t>しているが</a:t>
          </a:r>
          <a:r>
            <a:rPr kumimoji="1" lang="ja-JP" altLang="ja-JP" sz="1400">
              <a:solidFill>
                <a:schemeClr val="dk1"/>
              </a:solidFill>
              <a:effectLst/>
              <a:latin typeface="+mn-lt"/>
              <a:ea typeface="+mn-ea"/>
              <a:cs typeface="+mn-cs"/>
            </a:rPr>
            <a:t>、一般会計等に係る地方債の現在高において、学校教育施設の耐震化事業等による地方債発行額の増加により、対前年度比</a:t>
          </a:r>
          <a:r>
            <a:rPr kumimoji="1" lang="en-US" altLang="ja-JP" sz="1400">
              <a:solidFill>
                <a:schemeClr val="dk1"/>
              </a:solidFill>
              <a:effectLst/>
              <a:latin typeface="+mn-lt"/>
              <a:ea typeface="+mn-ea"/>
              <a:cs typeface="+mn-cs"/>
            </a:rPr>
            <a:t>6</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808</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千</a:t>
          </a:r>
          <a:r>
            <a:rPr kumimoji="1" lang="ja-JP" altLang="ja-JP" sz="1400">
              <a:solidFill>
                <a:schemeClr val="dk1"/>
              </a:solidFill>
              <a:effectLst/>
              <a:latin typeface="+mn-lt"/>
              <a:ea typeface="+mn-ea"/>
              <a:cs typeface="+mn-cs"/>
            </a:rPr>
            <a:t>円の増加とな</a:t>
          </a:r>
          <a:r>
            <a:rPr kumimoji="1" lang="ja-JP" altLang="en-US" sz="1400">
              <a:solidFill>
                <a:schemeClr val="dk1"/>
              </a:solidFill>
              <a:effectLst/>
              <a:latin typeface="+mn-lt"/>
              <a:ea typeface="+mn-ea"/>
              <a:cs typeface="+mn-cs"/>
            </a:rPr>
            <a:t>っている。一方、</a:t>
          </a:r>
          <a:r>
            <a:rPr kumimoji="1" lang="ja-JP" altLang="ja-JP" sz="1400">
              <a:solidFill>
                <a:schemeClr val="dk1"/>
              </a:solidFill>
              <a:effectLst/>
              <a:latin typeface="+mn-lt"/>
              <a:ea typeface="+mn-ea"/>
              <a:cs typeface="+mn-cs"/>
            </a:rPr>
            <a:t>充当可能基金については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有事の際の財源として標準財政規模の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％を目標に積立て</a:t>
          </a:r>
          <a:r>
            <a:rPr kumimoji="1" lang="ja-JP" altLang="en-US" sz="1400">
              <a:solidFill>
                <a:schemeClr val="dk1"/>
              </a:solidFill>
              <a:effectLst/>
              <a:latin typeface="+mn-lt"/>
              <a:ea typeface="+mn-ea"/>
              <a:cs typeface="+mn-cs"/>
            </a:rPr>
            <a:t>ている</a:t>
          </a:r>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が、財源不足による取崩しにより対前年度比</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8,777</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の減少となり</a:t>
          </a:r>
          <a:r>
            <a:rPr kumimoji="1" lang="ja-JP" altLang="ja-JP" sz="1400">
              <a:solidFill>
                <a:schemeClr val="dk1"/>
              </a:solidFill>
              <a:effectLst/>
              <a:latin typeface="+mn-lt"/>
              <a:ea typeface="+mn-ea"/>
              <a:cs typeface="+mn-cs"/>
            </a:rPr>
            <a:t>、将来負担比率の分子は近年増加傾向となっている。</a:t>
          </a:r>
          <a:endParaRPr lang="ja-JP" altLang="ja-JP" sz="1400">
            <a:effectLst/>
          </a:endParaRPr>
        </a:p>
        <a:p>
          <a:r>
            <a:rPr kumimoji="1" lang="ja-JP" altLang="ja-JP" sz="1400">
              <a:solidFill>
                <a:schemeClr val="dk1"/>
              </a:solidFill>
              <a:effectLst/>
              <a:latin typeface="+mn-lt"/>
              <a:ea typeface="+mn-ea"/>
              <a:cs typeface="+mn-cs"/>
            </a:rPr>
            <a:t>　いずれの年度も早期健全化基準未満ではあるが、今後も、事業内容等の十分な協議・検討のもとに、真に必要な地方債の発行を行いながら、財政の健全化を図る。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0" name="角丸四角形 19"/>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3" name="正方形/長方形 22"/>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27" name="直線コネクタ 26"/>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28" name="直線コネクタ 27"/>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29" name="直線コネクタ 28"/>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0" name="直線コネクタ 29"/>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4" name="テキスト ボックス 33"/>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381375"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5" name="正方形/長方形 44"/>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6" name="正方形/長方形 45"/>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7" name="テキスト ボックス 46"/>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有形固定資産減価償却率は類似団体より高い水準にある。これは、昭和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年代に建設又は整備された施設等が多くあり、施設等の老朽化が進んでいるためである。今後は、道路については平成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舗装維持管理計画」に基づき、施設の維持管理を適切に努める。公共施設については、公共施設等総合管理計画で廃止又は統廃合の方向性を示している施設についての個別施設計画を策定し、施設の総量削減に向けた取り組みを進めている。</a:t>
          </a:r>
          <a:endParaRPr lang="ja-JP" altLang="ja-JP">
            <a:effectLst/>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1" name="直線コネクタ 50"/>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2" name="テキスト ボックス 51"/>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3" name="直線コネクタ 52"/>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54" name="テキスト ボックス 53"/>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55" name="直線コネクタ 54"/>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56" name="テキスト ボックス 55"/>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57" name="直線コネクタ 56"/>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58" name="テキスト ボックス 57"/>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59" name="直線コネクタ 58"/>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0" name="テキスト ボックス 59"/>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1" name="直線コネクタ 60"/>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2" name="テキスト ボックス 61"/>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3"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152400</xdr:rowOff>
    </xdr:from>
    <xdr:to>
      <xdr:col>3</xdr:col>
      <xdr:colOff>1171575</xdr:colOff>
      <xdr:row>34</xdr:row>
      <xdr:rowOff>28575</xdr:rowOff>
    </xdr:to>
    <xdr:cxnSp macro="">
      <xdr:nvCxnSpPr>
        <xdr:cNvPr id="64" name="直線コネクタ 63"/>
        <xdr:cNvCxnSpPr/>
      </xdr:nvCxnSpPr>
      <xdr:spPr>
        <a:xfrm flipV="1">
          <a:off x="4314825" y="53911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28575</xdr:rowOff>
    </xdr:from>
    <xdr:ext cx="400050" cy="257175"/>
    <xdr:sp macro="" textlink="">
      <xdr:nvSpPr>
        <xdr:cNvPr id="65" name="有形固定資産減価償却率最小値テキスト"/>
        <xdr:cNvSpPr txBox="1"/>
      </xdr:nvSpPr>
      <xdr:spPr>
        <a:xfrm>
          <a:off x="4352925" y="6638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1085850</xdr:colOff>
      <xdr:row>34</xdr:row>
      <xdr:rowOff>28575</xdr:rowOff>
    </xdr:from>
    <xdr:to>
      <xdr:col>3</xdr:col>
      <xdr:colOff>1209675</xdr:colOff>
      <xdr:row>34</xdr:row>
      <xdr:rowOff>28575</xdr:rowOff>
    </xdr:to>
    <xdr:cxnSp macro="">
      <xdr:nvCxnSpPr>
        <xdr:cNvPr id="66" name="直線コネクタ 65"/>
        <xdr:cNvCxnSpPr/>
      </xdr:nvCxnSpPr>
      <xdr:spPr>
        <a:xfrm>
          <a:off x="4229100" y="6638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104775</xdr:rowOff>
    </xdr:from>
    <xdr:ext cx="400050" cy="257175"/>
    <xdr:sp macro="" textlink="">
      <xdr:nvSpPr>
        <xdr:cNvPr id="67" name="有形固定資産減価償却率最大値テキスト"/>
        <xdr:cNvSpPr txBox="1"/>
      </xdr:nvSpPr>
      <xdr:spPr>
        <a:xfrm>
          <a:off x="4352925" y="5172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1085850</xdr:colOff>
      <xdr:row>26</xdr:row>
      <xdr:rowOff>152400</xdr:rowOff>
    </xdr:from>
    <xdr:to>
      <xdr:col>3</xdr:col>
      <xdr:colOff>1209675</xdr:colOff>
      <xdr:row>26</xdr:row>
      <xdr:rowOff>152400</xdr:rowOff>
    </xdr:to>
    <xdr:cxnSp macro="">
      <xdr:nvCxnSpPr>
        <xdr:cNvPr id="68" name="直線コネクタ 67"/>
        <xdr:cNvCxnSpPr/>
      </xdr:nvCxnSpPr>
      <xdr:spPr>
        <a:xfrm>
          <a:off x="4229100" y="5391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47625</xdr:rowOff>
    </xdr:from>
    <xdr:ext cx="400050" cy="257175"/>
    <xdr:sp macro="" textlink="">
      <xdr:nvSpPr>
        <xdr:cNvPr id="69" name="有形固定資産減価償却率平均値テキスト"/>
        <xdr:cNvSpPr txBox="1"/>
      </xdr:nvSpPr>
      <xdr:spPr>
        <a:xfrm>
          <a:off x="4352925" y="5800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66675</xdr:rowOff>
    </xdr:from>
    <xdr:to>
      <xdr:col>3</xdr:col>
      <xdr:colOff>1209675</xdr:colOff>
      <xdr:row>29</xdr:row>
      <xdr:rowOff>171450</xdr:rowOff>
    </xdr:to>
    <xdr:sp macro="" textlink="">
      <xdr:nvSpPr>
        <xdr:cNvPr id="70" name="フローチャート : 判断 69"/>
        <xdr:cNvSpPr/>
      </xdr:nvSpPr>
      <xdr:spPr>
        <a:xfrm>
          <a:off x="4267200" y="581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38100</xdr:rowOff>
    </xdr:from>
    <xdr:to>
      <xdr:col>3</xdr:col>
      <xdr:colOff>514350</xdr:colOff>
      <xdr:row>29</xdr:row>
      <xdr:rowOff>142875</xdr:rowOff>
    </xdr:to>
    <xdr:sp macro="" textlink="">
      <xdr:nvSpPr>
        <xdr:cNvPr id="71" name="フローチャート : 判断 70"/>
        <xdr:cNvSpPr/>
      </xdr:nvSpPr>
      <xdr:spPr>
        <a:xfrm>
          <a:off x="35528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2" name="テキスト ボックス 71"/>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3" name="テキスト ボックス 72"/>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4" name="テキスト ボックス 73"/>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5" name="テキスト ボックス 74"/>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6" name="テキスト ボックス 75"/>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1123950</xdr:colOff>
      <xdr:row>28</xdr:row>
      <xdr:rowOff>104775</xdr:rowOff>
    </xdr:from>
    <xdr:to>
      <xdr:col>3</xdr:col>
      <xdr:colOff>1209675</xdr:colOff>
      <xdr:row>29</xdr:row>
      <xdr:rowOff>28575</xdr:rowOff>
    </xdr:to>
    <xdr:sp macro="" textlink="">
      <xdr:nvSpPr>
        <xdr:cNvPr id="77" name="円/楕円 76"/>
        <xdr:cNvSpPr/>
      </xdr:nvSpPr>
      <xdr:spPr>
        <a:xfrm>
          <a:off x="4267200" y="56864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1209675</xdr:colOff>
      <xdr:row>27</xdr:row>
      <xdr:rowOff>123825</xdr:rowOff>
    </xdr:from>
    <xdr:ext cx="400050" cy="257175"/>
    <xdr:sp macro="" textlink="">
      <xdr:nvSpPr>
        <xdr:cNvPr id="78" name="有形固定資産減価償却率該当値テキスト"/>
        <xdr:cNvSpPr txBox="1"/>
      </xdr:nvSpPr>
      <xdr:spPr>
        <a:xfrm>
          <a:off x="4352925" y="55340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28575</xdr:rowOff>
    </xdr:from>
    <xdr:to>
      <xdr:col>3</xdr:col>
      <xdr:colOff>514350</xdr:colOff>
      <xdr:row>32</xdr:row>
      <xdr:rowOff>133350</xdr:rowOff>
    </xdr:to>
    <xdr:sp macro="" textlink="">
      <xdr:nvSpPr>
        <xdr:cNvPr id="79" name="円/楕円 78"/>
        <xdr:cNvSpPr/>
      </xdr:nvSpPr>
      <xdr:spPr>
        <a:xfrm>
          <a:off x="3552825"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457200</xdr:colOff>
      <xdr:row>28</xdr:row>
      <xdr:rowOff>152400</xdr:rowOff>
    </xdr:from>
    <xdr:to>
      <xdr:col>3</xdr:col>
      <xdr:colOff>1171575</xdr:colOff>
      <xdr:row>32</xdr:row>
      <xdr:rowOff>76200</xdr:rowOff>
    </xdr:to>
    <xdr:cxnSp macro="">
      <xdr:nvCxnSpPr>
        <xdr:cNvPr id="80" name="直線コネクタ 79"/>
        <xdr:cNvCxnSpPr/>
      </xdr:nvCxnSpPr>
      <xdr:spPr>
        <a:xfrm flipV="1">
          <a:off x="3600450" y="5734050"/>
          <a:ext cx="714375" cy="609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247650</xdr:colOff>
      <xdr:row>27</xdr:row>
      <xdr:rowOff>161925</xdr:rowOff>
    </xdr:from>
    <xdr:ext cx="409575" cy="257175"/>
    <xdr:sp macro="" textlink="">
      <xdr:nvSpPr>
        <xdr:cNvPr id="81" name="n_1aveValue有形固定資産減価償却率"/>
        <xdr:cNvSpPr txBox="1"/>
      </xdr:nvSpPr>
      <xdr:spPr>
        <a:xfrm>
          <a:off x="3390900" y="5572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247650</xdr:colOff>
      <xdr:row>32</xdr:row>
      <xdr:rowOff>123825</xdr:rowOff>
    </xdr:from>
    <xdr:ext cx="409575" cy="257175"/>
    <xdr:sp macro="" textlink="">
      <xdr:nvSpPr>
        <xdr:cNvPr id="82" name="n_1mainValue有形固定資産減価償却率"/>
        <xdr:cNvSpPr txBox="1"/>
      </xdr:nvSpPr>
      <xdr:spPr>
        <a:xfrm>
          <a:off x="3390900" y="639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3" name="正方形/長方形 82"/>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4" name="正方形/長方形 83"/>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5" name="正方形/長方形 84"/>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6" name="正方形/長方形 85"/>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7" name="正方形/長方形 86"/>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88" name="正方形/長方形 87"/>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89" name="テキスト ボックス 88"/>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0" name="正方形/長方形 89"/>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1" name="正方形/長方形 90"/>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2" name="正方形/長方形 91"/>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3" name="テキスト ボックス 92"/>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4" name="テキスト ボックス 93"/>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5" name="テキスト ボックス 94"/>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6" name="テキスト ボックス 95"/>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600075</xdr:colOff>
      <xdr:row>42</xdr:row>
      <xdr:rowOff>38100</xdr:rowOff>
    </xdr:to>
    <xdr:cxnSp macro="">
      <xdr:nvCxnSpPr>
        <xdr:cNvPr id="44" name="直線コネクタ 43"/>
        <xdr:cNvCxnSpPr/>
      </xdr:nvCxnSpPr>
      <xdr:spPr>
        <a:xfrm>
          <a:off x="676275" y="723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66675</xdr:rowOff>
    </xdr:from>
    <xdr:ext cx="400050" cy="257175"/>
    <xdr:sp macro="" textlink="">
      <xdr:nvSpPr>
        <xdr:cNvPr id="45" name="テキスト ボックス 44"/>
        <xdr:cNvSpPr txBox="1"/>
      </xdr:nvSpPr>
      <xdr:spPr>
        <a:xfrm>
          <a:off x="361950"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600075</xdr:colOff>
      <xdr:row>40</xdr:row>
      <xdr:rowOff>0</xdr:rowOff>
    </xdr:to>
    <xdr:cxnSp macro="">
      <xdr:nvCxnSpPr>
        <xdr:cNvPr id="46" name="直線コネクタ 45"/>
        <xdr:cNvCxnSpPr/>
      </xdr:nvCxnSpPr>
      <xdr:spPr>
        <a:xfrm>
          <a:off x="676275" y="685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28575</xdr:rowOff>
    </xdr:from>
    <xdr:ext cx="400050" cy="257175"/>
    <xdr:sp macro="" textlink="">
      <xdr:nvSpPr>
        <xdr:cNvPr id="47" name="テキスト ボックス 46"/>
        <xdr:cNvSpPr txBox="1"/>
      </xdr:nvSpPr>
      <xdr:spPr>
        <a:xfrm>
          <a:off x="361950"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600075</xdr:colOff>
      <xdr:row>37</xdr:row>
      <xdr:rowOff>133350</xdr:rowOff>
    </xdr:to>
    <xdr:cxnSp macro="">
      <xdr:nvCxnSpPr>
        <xdr:cNvPr id="48" name="直線コネクタ 47"/>
        <xdr:cNvCxnSpPr/>
      </xdr:nvCxnSpPr>
      <xdr:spPr>
        <a:xfrm>
          <a:off x="676275" y="647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36</xdr:row>
      <xdr:rowOff>161925</xdr:rowOff>
    </xdr:from>
    <xdr:ext cx="400050" cy="257175"/>
    <xdr:sp macro="" textlink="">
      <xdr:nvSpPr>
        <xdr:cNvPr id="49" name="テキスト ボックス 48"/>
        <xdr:cNvSpPr txBox="1"/>
      </xdr:nvSpPr>
      <xdr:spPr>
        <a:xfrm>
          <a:off x="361950"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600075</xdr:colOff>
      <xdr:row>35</xdr:row>
      <xdr:rowOff>95250</xdr:rowOff>
    </xdr:to>
    <xdr:cxnSp macro="">
      <xdr:nvCxnSpPr>
        <xdr:cNvPr id="50" name="直線コネクタ 49"/>
        <xdr:cNvCxnSpPr/>
      </xdr:nvCxnSpPr>
      <xdr:spPr>
        <a:xfrm>
          <a:off x="676275" y="609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123825</xdr:rowOff>
    </xdr:from>
    <xdr:ext cx="400050" cy="257175"/>
    <xdr:sp macro="" textlink="">
      <xdr:nvSpPr>
        <xdr:cNvPr id="51" name="テキスト ボックス 50"/>
        <xdr:cNvSpPr txBox="1"/>
      </xdr:nvSpPr>
      <xdr:spPr>
        <a:xfrm>
          <a:off x="361950"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600075</xdr:colOff>
      <xdr:row>33</xdr:row>
      <xdr:rowOff>57150</xdr:rowOff>
    </xdr:to>
    <xdr:cxnSp macro="">
      <xdr:nvCxnSpPr>
        <xdr:cNvPr id="52" name="直線コネクタ 51"/>
        <xdr:cNvCxnSpPr/>
      </xdr:nvCxnSpPr>
      <xdr:spPr>
        <a:xfrm>
          <a:off x="676275" y="571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85725</xdr:rowOff>
    </xdr:from>
    <xdr:ext cx="466725" cy="257175"/>
    <xdr:sp macro="" textlink="">
      <xdr:nvSpPr>
        <xdr:cNvPr id="53" name="テキスト ボックス 52"/>
        <xdr:cNvSpPr txBox="1"/>
      </xdr:nvSpPr>
      <xdr:spPr>
        <a:xfrm>
          <a:off x="29527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4" name="直線コネクタ 53"/>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5" name="テキスト ボックス 54"/>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6"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171450</xdr:rowOff>
    </xdr:from>
    <xdr:to>
      <xdr:col>6</xdr:col>
      <xdr:colOff>514350</xdr:colOff>
      <xdr:row>40</xdr:row>
      <xdr:rowOff>133350</xdr:rowOff>
    </xdr:to>
    <xdr:cxnSp macro="">
      <xdr:nvCxnSpPr>
        <xdr:cNvPr id="57" name="直線コネクタ 56"/>
        <xdr:cNvCxnSpPr/>
      </xdr:nvCxnSpPr>
      <xdr:spPr>
        <a:xfrm flipV="1">
          <a:off x="4124325" y="5829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133350</xdr:rowOff>
    </xdr:from>
    <xdr:ext cx="409575" cy="257175"/>
    <xdr:sp macro="" textlink="">
      <xdr:nvSpPr>
        <xdr:cNvPr id="58" name="【道路】&#10;有形固定資産減価償却率最小値テキスト"/>
        <xdr:cNvSpPr txBox="1"/>
      </xdr:nvSpPr>
      <xdr:spPr>
        <a:xfrm>
          <a:off x="4210050"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419100</xdr:colOff>
      <xdr:row>40</xdr:row>
      <xdr:rowOff>133350</xdr:rowOff>
    </xdr:from>
    <xdr:to>
      <xdr:col>6</xdr:col>
      <xdr:colOff>600075</xdr:colOff>
      <xdr:row>40</xdr:row>
      <xdr:rowOff>133350</xdr:rowOff>
    </xdr:to>
    <xdr:cxnSp macro="">
      <xdr:nvCxnSpPr>
        <xdr:cNvPr id="59" name="直線コネクタ 58"/>
        <xdr:cNvCxnSpPr/>
      </xdr:nvCxnSpPr>
      <xdr:spPr>
        <a:xfrm>
          <a:off x="4029075" y="6991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60" name="【道路】&#10;有形固定資産減価償却率最大値テキスト"/>
        <xdr:cNvSpPr txBox="1"/>
      </xdr:nvSpPr>
      <xdr:spPr>
        <a:xfrm>
          <a:off x="421005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419100</xdr:colOff>
      <xdr:row>33</xdr:row>
      <xdr:rowOff>171450</xdr:rowOff>
    </xdr:from>
    <xdr:to>
      <xdr:col>6</xdr:col>
      <xdr:colOff>600075</xdr:colOff>
      <xdr:row>33</xdr:row>
      <xdr:rowOff>171450</xdr:rowOff>
    </xdr:to>
    <xdr:cxnSp macro="">
      <xdr:nvCxnSpPr>
        <xdr:cNvPr id="61" name="直線コネクタ 60"/>
        <xdr:cNvCxnSpPr/>
      </xdr:nvCxnSpPr>
      <xdr:spPr>
        <a:xfrm>
          <a:off x="4029075"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38100</xdr:rowOff>
    </xdr:from>
    <xdr:ext cx="409575" cy="257175"/>
    <xdr:sp macro="" textlink="">
      <xdr:nvSpPr>
        <xdr:cNvPr id="62" name="【道路】&#10;有形固定資産減価償却率平均値テキスト"/>
        <xdr:cNvSpPr txBox="1"/>
      </xdr:nvSpPr>
      <xdr:spPr>
        <a:xfrm>
          <a:off x="4210050"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57150</xdr:rowOff>
    </xdr:from>
    <xdr:to>
      <xdr:col>6</xdr:col>
      <xdr:colOff>561975</xdr:colOff>
      <xdr:row>38</xdr:row>
      <xdr:rowOff>161925</xdr:rowOff>
    </xdr:to>
    <xdr:sp macro="" textlink="">
      <xdr:nvSpPr>
        <xdr:cNvPr id="63" name="フローチャート : 判断 62"/>
        <xdr:cNvSpPr/>
      </xdr:nvSpPr>
      <xdr:spPr>
        <a:xfrm>
          <a:off x="406717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28575</xdr:rowOff>
    </xdr:from>
    <xdr:to>
      <xdr:col>5</xdr:col>
      <xdr:colOff>409575</xdr:colOff>
      <xdr:row>38</xdr:row>
      <xdr:rowOff>133350</xdr:rowOff>
    </xdr:to>
    <xdr:sp macro="" textlink="">
      <xdr:nvSpPr>
        <xdr:cNvPr id="64" name="フローチャート : 判断 63"/>
        <xdr:cNvSpPr/>
      </xdr:nvSpPr>
      <xdr:spPr>
        <a:xfrm>
          <a:off x="3314700"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5" name="テキスト ボックス 64"/>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6" name="テキスト ボックス 65"/>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7" name="テキスト ボックス 66"/>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8" name="テキスト ボックス 67"/>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9" name="テキスト ボックス 68"/>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57150</xdr:rowOff>
    </xdr:from>
    <xdr:to>
      <xdr:col>6</xdr:col>
      <xdr:colOff>561975</xdr:colOff>
      <xdr:row>37</xdr:row>
      <xdr:rowOff>161925</xdr:rowOff>
    </xdr:to>
    <xdr:sp macro="" textlink="">
      <xdr:nvSpPr>
        <xdr:cNvPr id="70" name="円/楕円 69"/>
        <xdr:cNvSpPr/>
      </xdr:nvSpPr>
      <xdr:spPr>
        <a:xfrm>
          <a:off x="4067175" y="6400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85725</xdr:rowOff>
    </xdr:from>
    <xdr:ext cx="409575" cy="257175"/>
    <xdr:sp macro="" textlink="">
      <xdr:nvSpPr>
        <xdr:cNvPr id="71" name="【道路】&#10;有形固定資産減価償却率該当値テキスト"/>
        <xdr:cNvSpPr txBox="1"/>
      </xdr:nvSpPr>
      <xdr:spPr>
        <a:xfrm>
          <a:off x="4210050" y="6257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114300</xdr:rowOff>
    </xdr:from>
    <xdr:to>
      <xdr:col>5</xdr:col>
      <xdr:colOff>409575</xdr:colOff>
      <xdr:row>38</xdr:row>
      <xdr:rowOff>47625</xdr:rowOff>
    </xdr:to>
    <xdr:sp macro="" textlink="">
      <xdr:nvSpPr>
        <xdr:cNvPr id="72" name="円/楕円 71"/>
        <xdr:cNvSpPr/>
      </xdr:nvSpPr>
      <xdr:spPr>
        <a:xfrm>
          <a:off x="33147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37</xdr:row>
      <xdr:rowOff>114300</xdr:rowOff>
    </xdr:from>
    <xdr:to>
      <xdr:col>6</xdr:col>
      <xdr:colOff>514350</xdr:colOff>
      <xdr:row>37</xdr:row>
      <xdr:rowOff>161925</xdr:rowOff>
    </xdr:to>
    <xdr:cxnSp macro="">
      <xdr:nvCxnSpPr>
        <xdr:cNvPr id="73" name="直線コネクタ 72"/>
        <xdr:cNvCxnSpPr/>
      </xdr:nvCxnSpPr>
      <xdr:spPr>
        <a:xfrm flipV="1">
          <a:off x="3371850" y="64579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38</xdr:row>
      <xdr:rowOff>123825</xdr:rowOff>
    </xdr:from>
    <xdr:ext cx="409575" cy="257175"/>
    <xdr:sp macro="" textlink="">
      <xdr:nvSpPr>
        <xdr:cNvPr id="74" name="n_1aveValue【道路】&#10;有形固定資産減価償却率"/>
        <xdr:cNvSpPr txBox="1"/>
      </xdr:nvSpPr>
      <xdr:spPr>
        <a:xfrm>
          <a:off x="3152775" y="6638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142875</xdr:colOff>
      <xdr:row>36</xdr:row>
      <xdr:rowOff>57150</xdr:rowOff>
    </xdr:from>
    <xdr:ext cx="409575" cy="257175"/>
    <xdr:sp macro="" textlink="">
      <xdr:nvSpPr>
        <xdr:cNvPr id="75" name="n_1mainValue【道路】&#10;有形固定資産減価償却率"/>
        <xdr:cNvSpPr txBox="1"/>
      </xdr:nvSpPr>
      <xdr:spPr>
        <a:xfrm>
          <a:off x="3152775" y="622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6" name="正方形/長方形 75"/>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7" name="正方形/長方形 76"/>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8" name="正方形/長方形 77"/>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9" name="正方形/長方形 78"/>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0" name="正方形/長方形 79"/>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1" name="正方形/長方形 80"/>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2" name="正方形/長方形 81"/>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3" name="正方形/長方形 82"/>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4" name="テキスト ボックス 83"/>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5" name="直線コネクタ 84"/>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6" name="直線コネクタ 85"/>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7" name="テキスト ボックス 86"/>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8" name="直線コネクタ 87"/>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39</xdr:row>
      <xdr:rowOff>28575</xdr:rowOff>
    </xdr:from>
    <xdr:ext cx="533400" cy="257175"/>
    <xdr:sp macro="" textlink="">
      <xdr:nvSpPr>
        <xdr:cNvPr id="89" name="テキスト ボックス 88"/>
        <xdr:cNvSpPr txBox="1"/>
      </xdr:nvSpPr>
      <xdr:spPr>
        <a:xfrm>
          <a:off x="539115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0" name="直線コネクタ 89"/>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91" name="テキスト ボックス 90"/>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2" name="直線コネクタ 91"/>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123825</xdr:rowOff>
    </xdr:from>
    <xdr:ext cx="533400" cy="257175"/>
    <xdr:sp macro="" textlink="">
      <xdr:nvSpPr>
        <xdr:cNvPr id="93" name="テキスト ボックス 92"/>
        <xdr:cNvSpPr txBox="1"/>
      </xdr:nvSpPr>
      <xdr:spPr>
        <a:xfrm>
          <a:off x="53911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4" name="直線コネクタ 93"/>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85725</xdr:rowOff>
    </xdr:from>
    <xdr:ext cx="533400" cy="257175"/>
    <xdr:sp macro="" textlink="">
      <xdr:nvSpPr>
        <xdr:cNvPr id="95" name="テキスト ボックス 94"/>
        <xdr:cNvSpPr txBox="1"/>
      </xdr:nvSpPr>
      <xdr:spPr>
        <a:xfrm>
          <a:off x="53911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6" name="直線コネクタ 95"/>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7" name="テキスト ボックス 96"/>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8"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41</xdr:row>
      <xdr:rowOff>104775</xdr:rowOff>
    </xdr:to>
    <xdr:cxnSp macro="">
      <xdr:nvCxnSpPr>
        <xdr:cNvPr id="99" name="直線コネクタ 98"/>
        <xdr:cNvCxnSpPr/>
      </xdr:nvCxnSpPr>
      <xdr:spPr>
        <a:xfrm flipV="1">
          <a:off x="9191625" y="58769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100" name="【道路】&#10;一人当たり延長最小値テキスト"/>
        <xdr:cNvSpPr txBox="1"/>
      </xdr:nvSpPr>
      <xdr:spPr>
        <a:xfrm>
          <a:off x="9277350"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101" name="直線コネクタ 100"/>
        <xdr:cNvCxnSpPr/>
      </xdr:nvCxnSpPr>
      <xdr:spPr>
        <a:xfrm>
          <a:off x="9105900"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102"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103" name="直線コネクタ 102"/>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38100</xdr:rowOff>
    </xdr:from>
    <xdr:ext cx="533400" cy="257175"/>
    <xdr:sp macro="" textlink="">
      <xdr:nvSpPr>
        <xdr:cNvPr id="104" name="【道路】&#10;一人当たり延長平均値テキスト"/>
        <xdr:cNvSpPr txBox="1"/>
      </xdr:nvSpPr>
      <xdr:spPr>
        <a:xfrm>
          <a:off x="9277350"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114300</xdr:rowOff>
    </xdr:to>
    <xdr:sp macro="" textlink="">
      <xdr:nvSpPr>
        <xdr:cNvPr id="105" name="フローチャート : 判断 104"/>
        <xdr:cNvSpPr/>
      </xdr:nvSpPr>
      <xdr:spPr>
        <a:xfrm>
          <a:off x="9144000" y="6705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161925</xdr:rowOff>
    </xdr:from>
    <xdr:to>
      <xdr:col>14</xdr:col>
      <xdr:colOff>76200</xdr:colOff>
      <xdr:row>39</xdr:row>
      <xdr:rowOff>95250</xdr:rowOff>
    </xdr:to>
    <xdr:sp macro="" textlink="">
      <xdr:nvSpPr>
        <xdr:cNvPr id="106" name="フローチャート : 判断 105"/>
        <xdr:cNvSpPr/>
      </xdr:nvSpPr>
      <xdr:spPr>
        <a:xfrm>
          <a:off x="8410575" y="6677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7" name="テキスト ボックス 106"/>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8" name="テキスト ボックス 107"/>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9" name="テキスト ボックス 108"/>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0" name="テキスト ボックス 109"/>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1" name="テキスト ボックス 110"/>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40</xdr:row>
      <xdr:rowOff>104775</xdr:rowOff>
    </xdr:from>
    <xdr:to>
      <xdr:col>15</xdr:col>
      <xdr:colOff>228600</xdr:colOff>
      <xdr:row>41</xdr:row>
      <xdr:rowOff>38100</xdr:rowOff>
    </xdr:to>
    <xdr:sp macro="" textlink="">
      <xdr:nvSpPr>
        <xdr:cNvPr id="112" name="円/楕円 111"/>
        <xdr:cNvSpPr/>
      </xdr:nvSpPr>
      <xdr:spPr>
        <a:xfrm>
          <a:off x="9144000" y="6962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40</xdr:row>
      <xdr:rowOff>19050</xdr:rowOff>
    </xdr:from>
    <xdr:ext cx="466725" cy="257175"/>
    <xdr:sp macro="" textlink="">
      <xdr:nvSpPr>
        <xdr:cNvPr id="113" name="【道路】&#10;一人当たり延長該当値テキスト"/>
        <xdr:cNvSpPr txBox="1"/>
      </xdr:nvSpPr>
      <xdr:spPr>
        <a:xfrm>
          <a:off x="9277350" y="6877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a:t>
          </a:r>
          <a:endParaRPr kumimoji="1" lang="ja-JP" altLang="en-US" sz="1000" b="1">
            <a:solidFill>
              <a:srgbClr val="FF0000"/>
            </a:solidFill>
            <a:latin typeface="ＭＳ Ｐゴシック"/>
          </a:endParaRPr>
        </a:p>
      </xdr:txBody>
    </xdr:sp>
    <xdr:clientData/>
  </xdr:oneCellAnchor>
  <xdr:twoCellAnchor>
    <xdr:from>
      <xdr:col>13</xdr:col>
      <xdr:colOff>600075</xdr:colOff>
      <xdr:row>40</xdr:row>
      <xdr:rowOff>104775</xdr:rowOff>
    </xdr:from>
    <xdr:to>
      <xdr:col>14</xdr:col>
      <xdr:colOff>76200</xdr:colOff>
      <xdr:row>41</xdr:row>
      <xdr:rowOff>28575</xdr:rowOff>
    </xdr:to>
    <xdr:sp macro="" textlink="">
      <xdr:nvSpPr>
        <xdr:cNvPr id="114" name="円/楕円 113"/>
        <xdr:cNvSpPr/>
      </xdr:nvSpPr>
      <xdr:spPr>
        <a:xfrm>
          <a:off x="8410575" y="69627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5" name="直線コネクタ 114"/>
        <xdr:cNvCxnSpPr/>
      </xdr:nvCxnSpPr>
      <xdr:spPr>
        <a:xfrm>
          <a:off x="8439150" y="7010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37</xdr:row>
      <xdr:rowOff>114300</xdr:rowOff>
    </xdr:from>
    <xdr:ext cx="533400" cy="257175"/>
    <xdr:sp macro="" textlink="">
      <xdr:nvSpPr>
        <xdr:cNvPr id="116" name="n_1aveValue【道路】&#10;一人当たり延長"/>
        <xdr:cNvSpPr txBox="1"/>
      </xdr:nvSpPr>
      <xdr:spPr>
        <a:xfrm>
          <a:off x="8248650" y="6457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466725</xdr:colOff>
      <xdr:row>41</xdr:row>
      <xdr:rowOff>19050</xdr:rowOff>
    </xdr:from>
    <xdr:ext cx="466725" cy="257175"/>
    <xdr:sp macro="" textlink="">
      <xdr:nvSpPr>
        <xdr:cNvPr id="117" name="n_1mainValue【道路】&#10;一人当たり延長"/>
        <xdr:cNvSpPr txBox="1"/>
      </xdr:nvSpPr>
      <xdr:spPr>
        <a:xfrm>
          <a:off x="8277225" y="704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8" name="正方形/長方形 117"/>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9" name="正方形/長方形 118"/>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0" name="正方形/長方形 119"/>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1" name="正方形/長方形 120"/>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2" name="正方形/長方形 121"/>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3" name="正方形/長方形 122"/>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4" name="正方形/長方形 123"/>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5" name="正方形/長方形 124"/>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6" name="テキスト ボックス 125"/>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7" name="直線コネクタ 126"/>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8" name="テキスト ボックス 12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9" name="直線コネクタ 128"/>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30" name="テキスト ボックス 12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31" name="直線コネクタ 130"/>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32" name="テキスト ボックス 13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33" name="直線コネクタ 132"/>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34" name="テキスト ボックス 13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35" name="直線コネクタ 134"/>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36" name="テキスト ボックス 13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7" name="直線コネクタ 136"/>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38" name="テキスト ボックス 13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9" name="直線コネクタ 138"/>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40" name="テキスト ボックス 13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1"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28575</xdr:rowOff>
    </xdr:from>
    <xdr:to>
      <xdr:col>6</xdr:col>
      <xdr:colOff>514350</xdr:colOff>
      <xdr:row>63</xdr:row>
      <xdr:rowOff>104775</xdr:rowOff>
    </xdr:to>
    <xdr:cxnSp macro="">
      <xdr:nvCxnSpPr>
        <xdr:cNvPr id="142" name="直線コネクタ 141"/>
        <xdr:cNvCxnSpPr/>
      </xdr:nvCxnSpPr>
      <xdr:spPr>
        <a:xfrm flipV="1">
          <a:off x="4124325" y="962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114300</xdr:rowOff>
    </xdr:from>
    <xdr:ext cx="409575" cy="257175"/>
    <xdr:sp macro="" textlink="">
      <xdr:nvSpPr>
        <xdr:cNvPr id="143" name="【橋りょう・トンネル】&#10;有形固定資産減価償却率最小値テキスト"/>
        <xdr:cNvSpPr txBox="1"/>
      </xdr:nvSpPr>
      <xdr:spPr>
        <a:xfrm>
          <a:off x="4210050" y="1091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419100</xdr:colOff>
      <xdr:row>63</xdr:row>
      <xdr:rowOff>104775</xdr:rowOff>
    </xdr:from>
    <xdr:to>
      <xdr:col>6</xdr:col>
      <xdr:colOff>600075</xdr:colOff>
      <xdr:row>63</xdr:row>
      <xdr:rowOff>104775</xdr:rowOff>
    </xdr:to>
    <xdr:cxnSp macro="">
      <xdr:nvCxnSpPr>
        <xdr:cNvPr id="144" name="直線コネクタ 143"/>
        <xdr:cNvCxnSpPr/>
      </xdr:nvCxnSpPr>
      <xdr:spPr>
        <a:xfrm>
          <a:off x="4029075" y="1090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5" name="【橋りょう・トンネ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419100</xdr:colOff>
      <xdr:row>56</xdr:row>
      <xdr:rowOff>28575</xdr:rowOff>
    </xdr:from>
    <xdr:to>
      <xdr:col>6</xdr:col>
      <xdr:colOff>600075</xdr:colOff>
      <xdr:row>56</xdr:row>
      <xdr:rowOff>28575</xdr:rowOff>
    </xdr:to>
    <xdr:cxnSp macro="">
      <xdr:nvCxnSpPr>
        <xdr:cNvPr id="146" name="直線コネクタ 145"/>
        <xdr:cNvCxnSpPr/>
      </xdr:nvCxnSpPr>
      <xdr:spPr>
        <a:xfrm>
          <a:off x="4029075" y="962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104775</xdr:rowOff>
    </xdr:from>
    <xdr:ext cx="409575" cy="257175"/>
    <xdr:sp macro="" textlink="">
      <xdr:nvSpPr>
        <xdr:cNvPr id="147" name="【橋りょう・トンネル】&#10;有形固定資産減価償却率平均値テキスト"/>
        <xdr:cNvSpPr txBox="1"/>
      </xdr:nvSpPr>
      <xdr:spPr>
        <a:xfrm>
          <a:off x="4210050" y="1022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85725</xdr:rowOff>
    </xdr:from>
    <xdr:to>
      <xdr:col>6</xdr:col>
      <xdr:colOff>561975</xdr:colOff>
      <xdr:row>61</xdr:row>
      <xdr:rowOff>19050</xdr:rowOff>
    </xdr:to>
    <xdr:sp macro="" textlink="">
      <xdr:nvSpPr>
        <xdr:cNvPr id="148" name="フローチャート : 判断 147"/>
        <xdr:cNvSpPr/>
      </xdr:nvSpPr>
      <xdr:spPr>
        <a:xfrm>
          <a:off x="4067175" y="1037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57150</xdr:rowOff>
    </xdr:from>
    <xdr:to>
      <xdr:col>5</xdr:col>
      <xdr:colOff>409575</xdr:colOff>
      <xdr:row>60</xdr:row>
      <xdr:rowOff>161925</xdr:rowOff>
    </xdr:to>
    <xdr:sp macro="" textlink="">
      <xdr:nvSpPr>
        <xdr:cNvPr id="149" name="フローチャート : 判断 148"/>
        <xdr:cNvSpPr/>
      </xdr:nvSpPr>
      <xdr:spPr>
        <a:xfrm>
          <a:off x="3314700"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50" name="テキスト ボックス 149"/>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1" name="テキスト ボックス 150"/>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2" name="テキスト ボックス 151"/>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3" name="テキスト ボックス 152"/>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4" name="テキスト ボックス 153"/>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61</xdr:row>
      <xdr:rowOff>66675</xdr:rowOff>
    </xdr:from>
    <xdr:to>
      <xdr:col>6</xdr:col>
      <xdr:colOff>561975</xdr:colOff>
      <xdr:row>61</xdr:row>
      <xdr:rowOff>171450</xdr:rowOff>
    </xdr:to>
    <xdr:sp macro="" textlink="">
      <xdr:nvSpPr>
        <xdr:cNvPr id="155" name="円/楕円 154"/>
        <xdr:cNvSpPr/>
      </xdr:nvSpPr>
      <xdr:spPr>
        <a:xfrm>
          <a:off x="4067175" y="1052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47625</xdr:rowOff>
    </xdr:from>
    <xdr:ext cx="409575" cy="257175"/>
    <xdr:sp macro="" textlink="">
      <xdr:nvSpPr>
        <xdr:cNvPr id="156" name="【橋りょう・トンネル】&#10;有形固定資産減価償却率該当値テキスト"/>
        <xdr:cNvSpPr txBox="1"/>
      </xdr:nvSpPr>
      <xdr:spPr>
        <a:xfrm>
          <a:off x="4210050" y="1050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5</xdr:col>
      <xdr:colOff>304800</xdr:colOff>
      <xdr:row>61</xdr:row>
      <xdr:rowOff>104775</xdr:rowOff>
    </xdr:from>
    <xdr:to>
      <xdr:col>5</xdr:col>
      <xdr:colOff>409575</xdr:colOff>
      <xdr:row>62</xdr:row>
      <xdr:rowOff>38100</xdr:rowOff>
    </xdr:to>
    <xdr:sp macro="" textlink="">
      <xdr:nvSpPr>
        <xdr:cNvPr id="157" name="円/楕円 156"/>
        <xdr:cNvSpPr/>
      </xdr:nvSpPr>
      <xdr:spPr>
        <a:xfrm>
          <a:off x="3314700" y="1056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61</xdr:row>
      <xdr:rowOff>114300</xdr:rowOff>
    </xdr:from>
    <xdr:to>
      <xdr:col>6</xdr:col>
      <xdr:colOff>514350</xdr:colOff>
      <xdr:row>61</xdr:row>
      <xdr:rowOff>161925</xdr:rowOff>
    </xdr:to>
    <xdr:cxnSp macro="">
      <xdr:nvCxnSpPr>
        <xdr:cNvPr id="158" name="直線コネクタ 157"/>
        <xdr:cNvCxnSpPr/>
      </xdr:nvCxnSpPr>
      <xdr:spPr>
        <a:xfrm flipV="1">
          <a:off x="3371850" y="105727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59</xdr:row>
      <xdr:rowOff>0</xdr:rowOff>
    </xdr:from>
    <xdr:ext cx="409575" cy="257175"/>
    <xdr:sp macro="" textlink="">
      <xdr:nvSpPr>
        <xdr:cNvPr id="159" name="n_1aveValue【橋りょう・トンネル】&#10;有形固定資産減価償却率"/>
        <xdr:cNvSpPr txBox="1"/>
      </xdr:nvSpPr>
      <xdr:spPr>
        <a:xfrm>
          <a:off x="3152775" y="10115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142875</xdr:colOff>
      <xdr:row>62</xdr:row>
      <xdr:rowOff>28575</xdr:rowOff>
    </xdr:from>
    <xdr:ext cx="409575" cy="257175"/>
    <xdr:sp macro="" textlink="">
      <xdr:nvSpPr>
        <xdr:cNvPr id="160" name="n_1mainValue【橋りょう・トンネル】&#10;有形固定資産減価償却率"/>
        <xdr:cNvSpPr txBox="1"/>
      </xdr:nvSpPr>
      <xdr:spPr>
        <a:xfrm>
          <a:off x="3152775" y="10658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1" name="正方形/長方形 160"/>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2" name="正方形/長方形 161"/>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3" name="正方形/長方形 162"/>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4" name="正方形/長方形 163"/>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5" name="正方形/長方形 164"/>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6" name="正方形/長方形 165"/>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7" name="正方形/長方形 166"/>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8" name="正方形/長方形 167"/>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9" name="テキスト ボックス 168"/>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70" name="直線コネクタ 169"/>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71" name="直線コネクタ 170"/>
        <xdr:cNvCxnSpPr/>
      </xdr:nvCxnSpPr>
      <xdr:spPr>
        <a:xfrm>
          <a:off x="5829300" y="1097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72" name="テキスト ボックス 171"/>
        <xdr:cNvSpPr txBox="1"/>
      </xdr:nvSpPr>
      <xdr:spPr>
        <a:xfrm>
          <a:off x="5581650"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73" name="直線コネクタ 172"/>
        <xdr:cNvCxnSpPr/>
      </xdr:nvCxnSpPr>
      <xdr:spPr>
        <a:xfrm>
          <a:off x="5829300" y="1051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74" name="テキスト ボックス 173"/>
        <xdr:cNvSpPr txBox="1"/>
      </xdr:nvSpPr>
      <xdr:spPr>
        <a:xfrm>
          <a:off x="53244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75" name="直線コネクタ 174"/>
        <xdr:cNvCxnSpPr/>
      </xdr:nvCxnSpPr>
      <xdr:spPr>
        <a:xfrm>
          <a:off x="5829300" y="1005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76" name="テキスト ボックス 175"/>
        <xdr:cNvSpPr txBox="1"/>
      </xdr:nvSpPr>
      <xdr:spPr>
        <a:xfrm>
          <a:off x="53244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77" name="直線コネクタ 176"/>
        <xdr:cNvCxnSpPr/>
      </xdr:nvCxnSpPr>
      <xdr:spPr>
        <a:xfrm>
          <a:off x="5829300" y="960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78" name="テキスト ボックス 177"/>
        <xdr:cNvSpPr txBox="1"/>
      </xdr:nvSpPr>
      <xdr:spPr>
        <a:xfrm>
          <a:off x="53244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9" name="直線コネクタ 178"/>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80" name="テキスト ボックス 179"/>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1"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104775</xdr:rowOff>
    </xdr:from>
    <xdr:to>
      <xdr:col>15</xdr:col>
      <xdr:colOff>180975</xdr:colOff>
      <xdr:row>63</xdr:row>
      <xdr:rowOff>152400</xdr:rowOff>
    </xdr:to>
    <xdr:cxnSp macro="">
      <xdr:nvCxnSpPr>
        <xdr:cNvPr id="182" name="直線コネクタ 181"/>
        <xdr:cNvCxnSpPr/>
      </xdr:nvCxnSpPr>
      <xdr:spPr>
        <a:xfrm flipV="1">
          <a:off x="9191625" y="97059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161925</xdr:rowOff>
    </xdr:from>
    <xdr:ext cx="466725" cy="257175"/>
    <xdr:sp macro="" textlink="">
      <xdr:nvSpPr>
        <xdr:cNvPr id="183" name="【橋りょう・トンネル】&#10;一人当たり有形固定資産（償却資産）額最小値テキスト"/>
        <xdr:cNvSpPr txBox="1"/>
      </xdr:nvSpPr>
      <xdr:spPr>
        <a:xfrm>
          <a:off x="9277350" y="1096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95250</xdr:colOff>
      <xdr:row>63</xdr:row>
      <xdr:rowOff>152400</xdr:rowOff>
    </xdr:from>
    <xdr:to>
      <xdr:col>15</xdr:col>
      <xdr:colOff>266700</xdr:colOff>
      <xdr:row>63</xdr:row>
      <xdr:rowOff>152400</xdr:rowOff>
    </xdr:to>
    <xdr:cxnSp macro="">
      <xdr:nvCxnSpPr>
        <xdr:cNvPr id="184" name="直線コネクタ 183"/>
        <xdr:cNvCxnSpPr/>
      </xdr:nvCxnSpPr>
      <xdr:spPr>
        <a:xfrm>
          <a:off x="9105900" y="1095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47625</xdr:rowOff>
    </xdr:from>
    <xdr:ext cx="600075" cy="257175"/>
    <xdr:sp macro="" textlink="">
      <xdr:nvSpPr>
        <xdr:cNvPr id="185" name="【橋りょう・トンネル】&#10;一人当たり有形固定資産（償却資産）額最大値テキスト"/>
        <xdr:cNvSpPr txBox="1"/>
      </xdr:nvSpPr>
      <xdr:spPr>
        <a:xfrm>
          <a:off x="9277350" y="947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95250</xdr:colOff>
      <xdr:row>56</xdr:row>
      <xdr:rowOff>104775</xdr:rowOff>
    </xdr:from>
    <xdr:to>
      <xdr:col>15</xdr:col>
      <xdr:colOff>266700</xdr:colOff>
      <xdr:row>56</xdr:row>
      <xdr:rowOff>104775</xdr:rowOff>
    </xdr:to>
    <xdr:cxnSp macro="">
      <xdr:nvCxnSpPr>
        <xdr:cNvPr id="186" name="直線コネクタ 185"/>
        <xdr:cNvCxnSpPr/>
      </xdr:nvCxnSpPr>
      <xdr:spPr>
        <a:xfrm>
          <a:off x="9105900" y="970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66675</xdr:rowOff>
    </xdr:from>
    <xdr:ext cx="600075" cy="257175"/>
    <xdr:sp macro="" textlink="">
      <xdr:nvSpPr>
        <xdr:cNvPr id="187" name="【橋りょう・トンネル】&#10;一人当たり有形固定資産（償却資産）額平均値テキスト"/>
        <xdr:cNvSpPr txBox="1"/>
      </xdr:nvSpPr>
      <xdr:spPr>
        <a:xfrm>
          <a:off x="9277350" y="10353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38100</xdr:rowOff>
    </xdr:from>
    <xdr:to>
      <xdr:col>15</xdr:col>
      <xdr:colOff>228600</xdr:colOff>
      <xdr:row>61</xdr:row>
      <xdr:rowOff>142875</xdr:rowOff>
    </xdr:to>
    <xdr:sp macro="" textlink="">
      <xdr:nvSpPr>
        <xdr:cNvPr id="188" name="フローチャート : 判断 187"/>
        <xdr:cNvSpPr/>
      </xdr:nvSpPr>
      <xdr:spPr>
        <a:xfrm>
          <a:off x="9144000" y="1049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61</xdr:row>
      <xdr:rowOff>47625</xdr:rowOff>
    </xdr:from>
    <xdr:to>
      <xdr:col>14</xdr:col>
      <xdr:colOff>76200</xdr:colOff>
      <xdr:row>61</xdr:row>
      <xdr:rowOff>142875</xdr:rowOff>
    </xdr:to>
    <xdr:sp macro="" textlink="">
      <xdr:nvSpPr>
        <xdr:cNvPr id="189" name="フローチャート : 判断 188"/>
        <xdr:cNvSpPr/>
      </xdr:nvSpPr>
      <xdr:spPr>
        <a:xfrm>
          <a:off x="8410575" y="10506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0" name="テキスト ボックス 189"/>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1" name="テキスト ボックス 190"/>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2" name="テキスト ボックス 191"/>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3" name="テキスト ボックス 192"/>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4" name="テキスト ボックス 193"/>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61</xdr:row>
      <xdr:rowOff>152400</xdr:rowOff>
    </xdr:from>
    <xdr:to>
      <xdr:col>15</xdr:col>
      <xdr:colOff>228600</xdr:colOff>
      <xdr:row>62</xdr:row>
      <xdr:rowOff>76200</xdr:rowOff>
    </xdr:to>
    <xdr:sp macro="" textlink="">
      <xdr:nvSpPr>
        <xdr:cNvPr id="195" name="円/楕円 194"/>
        <xdr:cNvSpPr/>
      </xdr:nvSpPr>
      <xdr:spPr>
        <a:xfrm>
          <a:off x="9144000" y="10610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61</xdr:row>
      <xdr:rowOff>123825</xdr:rowOff>
    </xdr:from>
    <xdr:ext cx="600075" cy="257175"/>
    <xdr:sp macro="" textlink="">
      <xdr:nvSpPr>
        <xdr:cNvPr id="196" name="【橋りょう・トンネル】&#10;一人当たり有形固定資産（償却資産）額該当値テキスト"/>
        <xdr:cNvSpPr txBox="1"/>
      </xdr:nvSpPr>
      <xdr:spPr>
        <a:xfrm>
          <a:off x="9277350" y="10582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137,259</a:t>
          </a:r>
          <a:endParaRPr kumimoji="1" lang="ja-JP" altLang="en-US" sz="1000" b="1">
            <a:solidFill>
              <a:srgbClr val="FF0000"/>
            </a:solidFill>
            <a:latin typeface="ＭＳ Ｐゴシック"/>
          </a:endParaRPr>
        </a:p>
      </xdr:txBody>
    </xdr:sp>
    <xdr:clientData/>
  </xdr:oneCellAnchor>
  <xdr:twoCellAnchor>
    <xdr:from>
      <xdr:col>13</xdr:col>
      <xdr:colOff>600075</xdr:colOff>
      <xdr:row>61</xdr:row>
      <xdr:rowOff>142875</xdr:rowOff>
    </xdr:from>
    <xdr:to>
      <xdr:col>14</xdr:col>
      <xdr:colOff>76200</xdr:colOff>
      <xdr:row>62</xdr:row>
      <xdr:rowOff>76200</xdr:rowOff>
    </xdr:to>
    <xdr:sp macro="" textlink="">
      <xdr:nvSpPr>
        <xdr:cNvPr id="197" name="円/楕円 196"/>
        <xdr:cNvSpPr/>
      </xdr:nvSpPr>
      <xdr:spPr>
        <a:xfrm>
          <a:off x="8410575" y="106013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28575</xdr:rowOff>
    </xdr:from>
    <xdr:to>
      <xdr:col>15</xdr:col>
      <xdr:colOff>180975</xdr:colOff>
      <xdr:row>62</xdr:row>
      <xdr:rowOff>28575</xdr:rowOff>
    </xdr:to>
    <xdr:cxnSp macro="">
      <xdr:nvCxnSpPr>
        <xdr:cNvPr id="198" name="直線コネクタ 197"/>
        <xdr:cNvCxnSpPr/>
      </xdr:nvCxnSpPr>
      <xdr:spPr>
        <a:xfrm>
          <a:off x="8439150" y="106584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400050</xdr:colOff>
      <xdr:row>59</xdr:row>
      <xdr:rowOff>161925</xdr:rowOff>
    </xdr:from>
    <xdr:ext cx="600075" cy="257175"/>
    <xdr:sp macro="" textlink="">
      <xdr:nvSpPr>
        <xdr:cNvPr id="199" name="n_1aveValue【橋りょう・トンネル】&#10;一人当たり有形固定資産（償却資産）額"/>
        <xdr:cNvSpPr txBox="1"/>
      </xdr:nvSpPr>
      <xdr:spPr>
        <a:xfrm>
          <a:off x="8210550" y="10277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400050</xdr:colOff>
      <xdr:row>62</xdr:row>
      <xdr:rowOff>66675</xdr:rowOff>
    </xdr:from>
    <xdr:ext cx="600075" cy="257175"/>
    <xdr:sp macro="" textlink="">
      <xdr:nvSpPr>
        <xdr:cNvPr id="200" name="n_1mainValue【橋りょう・トンネル】&#10;一人当たり有形固定資産（償却資産）額"/>
        <xdr:cNvSpPr txBox="1"/>
      </xdr:nvSpPr>
      <xdr:spPr>
        <a:xfrm>
          <a:off x="8210550" y="10696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1" name="正方形/長方形 200"/>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2" name="正方形/長方形 201"/>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3" name="正方形/長方形 202"/>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4" name="正方形/長方形 203"/>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5" name="正方形/長方形 204"/>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6" name="正方形/長方形 205"/>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7" name="正方形/長方形 206"/>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8" name="正方形/長方形 207"/>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9" name="テキスト ボックス 208"/>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0" name="直線コネクタ 209"/>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600075</xdr:colOff>
      <xdr:row>86</xdr:row>
      <xdr:rowOff>114300</xdr:rowOff>
    </xdr:to>
    <xdr:cxnSp macro="">
      <xdr:nvCxnSpPr>
        <xdr:cNvPr id="211" name="直線コネクタ 210"/>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85</xdr:row>
      <xdr:rowOff>142875</xdr:rowOff>
    </xdr:from>
    <xdr:ext cx="342900" cy="257175"/>
    <xdr:sp macro="" textlink="">
      <xdr:nvSpPr>
        <xdr:cNvPr id="212" name="テキスト ボックス 211"/>
        <xdr:cNvSpPr txBox="1"/>
      </xdr:nvSpPr>
      <xdr:spPr>
        <a:xfrm>
          <a:off x="419100" y="1471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3" name="直線コネクタ 212"/>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4" name="テキスト ボックス 213"/>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5" name="直線コネクタ 214"/>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6" name="テキスト ボックス 215"/>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7" name="直線コネクタ 216"/>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18" name="テキスト ボックス 217"/>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19" name="直線コネクタ 218"/>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20" name="テキスト ボックス 219"/>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1" name="直線コネクタ 220"/>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2" name="テキスト ボックス 221"/>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3"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104775</xdr:rowOff>
    </xdr:from>
    <xdr:to>
      <xdr:col>6</xdr:col>
      <xdr:colOff>514350</xdr:colOff>
      <xdr:row>86</xdr:row>
      <xdr:rowOff>47625</xdr:rowOff>
    </xdr:to>
    <xdr:cxnSp macro="">
      <xdr:nvCxnSpPr>
        <xdr:cNvPr id="224" name="直線コネクタ 223"/>
        <xdr:cNvCxnSpPr/>
      </xdr:nvCxnSpPr>
      <xdr:spPr>
        <a:xfrm flipV="1">
          <a:off x="4124325" y="133064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57150</xdr:rowOff>
    </xdr:from>
    <xdr:ext cx="342900" cy="257175"/>
    <xdr:sp macro="" textlink="">
      <xdr:nvSpPr>
        <xdr:cNvPr id="225" name="【公営住宅】&#10;有形固定資産減価償却率最小値テキスト"/>
        <xdr:cNvSpPr txBox="1"/>
      </xdr:nvSpPr>
      <xdr:spPr>
        <a:xfrm>
          <a:off x="4210050" y="1480185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419100</xdr:colOff>
      <xdr:row>86</xdr:row>
      <xdr:rowOff>47625</xdr:rowOff>
    </xdr:from>
    <xdr:to>
      <xdr:col>6</xdr:col>
      <xdr:colOff>600075</xdr:colOff>
      <xdr:row>86</xdr:row>
      <xdr:rowOff>47625</xdr:rowOff>
    </xdr:to>
    <xdr:cxnSp macro="">
      <xdr:nvCxnSpPr>
        <xdr:cNvPr id="226" name="直線コネクタ 225"/>
        <xdr:cNvCxnSpPr/>
      </xdr:nvCxnSpPr>
      <xdr:spPr>
        <a:xfrm>
          <a:off x="402907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57150</xdr:rowOff>
    </xdr:from>
    <xdr:ext cx="409575" cy="257175"/>
    <xdr:sp macro="" textlink="">
      <xdr:nvSpPr>
        <xdr:cNvPr id="227" name="【公営住宅】&#10;有形固定資産減価償却率最大値テキスト"/>
        <xdr:cNvSpPr txBox="1"/>
      </xdr:nvSpPr>
      <xdr:spPr>
        <a:xfrm>
          <a:off x="4210050" y="13087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419100</xdr:colOff>
      <xdr:row>77</xdr:row>
      <xdr:rowOff>104775</xdr:rowOff>
    </xdr:from>
    <xdr:to>
      <xdr:col>6</xdr:col>
      <xdr:colOff>600075</xdr:colOff>
      <xdr:row>77</xdr:row>
      <xdr:rowOff>104775</xdr:rowOff>
    </xdr:to>
    <xdr:cxnSp macro="">
      <xdr:nvCxnSpPr>
        <xdr:cNvPr id="228" name="直線コネクタ 227"/>
        <xdr:cNvCxnSpPr/>
      </xdr:nvCxnSpPr>
      <xdr:spPr>
        <a:xfrm>
          <a:off x="4029075" y="1330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142875</xdr:rowOff>
    </xdr:from>
    <xdr:ext cx="409575" cy="257175"/>
    <xdr:sp macro="" textlink="">
      <xdr:nvSpPr>
        <xdr:cNvPr id="229" name="【公営住宅】&#10;有形固定資産減価償却率平均値テキスト"/>
        <xdr:cNvSpPr txBox="1"/>
      </xdr:nvSpPr>
      <xdr:spPr>
        <a:xfrm>
          <a:off x="4210050" y="13687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457200</xdr:colOff>
      <xdr:row>79</xdr:row>
      <xdr:rowOff>161925</xdr:rowOff>
    </xdr:from>
    <xdr:to>
      <xdr:col>6</xdr:col>
      <xdr:colOff>561975</xdr:colOff>
      <xdr:row>80</xdr:row>
      <xdr:rowOff>95250</xdr:rowOff>
    </xdr:to>
    <xdr:sp macro="" textlink="">
      <xdr:nvSpPr>
        <xdr:cNvPr id="230" name="フローチャート : 判断 229"/>
        <xdr:cNvSpPr/>
      </xdr:nvSpPr>
      <xdr:spPr>
        <a:xfrm>
          <a:off x="4067175" y="1370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79</xdr:row>
      <xdr:rowOff>114300</xdr:rowOff>
    </xdr:from>
    <xdr:to>
      <xdr:col>5</xdr:col>
      <xdr:colOff>409575</xdr:colOff>
      <xdr:row>80</xdr:row>
      <xdr:rowOff>47625</xdr:rowOff>
    </xdr:to>
    <xdr:sp macro="" textlink="">
      <xdr:nvSpPr>
        <xdr:cNvPr id="231" name="フローチャート : 判断 230"/>
        <xdr:cNvSpPr/>
      </xdr:nvSpPr>
      <xdr:spPr>
        <a:xfrm>
          <a:off x="3314700" y="1365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2" name="テキスト ボックス 231"/>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3" name="テキスト ボックス 232"/>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4" name="テキスト ボックス 233"/>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5" name="テキスト ボックス 234"/>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6" name="テキスト ボックス 235"/>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133350</xdr:rowOff>
    </xdr:from>
    <xdr:to>
      <xdr:col>6</xdr:col>
      <xdr:colOff>561975</xdr:colOff>
      <xdr:row>78</xdr:row>
      <xdr:rowOff>57150</xdr:rowOff>
    </xdr:to>
    <xdr:sp macro="" textlink="">
      <xdr:nvSpPr>
        <xdr:cNvPr id="237" name="円/楕円 236"/>
        <xdr:cNvSpPr/>
      </xdr:nvSpPr>
      <xdr:spPr>
        <a:xfrm>
          <a:off x="4067175"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47625</xdr:rowOff>
    </xdr:from>
    <xdr:ext cx="409575" cy="257175"/>
    <xdr:sp macro="" textlink="">
      <xdr:nvSpPr>
        <xdr:cNvPr id="238" name="【公営住宅】&#10;有形固定資産減価償却率該当値テキスト"/>
        <xdr:cNvSpPr txBox="1"/>
      </xdr:nvSpPr>
      <xdr:spPr>
        <a:xfrm>
          <a:off x="4210050" y="13249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161925</xdr:rowOff>
    </xdr:from>
    <xdr:to>
      <xdr:col>5</xdr:col>
      <xdr:colOff>409575</xdr:colOff>
      <xdr:row>78</xdr:row>
      <xdr:rowOff>85725</xdr:rowOff>
    </xdr:to>
    <xdr:sp macro="" textlink="">
      <xdr:nvSpPr>
        <xdr:cNvPr id="239" name="円/楕円 238"/>
        <xdr:cNvSpPr/>
      </xdr:nvSpPr>
      <xdr:spPr>
        <a:xfrm>
          <a:off x="3314700" y="13363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78</xdr:row>
      <xdr:rowOff>9525</xdr:rowOff>
    </xdr:from>
    <xdr:to>
      <xdr:col>6</xdr:col>
      <xdr:colOff>514350</xdr:colOff>
      <xdr:row>78</xdr:row>
      <xdr:rowOff>38100</xdr:rowOff>
    </xdr:to>
    <xdr:cxnSp macro="">
      <xdr:nvCxnSpPr>
        <xdr:cNvPr id="240" name="直線コネクタ 239"/>
        <xdr:cNvCxnSpPr/>
      </xdr:nvCxnSpPr>
      <xdr:spPr>
        <a:xfrm flipV="1">
          <a:off x="3371850" y="133826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80</xdr:row>
      <xdr:rowOff>38100</xdr:rowOff>
    </xdr:from>
    <xdr:ext cx="409575" cy="257175"/>
    <xdr:sp macro="" textlink="">
      <xdr:nvSpPr>
        <xdr:cNvPr id="241" name="n_1aveValue【公営住宅】&#10;有形固定資産減価償却率"/>
        <xdr:cNvSpPr txBox="1"/>
      </xdr:nvSpPr>
      <xdr:spPr>
        <a:xfrm>
          <a:off x="3152775" y="1375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142875</xdr:colOff>
      <xdr:row>76</xdr:row>
      <xdr:rowOff>104775</xdr:rowOff>
    </xdr:from>
    <xdr:ext cx="409575" cy="257175"/>
    <xdr:sp macro="" textlink="">
      <xdr:nvSpPr>
        <xdr:cNvPr id="242" name="n_1mainValue【公営住宅】&#10;有形固定資産減価償却率"/>
        <xdr:cNvSpPr txBox="1"/>
      </xdr:nvSpPr>
      <xdr:spPr>
        <a:xfrm>
          <a:off x="3152775" y="1313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3" name="正方形/長方形 242"/>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4" name="正方形/長方形 243"/>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5" name="正方形/長方形 244"/>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6" name="正方形/長方形 245"/>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7" name="正方形/長方形 246"/>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48" name="正方形/長方形 247"/>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9" name="正方形/長方形 248"/>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0" name="正方形/長方形 249"/>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1" name="テキスト ボックス 250"/>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2" name="直線コネクタ 251"/>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38100</xdr:rowOff>
    </xdr:from>
    <xdr:to>
      <xdr:col>16</xdr:col>
      <xdr:colOff>304800</xdr:colOff>
      <xdr:row>86</xdr:row>
      <xdr:rowOff>38100</xdr:rowOff>
    </xdr:to>
    <xdr:cxnSp macro="">
      <xdr:nvCxnSpPr>
        <xdr:cNvPr id="253" name="直線コネクタ 252"/>
        <xdr:cNvCxnSpPr/>
      </xdr:nvCxnSpPr>
      <xdr:spPr>
        <a:xfrm>
          <a:off x="582930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66675</xdr:rowOff>
    </xdr:from>
    <xdr:ext cx="457200" cy="257175"/>
    <xdr:sp macro="" textlink="">
      <xdr:nvSpPr>
        <xdr:cNvPr id="254" name="テキスト ボックス 253"/>
        <xdr:cNvSpPr txBox="1"/>
      </xdr:nvSpPr>
      <xdr:spPr>
        <a:xfrm>
          <a:off x="5410200"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83</xdr:row>
      <xdr:rowOff>95250</xdr:rowOff>
    </xdr:from>
    <xdr:to>
      <xdr:col>16</xdr:col>
      <xdr:colOff>304800</xdr:colOff>
      <xdr:row>83</xdr:row>
      <xdr:rowOff>95250</xdr:rowOff>
    </xdr:to>
    <xdr:cxnSp macro="">
      <xdr:nvCxnSpPr>
        <xdr:cNvPr id="255" name="直線コネクタ 254"/>
        <xdr:cNvCxnSpPr/>
      </xdr:nvCxnSpPr>
      <xdr:spPr>
        <a:xfrm>
          <a:off x="582930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123825</xdr:rowOff>
    </xdr:from>
    <xdr:ext cx="457200" cy="257175"/>
    <xdr:sp macro="" textlink="">
      <xdr:nvSpPr>
        <xdr:cNvPr id="256" name="テキスト ボックス 255"/>
        <xdr:cNvSpPr txBox="1"/>
      </xdr:nvSpPr>
      <xdr:spPr>
        <a:xfrm>
          <a:off x="5410200"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80</xdr:row>
      <xdr:rowOff>152400</xdr:rowOff>
    </xdr:from>
    <xdr:to>
      <xdr:col>16</xdr:col>
      <xdr:colOff>304800</xdr:colOff>
      <xdr:row>80</xdr:row>
      <xdr:rowOff>152400</xdr:rowOff>
    </xdr:to>
    <xdr:cxnSp macro="">
      <xdr:nvCxnSpPr>
        <xdr:cNvPr id="257" name="直線コネクタ 256"/>
        <xdr:cNvCxnSpPr/>
      </xdr:nvCxnSpPr>
      <xdr:spPr>
        <a:xfrm>
          <a:off x="582930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9525</xdr:rowOff>
    </xdr:from>
    <xdr:ext cx="457200" cy="257175"/>
    <xdr:sp macro="" textlink="">
      <xdr:nvSpPr>
        <xdr:cNvPr id="258" name="テキスト ボックス 257"/>
        <xdr:cNvSpPr txBox="1"/>
      </xdr:nvSpPr>
      <xdr:spPr>
        <a:xfrm>
          <a:off x="5410200"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78</xdr:row>
      <xdr:rowOff>38100</xdr:rowOff>
    </xdr:from>
    <xdr:to>
      <xdr:col>16</xdr:col>
      <xdr:colOff>304800</xdr:colOff>
      <xdr:row>78</xdr:row>
      <xdr:rowOff>38100</xdr:rowOff>
    </xdr:to>
    <xdr:cxnSp macro="">
      <xdr:nvCxnSpPr>
        <xdr:cNvPr id="259" name="直線コネクタ 258"/>
        <xdr:cNvCxnSpPr/>
      </xdr:nvCxnSpPr>
      <xdr:spPr>
        <a:xfrm>
          <a:off x="582930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77</xdr:row>
      <xdr:rowOff>66675</xdr:rowOff>
    </xdr:from>
    <xdr:ext cx="457200" cy="257175"/>
    <xdr:sp macro="" textlink="">
      <xdr:nvSpPr>
        <xdr:cNvPr id="260" name="テキスト ボックス 259"/>
        <xdr:cNvSpPr txBox="1"/>
      </xdr:nvSpPr>
      <xdr:spPr>
        <a:xfrm>
          <a:off x="541020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1" name="直線コネクタ 260"/>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2" name="テキスト ボックス 261"/>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3"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123825</xdr:rowOff>
    </xdr:from>
    <xdr:to>
      <xdr:col>15</xdr:col>
      <xdr:colOff>180975</xdr:colOff>
      <xdr:row>85</xdr:row>
      <xdr:rowOff>142875</xdr:rowOff>
    </xdr:to>
    <xdr:cxnSp macro="">
      <xdr:nvCxnSpPr>
        <xdr:cNvPr id="264" name="直線コネクタ 263"/>
        <xdr:cNvCxnSpPr/>
      </xdr:nvCxnSpPr>
      <xdr:spPr>
        <a:xfrm flipV="1">
          <a:off x="9191625" y="1332547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152400</xdr:rowOff>
    </xdr:from>
    <xdr:ext cx="466725" cy="257175"/>
    <xdr:sp macro="" textlink="">
      <xdr:nvSpPr>
        <xdr:cNvPr id="265" name="【公営住宅】&#10;一人当たり面積最小値テキスト"/>
        <xdr:cNvSpPr txBox="1"/>
      </xdr:nvSpPr>
      <xdr:spPr>
        <a:xfrm>
          <a:off x="9277350" y="1472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95250</xdr:colOff>
      <xdr:row>85</xdr:row>
      <xdr:rowOff>142875</xdr:rowOff>
    </xdr:from>
    <xdr:to>
      <xdr:col>15</xdr:col>
      <xdr:colOff>266700</xdr:colOff>
      <xdr:row>85</xdr:row>
      <xdr:rowOff>142875</xdr:rowOff>
    </xdr:to>
    <xdr:cxnSp macro="">
      <xdr:nvCxnSpPr>
        <xdr:cNvPr id="266" name="直線コネクタ 265"/>
        <xdr:cNvCxnSpPr/>
      </xdr:nvCxnSpPr>
      <xdr:spPr>
        <a:xfrm>
          <a:off x="9105900" y="1471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76200</xdr:rowOff>
    </xdr:from>
    <xdr:ext cx="466725" cy="257175"/>
    <xdr:sp macro="" textlink="">
      <xdr:nvSpPr>
        <xdr:cNvPr id="267" name="【公営住宅】&#10;一人当たり面積最大値テキスト"/>
        <xdr:cNvSpPr txBox="1"/>
      </xdr:nvSpPr>
      <xdr:spPr>
        <a:xfrm>
          <a:off x="92773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95250</xdr:colOff>
      <xdr:row>77</xdr:row>
      <xdr:rowOff>123825</xdr:rowOff>
    </xdr:from>
    <xdr:to>
      <xdr:col>15</xdr:col>
      <xdr:colOff>266700</xdr:colOff>
      <xdr:row>77</xdr:row>
      <xdr:rowOff>123825</xdr:rowOff>
    </xdr:to>
    <xdr:cxnSp macro="">
      <xdr:nvCxnSpPr>
        <xdr:cNvPr id="268" name="直線コネクタ 267"/>
        <xdr:cNvCxnSpPr/>
      </xdr:nvCxnSpPr>
      <xdr:spPr>
        <a:xfrm>
          <a:off x="9105900" y="1332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69" name="【公営住宅】&#10;一人当たり面積平均値テキスト"/>
        <xdr:cNvSpPr txBox="1"/>
      </xdr:nvSpPr>
      <xdr:spPr>
        <a:xfrm>
          <a:off x="9277350"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66675</xdr:rowOff>
    </xdr:from>
    <xdr:to>
      <xdr:col>15</xdr:col>
      <xdr:colOff>228600</xdr:colOff>
      <xdr:row>83</xdr:row>
      <xdr:rowOff>161925</xdr:rowOff>
    </xdr:to>
    <xdr:sp macro="" textlink="">
      <xdr:nvSpPr>
        <xdr:cNvPr id="270" name="フローチャート : 判断 269"/>
        <xdr:cNvSpPr/>
      </xdr:nvSpPr>
      <xdr:spPr>
        <a:xfrm>
          <a:off x="9144000" y="1429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19050</xdr:rowOff>
    </xdr:from>
    <xdr:to>
      <xdr:col>14</xdr:col>
      <xdr:colOff>76200</xdr:colOff>
      <xdr:row>83</xdr:row>
      <xdr:rowOff>123825</xdr:rowOff>
    </xdr:to>
    <xdr:sp macro="" textlink="">
      <xdr:nvSpPr>
        <xdr:cNvPr id="271" name="フローチャート : 判断 270"/>
        <xdr:cNvSpPr/>
      </xdr:nvSpPr>
      <xdr:spPr>
        <a:xfrm>
          <a:off x="8410575" y="14249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2" name="テキスト ボックス 271"/>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3" name="テキスト ボックス 272"/>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4" name="テキスト ボックス 273"/>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5" name="テキスト ボックス 274"/>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6" name="テキスト ボックス 275"/>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83</xdr:row>
      <xdr:rowOff>152400</xdr:rowOff>
    </xdr:from>
    <xdr:to>
      <xdr:col>15</xdr:col>
      <xdr:colOff>228600</xdr:colOff>
      <xdr:row>84</xdr:row>
      <xdr:rowOff>76200</xdr:rowOff>
    </xdr:to>
    <xdr:sp macro="" textlink="">
      <xdr:nvSpPr>
        <xdr:cNvPr id="277" name="円/楕円 276"/>
        <xdr:cNvSpPr/>
      </xdr:nvSpPr>
      <xdr:spPr>
        <a:xfrm>
          <a:off x="9144000" y="14382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83</xdr:row>
      <xdr:rowOff>123825</xdr:rowOff>
    </xdr:from>
    <xdr:ext cx="466725" cy="257175"/>
    <xdr:sp macro="" textlink="">
      <xdr:nvSpPr>
        <xdr:cNvPr id="278" name="【公営住宅】&#10;一人当たり面積該当値テキスト"/>
        <xdr:cNvSpPr txBox="1"/>
      </xdr:nvSpPr>
      <xdr:spPr>
        <a:xfrm>
          <a:off x="9277350" y="1435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13</xdr:col>
      <xdr:colOff>600075</xdr:colOff>
      <xdr:row>83</xdr:row>
      <xdr:rowOff>133350</xdr:rowOff>
    </xdr:from>
    <xdr:to>
      <xdr:col>14</xdr:col>
      <xdr:colOff>76200</xdr:colOff>
      <xdr:row>84</xdr:row>
      <xdr:rowOff>66675</xdr:rowOff>
    </xdr:to>
    <xdr:sp macro="" textlink="">
      <xdr:nvSpPr>
        <xdr:cNvPr id="279" name="円/楕円 278"/>
        <xdr:cNvSpPr/>
      </xdr:nvSpPr>
      <xdr:spPr>
        <a:xfrm>
          <a:off x="8410575" y="143637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19050</xdr:rowOff>
    </xdr:from>
    <xdr:to>
      <xdr:col>15</xdr:col>
      <xdr:colOff>180975</xdr:colOff>
      <xdr:row>84</xdr:row>
      <xdr:rowOff>28575</xdr:rowOff>
    </xdr:to>
    <xdr:cxnSp macro="">
      <xdr:nvCxnSpPr>
        <xdr:cNvPr id="280" name="直線コネクタ 279"/>
        <xdr:cNvCxnSpPr/>
      </xdr:nvCxnSpPr>
      <xdr:spPr>
        <a:xfrm>
          <a:off x="8439150" y="144208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81</xdr:row>
      <xdr:rowOff>142875</xdr:rowOff>
    </xdr:from>
    <xdr:ext cx="466725" cy="257175"/>
    <xdr:sp macro="" textlink="">
      <xdr:nvSpPr>
        <xdr:cNvPr id="281" name="n_1aveValue【公営住宅】&#10;一人当たり面積"/>
        <xdr:cNvSpPr txBox="1"/>
      </xdr:nvSpPr>
      <xdr:spPr>
        <a:xfrm>
          <a:off x="8277225" y="1403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466725</xdr:colOff>
      <xdr:row>84</xdr:row>
      <xdr:rowOff>57150</xdr:rowOff>
    </xdr:from>
    <xdr:ext cx="466725" cy="257175"/>
    <xdr:sp macro="" textlink="">
      <xdr:nvSpPr>
        <xdr:cNvPr id="282" name="n_1mainValue【公営住宅】&#10;一人当たり面積"/>
        <xdr:cNvSpPr txBox="1"/>
      </xdr:nvSpPr>
      <xdr:spPr>
        <a:xfrm>
          <a:off x="8277225" y="14458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3" name="正方形/長方形 282"/>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84" name="正方形/長方形 283"/>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85" name="正方形/長方形 284"/>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86" name="正方形/長方形 285"/>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87" name="正方形/長方形 286"/>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88" name="正方形/長方形 287"/>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89" name="正方形/長方形 288"/>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0" name="正方形/長方形 289"/>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91" name="正方形/長方形 290"/>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92" name="正方形/長方形 291"/>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93" name="正方形/長方形 292"/>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94" name="正方形/長方形 293"/>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95" name="正方形/長方形 294"/>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296" name="正方形/長方形 295"/>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297" name="正方形/長方形 296"/>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98" name="正方形/長方形 297"/>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99" name="正方形/長方形 298"/>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00" name="正方形/長方形 299"/>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01" name="正方形/長方形 300"/>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02" name="正方形/長方形 301"/>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03" name="正方形/長方形 302"/>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04" name="正方形/長方形 303"/>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05" name="正方形/長方形 304"/>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06" name="正方形/長方形 305"/>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07" name="テキスト ボックス 306"/>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08" name="直線コネクタ 307"/>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09" name="テキスト ボックス 308"/>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600075</xdr:colOff>
      <xdr:row>41</xdr:row>
      <xdr:rowOff>133350</xdr:rowOff>
    </xdr:to>
    <xdr:cxnSp macro="">
      <xdr:nvCxnSpPr>
        <xdr:cNvPr id="310" name="直線コネクタ 309"/>
        <xdr:cNvCxnSpPr/>
      </xdr:nvCxnSpPr>
      <xdr:spPr>
        <a:xfrm>
          <a:off x="10906125" y="716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11" name="テキスト ボックス 310"/>
        <xdr:cNvSpPr txBox="1"/>
      </xdr:nvSpPr>
      <xdr:spPr>
        <a:xfrm>
          <a:off x="10582275"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600075</xdr:colOff>
      <xdr:row>39</xdr:row>
      <xdr:rowOff>19050</xdr:rowOff>
    </xdr:to>
    <xdr:cxnSp macro="">
      <xdr:nvCxnSpPr>
        <xdr:cNvPr id="312" name="直線コネクタ 311"/>
        <xdr:cNvCxnSpPr/>
      </xdr:nvCxnSpPr>
      <xdr:spPr>
        <a:xfrm>
          <a:off x="10906125" y="670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13" name="テキスト ボックス 312"/>
        <xdr:cNvSpPr txBox="1"/>
      </xdr:nvSpPr>
      <xdr:spPr>
        <a:xfrm>
          <a:off x="10582275"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600075</xdr:colOff>
      <xdr:row>36</xdr:row>
      <xdr:rowOff>76200</xdr:rowOff>
    </xdr:to>
    <xdr:cxnSp macro="">
      <xdr:nvCxnSpPr>
        <xdr:cNvPr id="314" name="直線コネクタ 313"/>
        <xdr:cNvCxnSpPr/>
      </xdr:nvCxnSpPr>
      <xdr:spPr>
        <a:xfrm>
          <a:off x="10906125" y="624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15" name="テキスト ボックス 314"/>
        <xdr:cNvSpPr txBox="1"/>
      </xdr:nvSpPr>
      <xdr:spPr>
        <a:xfrm>
          <a:off x="10582275"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600075</xdr:colOff>
      <xdr:row>33</xdr:row>
      <xdr:rowOff>133350</xdr:rowOff>
    </xdr:to>
    <xdr:cxnSp macro="">
      <xdr:nvCxnSpPr>
        <xdr:cNvPr id="316" name="直線コネクタ 315"/>
        <xdr:cNvCxnSpPr/>
      </xdr:nvCxnSpPr>
      <xdr:spPr>
        <a:xfrm>
          <a:off x="10906125" y="579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17" name="テキスト ボックス 316"/>
        <xdr:cNvSpPr txBox="1"/>
      </xdr:nvSpPr>
      <xdr:spPr>
        <a:xfrm>
          <a:off x="10582275"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18" name="直線コネクタ 317"/>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19" name="テキスト ボックス 318"/>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20"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104775</xdr:rowOff>
    </xdr:from>
    <xdr:to>
      <xdr:col>23</xdr:col>
      <xdr:colOff>514350</xdr:colOff>
      <xdr:row>41</xdr:row>
      <xdr:rowOff>104775</xdr:rowOff>
    </xdr:to>
    <xdr:cxnSp macro="">
      <xdr:nvCxnSpPr>
        <xdr:cNvPr id="321" name="直線コネクタ 320"/>
        <xdr:cNvCxnSpPr/>
      </xdr:nvCxnSpPr>
      <xdr:spPr>
        <a:xfrm flipV="1">
          <a:off x="14344650" y="57626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104775</xdr:rowOff>
    </xdr:from>
    <xdr:ext cx="400050" cy="257175"/>
    <xdr:sp macro="" textlink="">
      <xdr:nvSpPr>
        <xdr:cNvPr id="322" name="【認定こども園・幼稚園・保育所】&#10;有形固定資産減価償却率最小値テキスト"/>
        <xdr:cNvSpPr txBox="1"/>
      </xdr:nvSpPr>
      <xdr:spPr>
        <a:xfrm>
          <a:off x="14430375" y="71342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104775</xdr:rowOff>
    </xdr:from>
    <xdr:to>
      <xdr:col>23</xdr:col>
      <xdr:colOff>600075</xdr:colOff>
      <xdr:row>41</xdr:row>
      <xdr:rowOff>104775</xdr:rowOff>
    </xdr:to>
    <xdr:cxnSp macro="">
      <xdr:nvCxnSpPr>
        <xdr:cNvPr id="323" name="直線コネクタ 322"/>
        <xdr:cNvCxnSpPr/>
      </xdr:nvCxnSpPr>
      <xdr:spPr>
        <a:xfrm>
          <a:off x="1425892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57150</xdr:rowOff>
    </xdr:from>
    <xdr:ext cx="400050" cy="257175"/>
    <xdr:sp macro="" textlink="">
      <xdr:nvSpPr>
        <xdr:cNvPr id="324" name="【認定こども園・幼稚園・保育所】&#10;有形固定資産減価償却率最大値テキスト"/>
        <xdr:cNvSpPr txBox="1"/>
      </xdr:nvSpPr>
      <xdr:spPr>
        <a:xfrm>
          <a:off x="14430375" y="5543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104775</xdr:rowOff>
    </xdr:from>
    <xdr:to>
      <xdr:col>23</xdr:col>
      <xdr:colOff>600075</xdr:colOff>
      <xdr:row>33</xdr:row>
      <xdr:rowOff>104775</xdr:rowOff>
    </xdr:to>
    <xdr:cxnSp macro="">
      <xdr:nvCxnSpPr>
        <xdr:cNvPr id="325" name="直線コネクタ 324"/>
        <xdr:cNvCxnSpPr/>
      </xdr:nvCxnSpPr>
      <xdr:spPr>
        <a:xfrm>
          <a:off x="14258925" y="576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76200</xdr:rowOff>
    </xdr:from>
    <xdr:ext cx="400050" cy="257175"/>
    <xdr:sp macro="" textlink="">
      <xdr:nvSpPr>
        <xdr:cNvPr id="326" name="【認定こども園・幼稚園・保育所】&#10;有形固定資産減価償却率平均値テキスト"/>
        <xdr:cNvSpPr txBox="1"/>
      </xdr:nvSpPr>
      <xdr:spPr>
        <a:xfrm>
          <a:off x="14430375" y="6248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95250</xdr:rowOff>
    </xdr:from>
    <xdr:to>
      <xdr:col>23</xdr:col>
      <xdr:colOff>571500</xdr:colOff>
      <xdr:row>37</xdr:row>
      <xdr:rowOff>28575</xdr:rowOff>
    </xdr:to>
    <xdr:sp macro="" textlink="">
      <xdr:nvSpPr>
        <xdr:cNvPr id="327" name="フローチャート : 判断 326"/>
        <xdr:cNvSpPr/>
      </xdr:nvSpPr>
      <xdr:spPr>
        <a:xfrm>
          <a:off x="142970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57150</xdr:rowOff>
    </xdr:from>
    <xdr:to>
      <xdr:col>22</xdr:col>
      <xdr:colOff>419100</xdr:colOff>
      <xdr:row>36</xdr:row>
      <xdr:rowOff>152400</xdr:rowOff>
    </xdr:to>
    <xdr:sp macro="" textlink="">
      <xdr:nvSpPr>
        <xdr:cNvPr id="328" name="フローチャート : 判断 327"/>
        <xdr:cNvSpPr/>
      </xdr:nvSpPr>
      <xdr:spPr>
        <a:xfrm>
          <a:off x="13544550"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29" name="テキスト ボックス 328"/>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30" name="テキスト ボックス 329"/>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31" name="テキスト ボックス 330"/>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32" name="テキスト ボックス 331"/>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33" name="テキスト ボックス 332"/>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9525</xdr:rowOff>
    </xdr:from>
    <xdr:to>
      <xdr:col>23</xdr:col>
      <xdr:colOff>571500</xdr:colOff>
      <xdr:row>35</xdr:row>
      <xdr:rowOff>104775</xdr:rowOff>
    </xdr:to>
    <xdr:sp macro="" textlink="">
      <xdr:nvSpPr>
        <xdr:cNvPr id="334" name="円/楕円 333"/>
        <xdr:cNvSpPr/>
      </xdr:nvSpPr>
      <xdr:spPr>
        <a:xfrm>
          <a:off x="14297025" y="601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34</xdr:row>
      <xdr:rowOff>28575</xdr:rowOff>
    </xdr:from>
    <xdr:ext cx="400050" cy="257175"/>
    <xdr:sp macro="" textlink="">
      <xdr:nvSpPr>
        <xdr:cNvPr id="335" name="【認定こども園・幼稚園・保育所】&#10;有形固定資産減価償却率該当値テキスト"/>
        <xdr:cNvSpPr txBox="1"/>
      </xdr:nvSpPr>
      <xdr:spPr>
        <a:xfrm>
          <a:off x="14430375" y="5857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76200</xdr:rowOff>
    </xdr:from>
    <xdr:to>
      <xdr:col>22</xdr:col>
      <xdr:colOff>419100</xdr:colOff>
      <xdr:row>36</xdr:row>
      <xdr:rowOff>9525</xdr:rowOff>
    </xdr:to>
    <xdr:sp macro="" textlink="">
      <xdr:nvSpPr>
        <xdr:cNvPr id="336" name="円/楕円 335"/>
        <xdr:cNvSpPr/>
      </xdr:nvSpPr>
      <xdr:spPr>
        <a:xfrm>
          <a:off x="13544550"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35</xdr:row>
      <xdr:rowOff>57150</xdr:rowOff>
    </xdr:from>
    <xdr:to>
      <xdr:col>23</xdr:col>
      <xdr:colOff>514350</xdr:colOff>
      <xdr:row>35</xdr:row>
      <xdr:rowOff>133350</xdr:rowOff>
    </xdr:to>
    <xdr:cxnSp macro="">
      <xdr:nvCxnSpPr>
        <xdr:cNvPr id="337" name="直線コネクタ 336"/>
        <xdr:cNvCxnSpPr/>
      </xdr:nvCxnSpPr>
      <xdr:spPr>
        <a:xfrm flipV="1">
          <a:off x="13592175" y="60579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36</xdr:row>
      <xdr:rowOff>142875</xdr:rowOff>
    </xdr:from>
    <xdr:ext cx="409575" cy="257175"/>
    <xdr:sp macro="" textlink="">
      <xdr:nvSpPr>
        <xdr:cNvPr id="338" name="n_1aveValue【認定こども園・幼稚園・保育所】&#10;有形固定資産減価償却率"/>
        <xdr:cNvSpPr txBox="1"/>
      </xdr:nvSpPr>
      <xdr:spPr>
        <a:xfrm>
          <a:off x="13382625" y="631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152400</xdr:colOff>
      <xdr:row>34</xdr:row>
      <xdr:rowOff>28575</xdr:rowOff>
    </xdr:from>
    <xdr:ext cx="409575" cy="257175"/>
    <xdr:sp macro="" textlink="">
      <xdr:nvSpPr>
        <xdr:cNvPr id="339" name="n_1mainValue【認定こども園・幼稚園・保育所】&#10;有形固定資産減価償却率"/>
        <xdr:cNvSpPr txBox="1"/>
      </xdr:nvSpPr>
      <xdr:spPr>
        <a:xfrm>
          <a:off x="13382625" y="5857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340" name="正方形/長方形 339"/>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41" name="正方形/長方形 340"/>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42" name="正方形/長方形 341"/>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43" name="正方形/長方形 342"/>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44" name="正方形/長方形 343"/>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45" name="正方形/長方形 344"/>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46" name="正方形/長方形 345"/>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48" name="テキスト ボックス 347"/>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351" name="テキスト ボックス 350"/>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353" name="テキスト ボックス 352"/>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355" name="テキスト ボックス 354"/>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357" name="テキスト ボックス 356"/>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359" name="テキスト ボックス 358"/>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361" name="テキスト ボックス 360"/>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57150</xdr:rowOff>
    </xdr:from>
    <xdr:to>
      <xdr:col>32</xdr:col>
      <xdr:colOff>190500</xdr:colOff>
      <xdr:row>41</xdr:row>
      <xdr:rowOff>171450</xdr:rowOff>
    </xdr:to>
    <xdr:cxnSp macro="">
      <xdr:nvCxnSpPr>
        <xdr:cNvPr id="363" name="直線コネクタ 362"/>
        <xdr:cNvCxnSpPr/>
      </xdr:nvCxnSpPr>
      <xdr:spPr>
        <a:xfrm flipV="1">
          <a:off x="19421475" y="588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6725" cy="257175"/>
    <xdr:sp macro="" textlink="">
      <xdr:nvSpPr>
        <xdr:cNvPr id="364" name="【認定こども園・幼稚園・保育所】&#10;一人当たり面積最小値テキスト"/>
        <xdr:cNvSpPr txBox="1"/>
      </xdr:nvSpPr>
      <xdr:spPr>
        <a:xfrm>
          <a:off x="19507200" y="720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41</xdr:row>
      <xdr:rowOff>171450</xdr:rowOff>
    </xdr:from>
    <xdr:to>
      <xdr:col>32</xdr:col>
      <xdr:colOff>276225</xdr:colOff>
      <xdr:row>41</xdr:row>
      <xdr:rowOff>171450</xdr:rowOff>
    </xdr:to>
    <xdr:cxnSp macro="">
      <xdr:nvCxnSpPr>
        <xdr:cNvPr id="365" name="直線コネクタ 364"/>
        <xdr:cNvCxnSpPr/>
      </xdr:nvCxnSpPr>
      <xdr:spPr>
        <a:xfrm>
          <a:off x="19326225"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0</xdr:rowOff>
    </xdr:from>
    <xdr:ext cx="466725" cy="257175"/>
    <xdr:sp macro="" textlink="">
      <xdr:nvSpPr>
        <xdr:cNvPr id="366" name="【認定こども園・幼稚園・保育所】&#10;一人当たり面積最大値テキスト"/>
        <xdr:cNvSpPr txBox="1"/>
      </xdr:nvSpPr>
      <xdr:spPr>
        <a:xfrm>
          <a:off x="19507200" y="565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95250</xdr:colOff>
      <xdr:row>34</xdr:row>
      <xdr:rowOff>57150</xdr:rowOff>
    </xdr:from>
    <xdr:to>
      <xdr:col>32</xdr:col>
      <xdr:colOff>276225</xdr:colOff>
      <xdr:row>34</xdr:row>
      <xdr:rowOff>57150</xdr:rowOff>
    </xdr:to>
    <xdr:cxnSp macro="">
      <xdr:nvCxnSpPr>
        <xdr:cNvPr id="367" name="直線コネクタ 366"/>
        <xdr:cNvCxnSpPr/>
      </xdr:nvCxnSpPr>
      <xdr:spPr>
        <a:xfrm>
          <a:off x="19326225" y="588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38100</xdr:rowOff>
    </xdr:from>
    <xdr:ext cx="466725" cy="257175"/>
    <xdr:sp macro="" textlink="">
      <xdr:nvSpPr>
        <xdr:cNvPr id="368" name="【認定こども園・幼稚園・保育所】&#10;一人当たり面積平均値テキスト"/>
        <xdr:cNvSpPr txBox="1"/>
      </xdr:nvSpPr>
      <xdr:spPr>
        <a:xfrm>
          <a:off x="195072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369" name="フローチャート : 判断 368"/>
        <xdr:cNvSpPr/>
      </xdr:nvSpPr>
      <xdr:spPr>
        <a:xfrm>
          <a:off x="19364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123825</xdr:rowOff>
    </xdr:from>
    <xdr:to>
      <xdr:col>31</xdr:col>
      <xdr:colOff>85725</xdr:colOff>
      <xdr:row>39</xdr:row>
      <xdr:rowOff>57150</xdr:rowOff>
    </xdr:to>
    <xdr:sp macro="" textlink="">
      <xdr:nvSpPr>
        <xdr:cNvPr id="370" name="フローチャート : 判断 369"/>
        <xdr:cNvSpPr/>
      </xdr:nvSpPr>
      <xdr:spPr>
        <a:xfrm>
          <a:off x="18630900" y="663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371" name="テキスト ボックス 370"/>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72" name="テキスト ボックス 371"/>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73" name="テキスト ボックス 372"/>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74" name="テキスト ボックス 373"/>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375" name="テキスト ボックス 374"/>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36</xdr:row>
      <xdr:rowOff>28575</xdr:rowOff>
    </xdr:from>
    <xdr:to>
      <xdr:col>32</xdr:col>
      <xdr:colOff>238125</xdr:colOff>
      <xdr:row>36</xdr:row>
      <xdr:rowOff>133350</xdr:rowOff>
    </xdr:to>
    <xdr:sp macro="" textlink="">
      <xdr:nvSpPr>
        <xdr:cNvPr id="376" name="円/楕円 375"/>
        <xdr:cNvSpPr/>
      </xdr:nvSpPr>
      <xdr:spPr>
        <a:xfrm>
          <a:off x="19364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57150</xdr:rowOff>
    </xdr:from>
    <xdr:ext cx="466725" cy="257175"/>
    <xdr:sp macro="" textlink="">
      <xdr:nvSpPr>
        <xdr:cNvPr id="377" name="【認定こども園・幼稚園・保育所】&#10;一人当たり面積該当値テキスト"/>
        <xdr:cNvSpPr txBox="1"/>
      </xdr:nvSpPr>
      <xdr:spPr>
        <a:xfrm>
          <a:off x="195072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30</xdr:col>
      <xdr:colOff>600075</xdr:colOff>
      <xdr:row>36</xdr:row>
      <xdr:rowOff>28575</xdr:rowOff>
    </xdr:from>
    <xdr:to>
      <xdr:col>31</xdr:col>
      <xdr:colOff>85725</xdr:colOff>
      <xdr:row>36</xdr:row>
      <xdr:rowOff>133350</xdr:rowOff>
    </xdr:to>
    <xdr:sp macro="" textlink="">
      <xdr:nvSpPr>
        <xdr:cNvPr id="378" name="円/楕円 377"/>
        <xdr:cNvSpPr/>
      </xdr:nvSpPr>
      <xdr:spPr>
        <a:xfrm>
          <a:off x="18630900" y="62007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36</xdr:row>
      <xdr:rowOff>85725</xdr:rowOff>
    </xdr:from>
    <xdr:to>
      <xdr:col>32</xdr:col>
      <xdr:colOff>190500</xdr:colOff>
      <xdr:row>36</xdr:row>
      <xdr:rowOff>85725</xdr:rowOff>
    </xdr:to>
    <xdr:cxnSp macro="">
      <xdr:nvCxnSpPr>
        <xdr:cNvPr id="379" name="直線コネクタ 378"/>
        <xdr:cNvCxnSpPr/>
      </xdr:nvCxnSpPr>
      <xdr:spPr>
        <a:xfrm>
          <a:off x="18669000" y="62579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39</xdr:row>
      <xdr:rowOff>47625</xdr:rowOff>
    </xdr:from>
    <xdr:ext cx="466725" cy="257175"/>
    <xdr:sp macro="" textlink="">
      <xdr:nvSpPr>
        <xdr:cNvPr id="380" name="n_1aveValue【認定こども園・幼稚園・保育所】&#10;一人当たり面積"/>
        <xdr:cNvSpPr txBox="1"/>
      </xdr:nvSpPr>
      <xdr:spPr>
        <a:xfrm>
          <a:off x="185070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476250</xdr:colOff>
      <xdr:row>34</xdr:row>
      <xdr:rowOff>152400</xdr:rowOff>
    </xdr:from>
    <xdr:ext cx="466725" cy="257175"/>
    <xdr:sp macro="" textlink="">
      <xdr:nvSpPr>
        <xdr:cNvPr id="381" name="n_1mainValue【認定こども園・幼稚園・保育所】&#10;一人当たり面積"/>
        <xdr:cNvSpPr txBox="1"/>
      </xdr:nvSpPr>
      <xdr:spPr>
        <a:xfrm>
          <a:off x="18507075" y="598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82" name="正方形/長方形 381"/>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83" name="正方形/長方形 382"/>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84" name="正方形/長方形 383"/>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85" name="正方形/長方形 384"/>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86" name="正方形/長方形 385"/>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87" name="正方形/長方形 386"/>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88" name="正方形/長方形 387"/>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89" name="正方形/長方形 388"/>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90" name="テキスト ボックス 389"/>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91" name="直線コネクタ 390"/>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92" name="テキスト ボックス 391"/>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393" name="直線コネクタ 392"/>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94" name="テキスト ボックス 393"/>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95" name="直線コネクタ 394"/>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96" name="テキスト ボックス 395"/>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97" name="直線コネクタ 396"/>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98" name="テキスト ボックス 397"/>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99" name="直線コネクタ 398"/>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400" name="テキスト ボックス 399"/>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401" name="直線コネクタ 400"/>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402" name="テキスト ボックス 401"/>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03" name="直線コネクタ 402"/>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404" name="テキスト ボックス 403"/>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05"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28575</xdr:rowOff>
    </xdr:from>
    <xdr:to>
      <xdr:col>23</xdr:col>
      <xdr:colOff>514350</xdr:colOff>
      <xdr:row>65</xdr:row>
      <xdr:rowOff>0</xdr:rowOff>
    </xdr:to>
    <xdr:cxnSp macro="">
      <xdr:nvCxnSpPr>
        <xdr:cNvPr id="406" name="直線コネクタ 405"/>
        <xdr:cNvCxnSpPr/>
      </xdr:nvCxnSpPr>
      <xdr:spPr>
        <a:xfrm flipV="1">
          <a:off x="14344650" y="962977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65</xdr:row>
      <xdr:rowOff>0</xdr:rowOff>
    </xdr:from>
    <xdr:ext cx="400050" cy="257175"/>
    <xdr:sp macro="" textlink="">
      <xdr:nvSpPr>
        <xdr:cNvPr id="407" name="【学校施設】&#10;有形固定資産減価償却率最小値テキスト"/>
        <xdr:cNvSpPr txBox="1"/>
      </xdr:nvSpPr>
      <xdr:spPr>
        <a:xfrm>
          <a:off x="14430375" y="11144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600075</xdr:colOff>
      <xdr:row>65</xdr:row>
      <xdr:rowOff>0</xdr:rowOff>
    </xdr:to>
    <xdr:cxnSp macro="">
      <xdr:nvCxnSpPr>
        <xdr:cNvPr id="408" name="直線コネクタ 407"/>
        <xdr:cNvCxnSpPr/>
      </xdr:nvCxnSpPr>
      <xdr:spPr>
        <a:xfrm>
          <a:off x="14258925" y="11144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142875</xdr:rowOff>
    </xdr:from>
    <xdr:ext cx="400050" cy="257175"/>
    <xdr:sp macro="" textlink="">
      <xdr:nvSpPr>
        <xdr:cNvPr id="409" name="【学校施設】&#10;有形固定資産減価償却率最大値テキスト"/>
        <xdr:cNvSpPr txBox="1"/>
      </xdr:nvSpPr>
      <xdr:spPr>
        <a:xfrm>
          <a:off x="14430375" y="9401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28575</xdr:rowOff>
    </xdr:from>
    <xdr:to>
      <xdr:col>23</xdr:col>
      <xdr:colOff>600075</xdr:colOff>
      <xdr:row>56</xdr:row>
      <xdr:rowOff>28575</xdr:rowOff>
    </xdr:to>
    <xdr:cxnSp macro="">
      <xdr:nvCxnSpPr>
        <xdr:cNvPr id="410" name="直線コネクタ 409"/>
        <xdr:cNvCxnSpPr/>
      </xdr:nvCxnSpPr>
      <xdr:spPr>
        <a:xfrm>
          <a:off x="14258925" y="9629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19050</xdr:rowOff>
    </xdr:from>
    <xdr:ext cx="400050" cy="257175"/>
    <xdr:sp macro="" textlink="">
      <xdr:nvSpPr>
        <xdr:cNvPr id="411" name="【学校施設】&#10;有形固定資産減価償却率平均値テキスト"/>
        <xdr:cNvSpPr txBox="1"/>
      </xdr:nvSpPr>
      <xdr:spPr>
        <a:xfrm>
          <a:off x="14430375" y="1013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38100</xdr:rowOff>
    </xdr:from>
    <xdr:to>
      <xdr:col>23</xdr:col>
      <xdr:colOff>571500</xdr:colOff>
      <xdr:row>59</xdr:row>
      <xdr:rowOff>142875</xdr:rowOff>
    </xdr:to>
    <xdr:sp macro="" textlink="">
      <xdr:nvSpPr>
        <xdr:cNvPr id="412" name="フローチャート : 判断 411"/>
        <xdr:cNvSpPr/>
      </xdr:nvSpPr>
      <xdr:spPr>
        <a:xfrm>
          <a:off x="14297025" y="1015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133350</xdr:rowOff>
    </xdr:from>
    <xdr:to>
      <xdr:col>22</xdr:col>
      <xdr:colOff>419100</xdr:colOff>
      <xdr:row>60</xdr:row>
      <xdr:rowOff>66675</xdr:rowOff>
    </xdr:to>
    <xdr:sp macro="" textlink="">
      <xdr:nvSpPr>
        <xdr:cNvPr id="413" name="フローチャート : 判断 412"/>
        <xdr:cNvSpPr/>
      </xdr:nvSpPr>
      <xdr:spPr>
        <a:xfrm>
          <a:off x="1354455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14" name="テキスト ボックス 413"/>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15" name="テキスト ボックス 414"/>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16" name="テキスト ボックス 415"/>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17" name="テキスト ボックス 416"/>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18" name="テキスト ボックス 417"/>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104775</xdr:rowOff>
    </xdr:from>
    <xdr:to>
      <xdr:col>23</xdr:col>
      <xdr:colOff>571500</xdr:colOff>
      <xdr:row>59</xdr:row>
      <xdr:rowOff>38100</xdr:rowOff>
    </xdr:to>
    <xdr:sp macro="" textlink="">
      <xdr:nvSpPr>
        <xdr:cNvPr id="419" name="円/楕円 418"/>
        <xdr:cNvSpPr/>
      </xdr:nvSpPr>
      <xdr:spPr>
        <a:xfrm>
          <a:off x="14297025" y="1004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57</xdr:row>
      <xdr:rowOff>133350</xdr:rowOff>
    </xdr:from>
    <xdr:ext cx="400050" cy="257175"/>
    <xdr:sp macro="" textlink="">
      <xdr:nvSpPr>
        <xdr:cNvPr id="420" name="【学校施設】&#10;有形固定資産減価償却率該当値テキスト"/>
        <xdr:cNvSpPr txBox="1"/>
      </xdr:nvSpPr>
      <xdr:spPr>
        <a:xfrm>
          <a:off x="14430375" y="9906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95250</xdr:rowOff>
    </xdr:from>
    <xdr:to>
      <xdr:col>22</xdr:col>
      <xdr:colOff>419100</xdr:colOff>
      <xdr:row>60</xdr:row>
      <xdr:rowOff>28575</xdr:rowOff>
    </xdr:to>
    <xdr:sp macro="" textlink="">
      <xdr:nvSpPr>
        <xdr:cNvPr id="421" name="円/楕円 420"/>
        <xdr:cNvSpPr/>
      </xdr:nvSpPr>
      <xdr:spPr>
        <a:xfrm>
          <a:off x="13544550" y="10210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58</xdr:row>
      <xdr:rowOff>161925</xdr:rowOff>
    </xdr:from>
    <xdr:to>
      <xdr:col>23</xdr:col>
      <xdr:colOff>514350</xdr:colOff>
      <xdr:row>59</xdr:row>
      <xdr:rowOff>142875</xdr:rowOff>
    </xdr:to>
    <xdr:cxnSp macro="">
      <xdr:nvCxnSpPr>
        <xdr:cNvPr id="422" name="直線コネクタ 421"/>
        <xdr:cNvCxnSpPr/>
      </xdr:nvCxnSpPr>
      <xdr:spPr>
        <a:xfrm flipV="1">
          <a:off x="13592175" y="1010602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60</xdr:row>
      <xdr:rowOff>57150</xdr:rowOff>
    </xdr:from>
    <xdr:ext cx="409575" cy="257175"/>
    <xdr:sp macro="" textlink="">
      <xdr:nvSpPr>
        <xdr:cNvPr id="423" name="n_1aveValue【学校施設】&#10;有形固定資産減価償却率"/>
        <xdr:cNvSpPr txBox="1"/>
      </xdr:nvSpPr>
      <xdr:spPr>
        <a:xfrm>
          <a:off x="13382625" y="1034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152400</xdr:colOff>
      <xdr:row>58</xdr:row>
      <xdr:rowOff>38100</xdr:rowOff>
    </xdr:from>
    <xdr:ext cx="409575" cy="257175"/>
    <xdr:sp macro="" textlink="">
      <xdr:nvSpPr>
        <xdr:cNvPr id="424" name="n_1mainValue【学校施設】&#10;有形固定資産減価償却率"/>
        <xdr:cNvSpPr txBox="1"/>
      </xdr:nvSpPr>
      <xdr:spPr>
        <a:xfrm>
          <a:off x="13382625" y="9982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25" name="正方形/長方形 424"/>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26" name="正方形/長方形 425"/>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27" name="正方形/長方形 426"/>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28" name="正方形/長方形 427"/>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29" name="正方形/長方形 428"/>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30" name="正方形/長方形 429"/>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31" name="正方形/長方形 430"/>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33" name="テキスト ボックス 432"/>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435" name="テキスト ボックス 434"/>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437" name="テキスト ボックス 436"/>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439" name="テキスト ボックス 438"/>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441" name="テキスト ボックス 440"/>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443" name="テキスト ボックス 442"/>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445" name="テキスト ボックス 444"/>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47" name="テキスト ボックス 446"/>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76200</xdr:rowOff>
    </xdr:from>
    <xdr:to>
      <xdr:col>32</xdr:col>
      <xdr:colOff>190500</xdr:colOff>
      <xdr:row>63</xdr:row>
      <xdr:rowOff>161925</xdr:rowOff>
    </xdr:to>
    <xdr:cxnSp macro="">
      <xdr:nvCxnSpPr>
        <xdr:cNvPr id="449" name="直線コネクタ 448"/>
        <xdr:cNvCxnSpPr/>
      </xdr:nvCxnSpPr>
      <xdr:spPr>
        <a:xfrm flipV="1">
          <a:off x="19421475" y="95059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171450</xdr:rowOff>
    </xdr:from>
    <xdr:ext cx="466725" cy="257175"/>
    <xdr:sp macro="" textlink="">
      <xdr:nvSpPr>
        <xdr:cNvPr id="450" name="【学校施設】&#10;一人当たり面積最小値テキスト"/>
        <xdr:cNvSpPr txBox="1"/>
      </xdr:nvSpPr>
      <xdr:spPr>
        <a:xfrm>
          <a:off x="195072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95250</xdr:colOff>
      <xdr:row>63</xdr:row>
      <xdr:rowOff>161925</xdr:rowOff>
    </xdr:from>
    <xdr:to>
      <xdr:col>32</xdr:col>
      <xdr:colOff>276225</xdr:colOff>
      <xdr:row>63</xdr:row>
      <xdr:rowOff>161925</xdr:rowOff>
    </xdr:to>
    <xdr:cxnSp macro="">
      <xdr:nvCxnSpPr>
        <xdr:cNvPr id="451" name="直線コネクタ 450"/>
        <xdr:cNvCxnSpPr/>
      </xdr:nvCxnSpPr>
      <xdr:spPr>
        <a:xfrm>
          <a:off x="19326225" y="1096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19050</xdr:rowOff>
    </xdr:from>
    <xdr:ext cx="466725" cy="257175"/>
    <xdr:sp macro="" textlink="">
      <xdr:nvSpPr>
        <xdr:cNvPr id="452" name="【学校施設】&#10;一人当たり面積最大値テキスト"/>
        <xdr:cNvSpPr txBox="1"/>
      </xdr:nvSpPr>
      <xdr:spPr>
        <a:xfrm>
          <a:off x="19507200" y="927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95250</xdr:colOff>
      <xdr:row>55</xdr:row>
      <xdr:rowOff>76200</xdr:rowOff>
    </xdr:from>
    <xdr:to>
      <xdr:col>32</xdr:col>
      <xdr:colOff>276225</xdr:colOff>
      <xdr:row>55</xdr:row>
      <xdr:rowOff>76200</xdr:rowOff>
    </xdr:to>
    <xdr:cxnSp macro="">
      <xdr:nvCxnSpPr>
        <xdr:cNvPr id="453" name="直線コネクタ 452"/>
        <xdr:cNvCxnSpPr/>
      </xdr:nvCxnSpPr>
      <xdr:spPr>
        <a:xfrm>
          <a:off x="19326225" y="950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454" name="【学校施設】&#10;一人当たり面積平均値テキスト"/>
        <xdr:cNvSpPr txBox="1"/>
      </xdr:nvSpPr>
      <xdr:spPr>
        <a:xfrm>
          <a:off x="195072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55" name="フローチャート : 判断 454"/>
        <xdr:cNvSpPr/>
      </xdr:nvSpPr>
      <xdr:spPr>
        <a:xfrm>
          <a:off x="193643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19050</xdr:rowOff>
    </xdr:from>
    <xdr:to>
      <xdr:col>31</xdr:col>
      <xdr:colOff>85725</xdr:colOff>
      <xdr:row>59</xdr:row>
      <xdr:rowOff>123825</xdr:rowOff>
    </xdr:to>
    <xdr:sp macro="" textlink="">
      <xdr:nvSpPr>
        <xdr:cNvPr id="456" name="フローチャート : 判断 455"/>
        <xdr:cNvSpPr/>
      </xdr:nvSpPr>
      <xdr:spPr>
        <a:xfrm>
          <a:off x="18630900" y="10134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457" name="テキスト ボックス 456"/>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58" name="テキスト ボックス 457"/>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59" name="テキスト ボックス 458"/>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60" name="テキスト ボックス 459"/>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61" name="テキスト ボックス 460"/>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104775</xdr:rowOff>
    </xdr:from>
    <xdr:to>
      <xdr:col>32</xdr:col>
      <xdr:colOff>238125</xdr:colOff>
      <xdr:row>59</xdr:row>
      <xdr:rowOff>38100</xdr:rowOff>
    </xdr:to>
    <xdr:sp macro="" textlink="">
      <xdr:nvSpPr>
        <xdr:cNvPr id="462" name="円/楕円 461"/>
        <xdr:cNvSpPr/>
      </xdr:nvSpPr>
      <xdr:spPr>
        <a:xfrm>
          <a:off x="19364325" y="1004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123825</xdr:rowOff>
    </xdr:from>
    <xdr:ext cx="466725" cy="257175"/>
    <xdr:sp macro="" textlink="">
      <xdr:nvSpPr>
        <xdr:cNvPr id="463" name="【学校施設】&#10;一人当たり面積該当値テキスト"/>
        <xdr:cNvSpPr txBox="1"/>
      </xdr:nvSpPr>
      <xdr:spPr>
        <a:xfrm>
          <a:off x="19507200" y="989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19050</xdr:rowOff>
    </xdr:from>
    <xdr:to>
      <xdr:col>31</xdr:col>
      <xdr:colOff>85725</xdr:colOff>
      <xdr:row>58</xdr:row>
      <xdr:rowOff>123825</xdr:rowOff>
    </xdr:to>
    <xdr:sp macro="" textlink="">
      <xdr:nvSpPr>
        <xdr:cNvPr id="464" name="円/楕円 463"/>
        <xdr:cNvSpPr/>
      </xdr:nvSpPr>
      <xdr:spPr>
        <a:xfrm>
          <a:off x="18630900" y="99631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58</xdr:row>
      <xdr:rowOff>66675</xdr:rowOff>
    </xdr:from>
    <xdr:to>
      <xdr:col>32</xdr:col>
      <xdr:colOff>190500</xdr:colOff>
      <xdr:row>58</xdr:row>
      <xdr:rowOff>152400</xdr:rowOff>
    </xdr:to>
    <xdr:cxnSp macro="">
      <xdr:nvCxnSpPr>
        <xdr:cNvPr id="465" name="直線コネクタ 464"/>
        <xdr:cNvCxnSpPr/>
      </xdr:nvCxnSpPr>
      <xdr:spPr>
        <a:xfrm>
          <a:off x="18669000" y="100107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59</xdr:row>
      <xdr:rowOff>114300</xdr:rowOff>
    </xdr:from>
    <xdr:ext cx="466725" cy="257175"/>
    <xdr:sp macro="" textlink="">
      <xdr:nvSpPr>
        <xdr:cNvPr id="466" name="n_1aveValue【学校施設】&#10;一人当たり面積"/>
        <xdr:cNvSpPr txBox="1"/>
      </xdr:nvSpPr>
      <xdr:spPr>
        <a:xfrm>
          <a:off x="18507075" y="1022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476250</xdr:colOff>
      <xdr:row>56</xdr:row>
      <xdr:rowOff>133350</xdr:rowOff>
    </xdr:from>
    <xdr:ext cx="466725" cy="257175"/>
    <xdr:sp macro="" textlink="">
      <xdr:nvSpPr>
        <xdr:cNvPr id="467" name="n_1mainValue【学校施設】&#10;一人当たり面積"/>
        <xdr:cNvSpPr txBox="1"/>
      </xdr:nvSpPr>
      <xdr:spPr>
        <a:xfrm>
          <a:off x="18507075"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68" name="正方形/長方形 467"/>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69" name="正方形/長方形 468"/>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70" name="正方形/長方形 469"/>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71" name="正方形/長方形 470"/>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72" name="正方形/長方形 471"/>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73" name="正方形/長方形 472"/>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74" name="正方形/長方形 473"/>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75" name="正方形/長方形 474"/>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76" name="テキスト ボックス 475"/>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77" name="直線コネクタ 476"/>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78" name="テキスト ボックス 477"/>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479" name="直線コネクタ 478"/>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80" name="テキスト ボックス 479"/>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481" name="直線コネクタ 480"/>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82" name="テキスト ボックス 481"/>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483" name="直線コネクタ 482"/>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84" name="テキスト ボックス 483"/>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485" name="直線コネクタ 484"/>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86" name="テキスト ボックス 485"/>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487" name="直線コネクタ 486"/>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88" name="テキスト ボックス 487"/>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89" name="直線コネクタ 488"/>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90" name="テキスト ボックス 489"/>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91"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28575</xdr:rowOff>
    </xdr:to>
    <xdr:cxnSp macro="">
      <xdr:nvCxnSpPr>
        <xdr:cNvPr id="492" name="直線コネクタ 491"/>
        <xdr:cNvCxnSpPr/>
      </xdr:nvCxnSpPr>
      <xdr:spPr>
        <a:xfrm flipV="1">
          <a:off x="14344650" y="133350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28575</xdr:rowOff>
    </xdr:from>
    <xdr:ext cx="400050" cy="257175"/>
    <xdr:sp macro="" textlink="">
      <xdr:nvSpPr>
        <xdr:cNvPr id="493" name="【児童館】&#10;有形固定資産減価償却率最小値テキスト"/>
        <xdr:cNvSpPr txBox="1"/>
      </xdr:nvSpPr>
      <xdr:spPr>
        <a:xfrm>
          <a:off x="14430375"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600075</xdr:colOff>
      <xdr:row>86</xdr:row>
      <xdr:rowOff>28575</xdr:rowOff>
    </xdr:to>
    <xdr:cxnSp macro="">
      <xdr:nvCxnSpPr>
        <xdr:cNvPr id="494" name="直線コネクタ 493"/>
        <xdr:cNvCxnSpPr/>
      </xdr:nvCxnSpPr>
      <xdr:spPr>
        <a:xfrm>
          <a:off x="14258925" y="1477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76200</xdr:rowOff>
    </xdr:from>
    <xdr:ext cx="457200" cy="257175"/>
    <xdr:sp macro="" textlink="">
      <xdr:nvSpPr>
        <xdr:cNvPr id="495" name="【児童館】&#10;有形固定資産減価償却率最大値テキスト"/>
        <xdr:cNvSpPr txBox="1"/>
      </xdr:nvSpPr>
      <xdr:spPr>
        <a:xfrm>
          <a:off x="14430375" y="1310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600075</xdr:colOff>
      <xdr:row>77</xdr:row>
      <xdr:rowOff>133350</xdr:rowOff>
    </xdr:to>
    <xdr:cxnSp macro="">
      <xdr:nvCxnSpPr>
        <xdr:cNvPr id="496" name="直線コネクタ 495"/>
        <xdr:cNvCxnSpPr/>
      </xdr:nvCxnSpPr>
      <xdr:spPr>
        <a:xfrm>
          <a:off x="14258925" y="1333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82</xdr:row>
      <xdr:rowOff>9525</xdr:rowOff>
    </xdr:from>
    <xdr:ext cx="400050" cy="257175"/>
    <xdr:sp macro="" textlink="">
      <xdr:nvSpPr>
        <xdr:cNvPr id="497" name="【児童館】&#10;有形固定資産減価償却率平均値テキスト"/>
        <xdr:cNvSpPr txBox="1"/>
      </xdr:nvSpPr>
      <xdr:spPr>
        <a:xfrm>
          <a:off x="14430375" y="14068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28575</xdr:rowOff>
    </xdr:from>
    <xdr:to>
      <xdr:col>23</xdr:col>
      <xdr:colOff>571500</xdr:colOff>
      <xdr:row>82</xdr:row>
      <xdr:rowOff>133350</xdr:rowOff>
    </xdr:to>
    <xdr:sp macro="" textlink="">
      <xdr:nvSpPr>
        <xdr:cNvPr id="498" name="フローチャート : 判断 497"/>
        <xdr:cNvSpPr/>
      </xdr:nvSpPr>
      <xdr:spPr>
        <a:xfrm>
          <a:off x="142970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123825</xdr:rowOff>
    </xdr:from>
    <xdr:to>
      <xdr:col>22</xdr:col>
      <xdr:colOff>419100</xdr:colOff>
      <xdr:row>83</xdr:row>
      <xdr:rowOff>47625</xdr:rowOff>
    </xdr:to>
    <xdr:sp macro="" textlink="">
      <xdr:nvSpPr>
        <xdr:cNvPr id="499" name="フローチャート : 判断 498"/>
        <xdr:cNvSpPr/>
      </xdr:nvSpPr>
      <xdr:spPr>
        <a:xfrm>
          <a:off x="13544550"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00" name="テキスト ボックス 499"/>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01" name="テキスト ボックス 500"/>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02" name="テキスト ボックス 501"/>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03" name="テキスト ボックス 502"/>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04" name="テキスト ボックス 503"/>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47625</xdr:rowOff>
    </xdr:from>
    <xdr:to>
      <xdr:col>23</xdr:col>
      <xdr:colOff>571500</xdr:colOff>
      <xdr:row>81</xdr:row>
      <xdr:rowOff>142875</xdr:rowOff>
    </xdr:to>
    <xdr:sp macro="" textlink="">
      <xdr:nvSpPr>
        <xdr:cNvPr id="505" name="円/楕円 504"/>
        <xdr:cNvSpPr/>
      </xdr:nvSpPr>
      <xdr:spPr>
        <a:xfrm>
          <a:off x="14297025" y="1393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80</xdr:row>
      <xdr:rowOff>66675</xdr:rowOff>
    </xdr:from>
    <xdr:ext cx="400050" cy="257175"/>
    <xdr:sp macro="" textlink="">
      <xdr:nvSpPr>
        <xdr:cNvPr id="506" name="【児童館】&#10;有形固定資産減価償却率該当値テキスト"/>
        <xdr:cNvSpPr txBox="1"/>
      </xdr:nvSpPr>
      <xdr:spPr>
        <a:xfrm>
          <a:off x="14430375" y="137826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123825</xdr:rowOff>
    </xdr:from>
    <xdr:to>
      <xdr:col>22</xdr:col>
      <xdr:colOff>419100</xdr:colOff>
      <xdr:row>82</xdr:row>
      <xdr:rowOff>57150</xdr:rowOff>
    </xdr:to>
    <xdr:sp macro="" textlink="">
      <xdr:nvSpPr>
        <xdr:cNvPr id="507" name="円/楕円 506"/>
        <xdr:cNvSpPr/>
      </xdr:nvSpPr>
      <xdr:spPr>
        <a:xfrm>
          <a:off x="13544550" y="1401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81</xdr:row>
      <xdr:rowOff>95250</xdr:rowOff>
    </xdr:from>
    <xdr:to>
      <xdr:col>23</xdr:col>
      <xdr:colOff>514350</xdr:colOff>
      <xdr:row>82</xdr:row>
      <xdr:rowOff>9525</xdr:rowOff>
    </xdr:to>
    <xdr:cxnSp macro="">
      <xdr:nvCxnSpPr>
        <xdr:cNvPr id="508" name="直線コネクタ 507"/>
        <xdr:cNvCxnSpPr/>
      </xdr:nvCxnSpPr>
      <xdr:spPr>
        <a:xfrm flipV="1">
          <a:off x="13592175" y="1398270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83</xdr:row>
      <xdr:rowOff>38100</xdr:rowOff>
    </xdr:from>
    <xdr:ext cx="409575" cy="257175"/>
    <xdr:sp macro="" textlink="">
      <xdr:nvSpPr>
        <xdr:cNvPr id="509" name="n_1aveValue【児童館】&#10;有形固定資産減価償却率"/>
        <xdr:cNvSpPr txBox="1"/>
      </xdr:nvSpPr>
      <xdr:spPr>
        <a:xfrm>
          <a:off x="13382625" y="1426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152400</xdr:colOff>
      <xdr:row>80</xdr:row>
      <xdr:rowOff>76200</xdr:rowOff>
    </xdr:from>
    <xdr:ext cx="409575" cy="257175"/>
    <xdr:sp macro="" textlink="">
      <xdr:nvSpPr>
        <xdr:cNvPr id="510" name="n_1mainValue【児童館】&#10;有形固定資産減価償却率"/>
        <xdr:cNvSpPr txBox="1"/>
      </xdr:nvSpPr>
      <xdr:spPr>
        <a:xfrm>
          <a:off x="13382625" y="13792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11" name="正方形/長方形 510"/>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12" name="正方形/長方形 511"/>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13" name="正方形/長方形 512"/>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14" name="正方形/長方形 513"/>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15" name="正方形/長方形 514"/>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16" name="正方形/長方形 515"/>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17" name="正方形/長方形 516"/>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19" name="テキスト ボックス 518"/>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522" name="テキスト ボックス 521"/>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524" name="テキスト ボックス 523"/>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526" name="テキスト ボックス 525"/>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528" name="テキスト ボックス 527"/>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30" name="テキスト ボックス 529"/>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114300</xdr:rowOff>
    </xdr:from>
    <xdr:to>
      <xdr:col>32</xdr:col>
      <xdr:colOff>190500</xdr:colOff>
      <xdr:row>85</xdr:row>
      <xdr:rowOff>161925</xdr:rowOff>
    </xdr:to>
    <xdr:cxnSp macro="">
      <xdr:nvCxnSpPr>
        <xdr:cNvPr id="532" name="直線コネクタ 531"/>
        <xdr:cNvCxnSpPr/>
      </xdr:nvCxnSpPr>
      <xdr:spPr>
        <a:xfrm flipV="1">
          <a:off x="19421475" y="1331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171450</xdr:rowOff>
    </xdr:from>
    <xdr:ext cx="466725" cy="257175"/>
    <xdr:sp macro="" textlink="">
      <xdr:nvSpPr>
        <xdr:cNvPr id="533" name="【児童館】&#10;一人当たり面積最小値テキスト"/>
        <xdr:cNvSpPr txBox="1"/>
      </xdr:nvSpPr>
      <xdr:spPr>
        <a:xfrm>
          <a:off x="195072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85</xdr:row>
      <xdr:rowOff>161925</xdr:rowOff>
    </xdr:from>
    <xdr:to>
      <xdr:col>32</xdr:col>
      <xdr:colOff>276225</xdr:colOff>
      <xdr:row>85</xdr:row>
      <xdr:rowOff>161925</xdr:rowOff>
    </xdr:to>
    <xdr:cxnSp macro="">
      <xdr:nvCxnSpPr>
        <xdr:cNvPr id="534" name="直線コネクタ 533"/>
        <xdr:cNvCxnSpPr/>
      </xdr:nvCxnSpPr>
      <xdr:spPr>
        <a:xfrm>
          <a:off x="19326225" y="1473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66675</xdr:rowOff>
    </xdr:from>
    <xdr:ext cx="466725" cy="257175"/>
    <xdr:sp macro="" textlink="">
      <xdr:nvSpPr>
        <xdr:cNvPr id="535" name="【児童館】&#10;一人当たり面積最大値テキスト"/>
        <xdr:cNvSpPr txBox="1"/>
      </xdr:nvSpPr>
      <xdr:spPr>
        <a:xfrm>
          <a:off x="19507200"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95250</xdr:colOff>
      <xdr:row>77</xdr:row>
      <xdr:rowOff>114300</xdr:rowOff>
    </xdr:from>
    <xdr:to>
      <xdr:col>32</xdr:col>
      <xdr:colOff>276225</xdr:colOff>
      <xdr:row>77</xdr:row>
      <xdr:rowOff>114300</xdr:rowOff>
    </xdr:to>
    <xdr:cxnSp macro="">
      <xdr:nvCxnSpPr>
        <xdr:cNvPr id="536" name="直線コネクタ 535"/>
        <xdr:cNvCxnSpPr/>
      </xdr:nvCxnSpPr>
      <xdr:spPr>
        <a:xfrm>
          <a:off x="19326225" y="1331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104775</xdr:rowOff>
    </xdr:from>
    <xdr:ext cx="466725" cy="257175"/>
    <xdr:sp macro="" textlink="">
      <xdr:nvSpPr>
        <xdr:cNvPr id="537" name="【児童館】&#10;一人当たり面積平均値テキスト"/>
        <xdr:cNvSpPr txBox="1"/>
      </xdr:nvSpPr>
      <xdr:spPr>
        <a:xfrm>
          <a:off x="19507200" y="1399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76200</xdr:rowOff>
    </xdr:from>
    <xdr:to>
      <xdr:col>32</xdr:col>
      <xdr:colOff>238125</xdr:colOff>
      <xdr:row>83</xdr:row>
      <xdr:rowOff>9525</xdr:rowOff>
    </xdr:to>
    <xdr:sp macro="" textlink="">
      <xdr:nvSpPr>
        <xdr:cNvPr id="538" name="フローチャート : 判断 537"/>
        <xdr:cNvSpPr/>
      </xdr:nvSpPr>
      <xdr:spPr>
        <a:xfrm>
          <a:off x="19364325"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82</xdr:row>
      <xdr:rowOff>142875</xdr:rowOff>
    </xdr:from>
    <xdr:to>
      <xdr:col>31</xdr:col>
      <xdr:colOff>85725</xdr:colOff>
      <xdr:row>83</xdr:row>
      <xdr:rowOff>76200</xdr:rowOff>
    </xdr:to>
    <xdr:sp macro="" textlink="">
      <xdr:nvSpPr>
        <xdr:cNvPr id="539" name="フローチャート : 判断 538"/>
        <xdr:cNvSpPr/>
      </xdr:nvSpPr>
      <xdr:spPr>
        <a:xfrm>
          <a:off x="18630900" y="14201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540" name="テキスト ボックス 539"/>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41" name="テキスト ボックス 540"/>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42" name="テキスト ボックス 541"/>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43" name="テキスト ボックス 542"/>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44" name="テキスト ボックス 543"/>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84</xdr:row>
      <xdr:rowOff>123825</xdr:rowOff>
    </xdr:from>
    <xdr:to>
      <xdr:col>32</xdr:col>
      <xdr:colOff>238125</xdr:colOff>
      <xdr:row>85</xdr:row>
      <xdr:rowOff>57150</xdr:rowOff>
    </xdr:to>
    <xdr:sp macro="" textlink="">
      <xdr:nvSpPr>
        <xdr:cNvPr id="545" name="円/楕円 544"/>
        <xdr:cNvSpPr/>
      </xdr:nvSpPr>
      <xdr:spPr>
        <a:xfrm>
          <a:off x="19364325" y="1452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104775</xdr:rowOff>
    </xdr:from>
    <xdr:ext cx="466725" cy="257175"/>
    <xdr:sp macro="" textlink="">
      <xdr:nvSpPr>
        <xdr:cNvPr id="546" name="【児童館】&#10;一人当たり面積該当値テキスト"/>
        <xdr:cNvSpPr txBox="1"/>
      </xdr:nvSpPr>
      <xdr:spPr>
        <a:xfrm>
          <a:off x="19507200" y="14506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600075</xdr:colOff>
      <xdr:row>84</xdr:row>
      <xdr:rowOff>123825</xdr:rowOff>
    </xdr:from>
    <xdr:to>
      <xdr:col>31</xdr:col>
      <xdr:colOff>85725</xdr:colOff>
      <xdr:row>85</xdr:row>
      <xdr:rowOff>57150</xdr:rowOff>
    </xdr:to>
    <xdr:sp macro="" textlink="">
      <xdr:nvSpPr>
        <xdr:cNvPr id="547" name="円/楕円 546"/>
        <xdr:cNvSpPr/>
      </xdr:nvSpPr>
      <xdr:spPr>
        <a:xfrm>
          <a:off x="18630900" y="14525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85</xdr:row>
      <xdr:rowOff>0</xdr:rowOff>
    </xdr:from>
    <xdr:to>
      <xdr:col>32</xdr:col>
      <xdr:colOff>190500</xdr:colOff>
      <xdr:row>85</xdr:row>
      <xdr:rowOff>0</xdr:rowOff>
    </xdr:to>
    <xdr:cxnSp macro="">
      <xdr:nvCxnSpPr>
        <xdr:cNvPr id="548" name="直線コネクタ 547"/>
        <xdr:cNvCxnSpPr/>
      </xdr:nvCxnSpPr>
      <xdr:spPr>
        <a:xfrm>
          <a:off x="18669000" y="145732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81</xdr:row>
      <xdr:rowOff>95250</xdr:rowOff>
    </xdr:from>
    <xdr:ext cx="466725" cy="257175"/>
    <xdr:sp macro="" textlink="">
      <xdr:nvSpPr>
        <xdr:cNvPr id="549" name="n_1aveValue【児童館】&#10;一人当たり面積"/>
        <xdr:cNvSpPr txBox="1"/>
      </xdr:nvSpPr>
      <xdr:spPr>
        <a:xfrm>
          <a:off x="18507075" y="1398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476250</xdr:colOff>
      <xdr:row>85</xdr:row>
      <xdr:rowOff>47625</xdr:rowOff>
    </xdr:from>
    <xdr:ext cx="466725" cy="257175"/>
    <xdr:sp macro="" textlink="">
      <xdr:nvSpPr>
        <xdr:cNvPr id="550" name="n_1mainValue【児童館】&#10;一人当たり面積"/>
        <xdr:cNvSpPr txBox="1"/>
      </xdr:nvSpPr>
      <xdr:spPr>
        <a:xfrm>
          <a:off x="18507075" y="14620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51" name="正方形/長方形 550"/>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52" name="正方形/長方形 551"/>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53" name="正方形/長方形 552"/>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54" name="正方形/長方形 553"/>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55" name="正方形/長方形 554"/>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56" name="正方形/長方形 555"/>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57" name="正方形/長方形 556"/>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58" name="正方形/長方形 557"/>
        <xdr:cNvSpPr/>
      </xdr:nvSpPr>
      <xdr:spPr>
        <a:xfrm>
          <a:off x="10906125"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142875</xdr:rowOff>
    </xdr:to>
    <xdr:sp macro="" textlink="">
      <xdr:nvSpPr>
        <xdr:cNvPr id="559" name="正方形/長方形 558"/>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60" name="正方形/長方形 559"/>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61" name="正方形/長方形 560"/>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62" name="正方形/長方形 561"/>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63" name="正方形/長方形 562"/>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64" name="正方形/長方形 563"/>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65" name="正方形/長方形 564"/>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605915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67" name="正方形/長方形 566"/>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68" name="正方形/長方形 567"/>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569" name="テキスト ボックス 568"/>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学校施設、公営住宅</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であり、低くなっている施設は、橋りょうである。道路については、平成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年度に個別施設計画を策定済みであり、本計画を基に適正な維持補修に努める。</a:t>
          </a:r>
          <a:r>
            <a:rPr kumimoji="1" lang="ja-JP" altLang="en-US"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年度に個別施設計画を作成予定であり、本計画を基に施設の適正な管理・集約に努める。認定こども園・幼稚園・保育所、</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年度中に個別施設計画を策定する予定であり、本計画を基に施設の適正な管理・集約に努める。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95250</xdr:rowOff>
    </xdr:from>
    <xdr:to>
      <xdr:col>7</xdr:col>
      <xdr:colOff>600075</xdr:colOff>
      <xdr:row>42</xdr:row>
      <xdr:rowOff>95250</xdr:rowOff>
    </xdr:to>
    <xdr:cxnSp macro="">
      <xdr:nvCxnSpPr>
        <xdr:cNvPr id="43" name="直線コネクタ 42"/>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41</xdr:row>
      <xdr:rowOff>123825</xdr:rowOff>
    </xdr:from>
    <xdr:ext cx="342900" cy="257175"/>
    <xdr:sp macro="" textlink="">
      <xdr:nvSpPr>
        <xdr:cNvPr id="44" name="テキスト ボックス 43"/>
        <xdr:cNvSpPr txBox="1"/>
      </xdr:nvSpPr>
      <xdr:spPr>
        <a:xfrm>
          <a:off x="41910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5" name="直線コネクタ 44"/>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6" name="テキスト ボックス 45"/>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7" name="直線コネクタ 46"/>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8" name="テキスト ボックス 47"/>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49" name="直線コネクタ 48"/>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0" name="テキスト ボックス 49"/>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1" name="直線コネクタ 50"/>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2" name="テキスト ボックス 51"/>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3" name="直線コネクタ 52"/>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28575</xdr:rowOff>
    </xdr:from>
    <xdr:ext cx="466725" cy="257175"/>
    <xdr:sp macro="" textlink="">
      <xdr:nvSpPr>
        <xdr:cNvPr id="54" name="テキスト ボックス 53"/>
        <xdr:cNvSpPr txBox="1"/>
      </xdr:nvSpPr>
      <xdr:spPr>
        <a:xfrm>
          <a:off x="2952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5" name="直線コネクタ 54"/>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6" name="テキスト ボックス 55"/>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7"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152400</xdr:rowOff>
    </xdr:from>
    <xdr:to>
      <xdr:col>6</xdr:col>
      <xdr:colOff>514350</xdr:colOff>
      <xdr:row>42</xdr:row>
      <xdr:rowOff>38100</xdr:rowOff>
    </xdr:to>
    <xdr:cxnSp macro="">
      <xdr:nvCxnSpPr>
        <xdr:cNvPr id="58" name="直線コネクタ 57"/>
        <xdr:cNvCxnSpPr/>
      </xdr:nvCxnSpPr>
      <xdr:spPr>
        <a:xfrm flipV="1">
          <a:off x="4124325" y="581025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38100</xdr:rowOff>
    </xdr:from>
    <xdr:ext cx="342900" cy="257175"/>
    <xdr:sp macro="" textlink="">
      <xdr:nvSpPr>
        <xdr:cNvPr id="59" name="【図書館】&#10;有形固定資産減価償却率最小値テキスト"/>
        <xdr:cNvSpPr txBox="1"/>
      </xdr:nvSpPr>
      <xdr:spPr>
        <a:xfrm>
          <a:off x="4210050" y="723900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419100</xdr:colOff>
      <xdr:row>42</xdr:row>
      <xdr:rowOff>38100</xdr:rowOff>
    </xdr:from>
    <xdr:to>
      <xdr:col>6</xdr:col>
      <xdr:colOff>600075</xdr:colOff>
      <xdr:row>42</xdr:row>
      <xdr:rowOff>38100</xdr:rowOff>
    </xdr:to>
    <xdr:cxnSp macro="">
      <xdr:nvCxnSpPr>
        <xdr:cNvPr id="60" name="直線コネクタ 59"/>
        <xdr:cNvCxnSpPr/>
      </xdr:nvCxnSpPr>
      <xdr:spPr>
        <a:xfrm>
          <a:off x="4029075" y="723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104775</xdr:rowOff>
    </xdr:from>
    <xdr:ext cx="409575" cy="257175"/>
    <xdr:sp macro="" textlink="">
      <xdr:nvSpPr>
        <xdr:cNvPr id="61" name="【図書館】&#10;有形固定資産減価償却率最大値テキスト"/>
        <xdr:cNvSpPr txBox="1"/>
      </xdr:nvSpPr>
      <xdr:spPr>
        <a:xfrm>
          <a:off x="4210050" y="559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33</xdr:row>
      <xdr:rowOff>152400</xdr:rowOff>
    </xdr:from>
    <xdr:to>
      <xdr:col>6</xdr:col>
      <xdr:colOff>600075</xdr:colOff>
      <xdr:row>33</xdr:row>
      <xdr:rowOff>152400</xdr:rowOff>
    </xdr:to>
    <xdr:cxnSp macro="">
      <xdr:nvCxnSpPr>
        <xdr:cNvPr id="62" name="直線コネクタ 61"/>
        <xdr:cNvCxnSpPr/>
      </xdr:nvCxnSpPr>
      <xdr:spPr>
        <a:xfrm>
          <a:off x="4029075" y="581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76200</xdr:rowOff>
    </xdr:from>
    <xdr:ext cx="409575" cy="257175"/>
    <xdr:sp macro="" textlink="">
      <xdr:nvSpPr>
        <xdr:cNvPr id="63" name="【図書館】&#10;有形固定資産減価償却率平均値テキスト"/>
        <xdr:cNvSpPr txBox="1"/>
      </xdr:nvSpPr>
      <xdr:spPr>
        <a:xfrm>
          <a:off x="4210050" y="659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95250</xdr:rowOff>
    </xdr:from>
    <xdr:to>
      <xdr:col>6</xdr:col>
      <xdr:colOff>561975</xdr:colOff>
      <xdr:row>39</xdr:row>
      <xdr:rowOff>28575</xdr:rowOff>
    </xdr:to>
    <xdr:sp macro="" textlink="">
      <xdr:nvSpPr>
        <xdr:cNvPr id="64" name="フローチャート : 判断 63"/>
        <xdr:cNvSpPr/>
      </xdr:nvSpPr>
      <xdr:spPr>
        <a:xfrm>
          <a:off x="4067175"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95250</xdr:rowOff>
    </xdr:from>
    <xdr:to>
      <xdr:col>5</xdr:col>
      <xdr:colOff>409575</xdr:colOff>
      <xdr:row>39</xdr:row>
      <xdr:rowOff>19050</xdr:rowOff>
    </xdr:to>
    <xdr:sp macro="" textlink="">
      <xdr:nvSpPr>
        <xdr:cNvPr id="65" name="フローチャート : 判断 64"/>
        <xdr:cNvSpPr/>
      </xdr:nvSpPr>
      <xdr:spPr>
        <a:xfrm>
          <a:off x="3314700"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6" name="テキスト ボックス 65"/>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7" name="テキスト ボックス 66"/>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8" name="テキスト ボックス 67"/>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9" name="テキスト ボックス 68"/>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0" name="テキスト ボックス 69"/>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171450</xdr:rowOff>
    </xdr:from>
    <xdr:to>
      <xdr:col>6</xdr:col>
      <xdr:colOff>561975</xdr:colOff>
      <xdr:row>37</xdr:row>
      <xdr:rowOff>95250</xdr:rowOff>
    </xdr:to>
    <xdr:sp macro="" textlink="">
      <xdr:nvSpPr>
        <xdr:cNvPr id="71" name="円/楕円 70"/>
        <xdr:cNvSpPr/>
      </xdr:nvSpPr>
      <xdr:spPr>
        <a:xfrm>
          <a:off x="4067175"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19050</xdr:rowOff>
    </xdr:from>
    <xdr:ext cx="409575" cy="257175"/>
    <xdr:sp macro="" textlink="">
      <xdr:nvSpPr>
        <xdr:cNvPr id="72" name="【図書館】&#10;有形固定資産減価償却率該当値テキスト"/>
        <xdr:cNvSpPr txBox="1"/>
      </xdr:nvSpPr>
      <xdr:spPr>
        <a:xfrm>
          <a:off x="4210050" y="6191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28575</xdr:rowOff>
    </xdr:from>
    <xdr:to>
      <xdr:col>5</xdr:col>
      <xdr:colOff>409575</xdr:colOff>
      <xdr:row>37</xdr:row>
      <xdr:rowOff>133350</xdr:rowOff>
    </xdr:to>
    <xdr:sp macro="" textlink="">
      <xdr:nvSpPr>
        <xdr:cNvPr id="73" name="円/楕円 72"/>
        <xdr:cNvSpPr/>
      </xdr:nvSpPr>
      <xdr:spPr>
        <a:xfrm>
          <a:off x="33147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37</xdr:row>
      <xdr:rowOff>47625</xdr:rowOff>
    </xdr:from>
    <xdr:to>
      <xdr:col>6</xdr:col>
      <xdr:colOff>514350</xdr:colOff>
      <xdr:row>37</xdr:row>
      <xdr:rowOff>85725</xdr:rowOff>
    </xdr:to>
    <xdr:cxnSp macro="">
      <xdr:nvCxnSpPr>
        <xdr:cNvPr id="74" name="直線コネクタ 73"/>
        <xdr:cNvCxnSpPr/>
      </xdr:nvCxnSpPr>
      <xdr:spPr>
        <a:xfrm flipV="1">
          <a:off x="3371850" y="63912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39</xdr:row>
      <xdr:rowOff>9525</xdr:rowOff>
    </xdr:from>
    <xdr:ext cx="409575" cy="257175"/>
    <xdr:sp macro="" textlink="">
      <xdr:nvSpPr>
        <xdr:cNvPr id="75" name="n_1aveValue【図書館】&#10;有形固定資産減価償却率"/>
        <xdr:cNvSpPr txBox="1"/>
      </xdr:nvSpPr>
      <xdr:spPr>
        <a:xfrm>
          <a:off x="3152775" y="669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152400</xdr:rowOff>
    </xdr:from>
    <xdr:ext cx="409575" cy="257175"/>
    <xdr:sp macro="" textlink="">
      <xdr:nvSpPr>
        <xdr:cNvPr id="76" name="n_1mainValue【図書館】&#10;有形固定資産減価償却率"/>
        <xdr:cNvSpPr txBox="1"/>
      </xdr:nvSpPr>
      <xdr:spPr>
        <a:xfrm>
          <a:off x="3152775" y="6153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7" name="正方形/長方形 76"/>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8" name="正方形/長方形 77"/>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9" name="正方形/長方形 78"/>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80" name="正方形/長方形 79"/>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1" name="正方形/長方形 80"/>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2" name="正方形/長方形 81"/>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3" name="正方形/長方形 82"/>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4" name="正方形/長方形 83"/>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5" name="テキスト ボックス 84"/>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6" name="直線コネクタ 85"/>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7" name="直線コネクタ 86"/>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8" name="テキスト ボックス 87"/>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9" name="直線コネクタ 88"/>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90" name="テキスト ボックス 89"/>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1" name="直線コネクタ 90"/>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92" name="テキスト ボックス 91"/>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3" name="直線コネクタ 92"/>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94" name="テキスト ボックス 93"/>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5" name="直線コネクタ 94"/>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6" name="テキスト ボックス 95"/>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7" name="直線コネクタ 96"/>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8" name="テキスト ボックス 97"/>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9"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57150</xdr:rowOff>
    </xdr:from>
    <xdr:to>
      <xdr:col>15</xdr:col>
      <xdr:colOff>180975</xdr:colOff>
      <xdr:row>41</xdr:row>
      <xdr:rowOff>85725</xdr:rowOff>
    </xdr:to>
    <xdr:cxnSp macro="">
      <xdr:nvCxnSpPr>
        <xdr:cNvPr id="100" name="直線コネクタ 99"/>
        <xdr:cNvCxnSpPr/>
      </xdr:nvCxnSpPr>
      <xdr:spPr>
        <a:xfrm flipV="1">
          <a:off x="9191625" y="571500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85725</xdr:rowOff>
    </xdr:from>
    <xdr:ext cx="466725" cy="257175"/>
    <xdr:sp macro="" textlink="">
      <xdr:nvSpPr>
        <xdr:cNvPr id="101" name="【図書館】&#10;一人当たり面積最小値テキスト"/>
        <xdr:cNvSpPr txBox="1"/>
      </xdr:nvSpPr>
      <xdr:spPr>
        <a:xfrm>
          <a:off x="9277350" y="711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85725</xdr:rowOff>
    </xdr:from>
    <xdr:to>
      <xdr:col>15</xdr:col>
      <xdr:colOff>266700</xdr:colOff>
      <xdr:row>41</xdr:row>
      <xdr:rowOff>85725</xdr:rowOff>
    </xdr:to>
    <xdr:cxnSp macro="">
      <xdr:nvCxnSpPr>
        <xdr:cNvPr id="102" name="直線コネクタ 101"/>
        <xdr:cNvCxnSpPr/>
      </xdr:nvCxnSpPr>
      <xdr:spPr>
        <a:xfrm>
          <a:off x="9105900" y="7115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0</xdr:rowOff>
    </xdr:from>
    <xdr:ext cx="466725" cy="257175"/>
    <xdr:sp macro="" textlink="">
      <xdr:nvSpPr>
        <xdr:cNvPr id="103" name="【図書館】&#10;一人当たり面積最大値テキスト"/>
        <xdr:cNvSpPr txBox="1"/>
      </xdr:nvSpPr>
      <xdr:spPr>
        <a:xfrm>
          <a:off x="927735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95250</xdr:colOff>
      <xdr:row>33</xdr:row>
      <xdr:rowOff>57150</xdr:rowOff>
    </xdr:from>
    <xdr:to>
      <xdr:col>15</xdr:col>
      <xdr:colOff>266700</xdr:colOff>
      <xdr:row>33</xdr:row>
      <xdr:rowOff>57150</xdr:rowOff>
    </xdr:to>
    <xdr:cxnSp macro="">
      <xdr:nvCxnSpPr>
        <xdr:cNvPr id="104" name="直線コネクタ 103"/>
        <xdr:cNvCxnSpPr/>
      </xdr:nvCxnSpPr>
      <xdr:spPr>
        <a:xfrm>
          <a:off x="9105900" y="571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0</xdr:rowOff>
    </xdr:from>
    <xdr:ext cx="466725" cy="257175"/>
    <xdr:sp macro="" textlink="">
      <xdr:nvSpPr>
        <xdr:cNvPr id="105" name="【図書館】&#10;一人当たり面積平均値テキスト"/>
        <xdr:cNvSpPr txBox="1"/>
      </xdr:nvSpPr>
      <xdr:spPr>
        <a:xfrm>
          <a:off x="92773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123825</xdr:rowOff>
    </xdr:to>
    <xdr:sp macro="" textlink="">
      <xdr:nvSpPr>
        <xdr:cNvPr id="106" name="フローチャート : 判断 105"/>
        <xdr:cNvSpPr/>
      </xdr:nvSpPr>
      <xdr:spPr>
        <a:xfrm>
          <a:off x="9144000" y="6543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66675</xdr:rowOff>
    </xdr:from>
    <xdr:to>
      <xdr:col>14</xdr:col>
      <xdr:colOff>76200</xdr:colOff>
      <xdr:row>38</xdr:row>
      <xdr:rowOff>161925</xdr:rowOff>
    </xdr:to>
    <xdr:sp macro="" textlink="">
      <xdr:nvSpPr>
        <xdr:cNvPr id="107" name="フローチャート : 判断 106"/>
        <xdr:cNvSpPr/>
      </xdr:nvSpPr>
      <xdr:spPr>
        <a:xfrm>
          <a:off x="8410575" y="6581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8" name="テキスト ボックス 107"/>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9" name="テキスト ボックス 108"/>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10" name="テキスト ボックス 109"/>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1" name="テキスト ボックス 110"/>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2" name="テキスト ボックス 111"/>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37</xdr:row>
      <xdr:rowOff>142875</xdr:rowOff>
    </xdr:from>
    <xdr:to>
      <xdr:col>15</xdr:col>
      <xdr:colOff>228600</xdr:colOff>
      <xdr:row>38</xdr:row>
      <xdr:rowOff>76200</xdr:rowOff>
    </xdr:to>
    <xdr:sp macro="" textlink="">
      <xdr:nvSpPr>
        <xdr:cNvPr id="113" name="円/楕円 112"/>
        <xdr:cNvSpPr/>
      </xdr:nvSpPr>
      <xdr:spPr>
        <a:xfrm>
          <a:off x="9144000"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36</xdr:row>
      <xdr:rowOff>171450</xdr:rowOff>
    </xdr:from>
    <xdr:ext cx="466725" cy="257175"/>
    <xdr:sp macro="" textlink="">
      <xdr:nvSpPr>
        <xdr:cNvPr id="114" name="【図書館】&#10;一人当たり面積該当値テキスト"/>
        <xdr:cNvSpPr txBox="1"/>
      </xdr:nvSpPr>
      <xdr:spPr>
        <a:xfrm>
          <a:off x="9277350" y="634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600075</xdr:colOff>
      <xdr:row>37</xdr:row>
      <xdr:rowOff>133350</xdr:rowOff>
    </xdr:from>
    <xdr:to>
      <xdr:col>14</xdr:col>
      <xdr:colOff>76200</xdr:colOff>
      <xdr:row>38</xdr:row>
      <xdr:rowOff>66675</xdr:rowOff>
    </xdr:to>
    <xdr:sp macro="" textlink="">
      <xdr:nvSpPr>
        <xdr:cNvPr id="115" name="円/楕円 114"/>
        <xdr:cNvSpPr/>
      </xdr:nvSpPr>
      <xdr:spPr>
        <a:xfrm>
          <a:off x="8410575" y="64770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9525</xdr:rowOff>
    </xdr:from>
    <xdr:to>
      <xdr:col>15</xdr:col>
      <xdr:colOff>180975</xdr:colOff>
      <xdr:row>38</xdr:row>
      <xdr:rowOff>28575</xdr:rowOff>
    </xdr:to>
    <xdr:cxnSp macro="">
      <xdr:nvCxnSpPr>
        <xdr:cNvPr id="116" name="直線コネクタ 115"/>
        <xdr:cNvCxnSpPr/>
      </xdr:nvCxnSpPr>
      <xdr:spPr>
        <a:xfrm>
          <a:off x="8439150" y="65246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38</xdr:row>
      <xdr:rowOff>152400</xdr:rowOff>
    </xdr:from>
    <xdr:ext cx="466725" cy="257175"/>
    <xdr:sp macro="" textlink="">
      <xdr:nvSpPr>
        <xdr:cNvPr id="117" name="n_1aveValue【図書館】&#10;一人当たり面積"/>
        <xdr:cNvSpPr txBox="1"/>
      </xdr:nvSpPr>
      <xdr:spPr>
        <a:xfrm>
          <a:off x="82772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466725</xdr:colOff>
      <xdr:row>36</xdr:row>
      <xdr:rowOff>76200</xdr:rowOff>
    </xdr:from>
    <xdr:ext cx="466725" cy="257175"/>
    <xdr:sp macro="" textlink="">
      <xdr:nvSpPr>
        <xdr:cNvPr id="118" name="n_1mainValue【図書館】&#10;一人当たり面積"/>
        <xdr:cNvSpPr txBox="1"/>
      </xdr:nvSpPr>
      <xdr:spPr>
        <a:xfrm>
          <a:off x="82772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9" name="正方形/長方形 118"/>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20" name="正方形/長方形 119"/>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1" name="正方形/長方形 120"/>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2" name="正方形/長方形 121"/>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3" name="正方形/長方形 122"/>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4" name="正方形/長方形 123"/>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5" name="正方形/長方形 124"/>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6" name="正方形/長方形 125"/>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7" name="テキスト ボックス 126"/>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8" name="直線コネクタ 127"/>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9" name="テキスト ボックス 12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30" name="直線コネクタ 129"/>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31" name="テキスト ボックス 130"/>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32" name="直線コネクタ 131"/>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33" name="テキスト ボックス 132"/>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34" name="直線コネクタ 133"/>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35" name="テキスト ボックス 134"/>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36" name="直線コネクタ 135"/>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55</xdr:row>
      <xdr:rowOff>28575</xdr:rowOff>
    </xdr:from>
    <xdr:ext cx="466725" cy="257175"/>
    <xdr:sp macro="" textlink="">
      <xdr:nvSpPr>
        <xdr:cNvPr id="137" name="テキスト ボックス 136"/>
        <xdr:cNvSpPr txBox="1"/>
      </xdr:nvSpPr>
      <xdr:spPr>
        <a:xfrm>
          <a:off x="295275"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8" name="直線コネクタ 137"/>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9" name="テキスト ボックス 138"/>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0"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19050</xdr:rowOff>
    </xdr:from>
    <xdr:to>
      <xdr:col>6</xdr:col>
      <xdr:colOff>514350</xdr:colOff>
      <xdr:row>63</xdr:row>
      <xdr:rowOff>28575</xdr:rowOff>
    </xdr:to>
    <xdr:cxnSp macro="">
      <xdr:nvCxnSpPr>
        <xdr:cNvPr id="141" name="直線コネクタ 140"/>
        <xdr:cNvCxnSpPr/>
      </xdr:nvCxnSpPr>
      <xdr:spPr>
        <a:xfrm flipV="1">
          <a:off x="4124325" y="962025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28575</xdr:rowOff>
    </xdr:from>
    <xdr:ext cx="409575" cy="257175"/>
    <xdr:sp macro="" textlink="">
      <xdr:nvSpPr>
        <xdr:cNvPr id="142" name="【体育館・プール】&#10;有形固定資産減価償却率最小値テキスト"/>
        <xdr:cNvSpPr txBox="1"/>
      </xdr:nvSpPr>
      <xdr:spPr>
        <a:xfrm>
          <a:off x="4210050" y="10829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419100</xdr:colOff>
      <xdr:row>63</xdr:row>
      <xdr:rowOff>28575</xdr:rowOff>
    </xdr:from>
    <xdr:to>
      <xdr:col>6</xdr:col>
      <xdr:colOff>600075</xdr:colOff>
      <xdr:row>63</xdr:row>
      <xdr:rowOff>28575</xdr:rowOff>
    </xdr:to>
    <xdr:cxnSp macro="">
      <xdr:nvCxnSpPr>
        <xdr:cNvPr id="143" name="直線コネクタ 142"/>
        <xdr:cNvCxnSpPr/>
      </xdr:nvCxnSpPr>
      <xdr:spPr>
        <a:xfrm>
          <a:off x="4029075" y="1082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4" name="【体育館・プー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419100</xdr:colOff>
      <xdr:row>56</xdr:row>
      <xdr:rowOff>19050</xdr:rowOff>
    </xdr:from>
    <xdr:to>
      <xdr:col>6</xdr:col>
      <xdr:colOff>600075</xdr:colOff>
      <xdr:row>56</xdr:row>
      <xdr:rowOff>19050</xdr:rowOff>
    </xdr:to>
    <xdr:cxnSp macro="">
      <xdr:nvCxnSpPr>
        <xdr:cNvPr id="145" name="直線コネクタ 144"/>
        <xdr:cNvCxnSpPr/>
      </xdr:nvCxnSpPr>
      <xdr:spPr>
        <a:xfrm>
          <a:off x="402907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114300</xdr:rowOff>
    </xdr:from>
    <xdr:ext cx="409575" cy="257175"/>
    <xdr:sp macro="" textlink="">
      <xdr:nvSpPr>
        <xdr:cNvPr id="146" name="【体育館・プール】&#10;有形固定資産減価償却率平均値テキスト"/>
        <xdr:cNvSpPr txBox="1"/>
      </xdr:nvSpPr>
      <xdr:spPr>
        <a:xfrm>
          <a:off x="42100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133350</xdr:rowOff>
    </xdr:from>
    <xdr:to>
      <xdr:col>6</xdr:col>
      <xdr:colOff>561975</xdr:colOff>
      <xdr:row>61</xdr:row>
      <xdr:rowOff>66675</xdr:rowOff>
    </xdr:to>
    <xdr:sp macro="" textlink="">
      <xdr:nvSpPr>
        <xdr:cNvPr id="147" name="フローチャート : 判断 146"/>
        <xdr:cNvSpPr/>
      </xdr:nvSpPr>
      <xdr:spPr>
        <a:xfrm>
          <a:off x="4067175" y="1042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61</xdr:row>
      <xdr:rowOff>38100</xdr:rowOff>
    </xdr:from>
    <xdr:to>
      <xdr:col>5</xdr:col>
      <xdr:colOff>409575</xdr:colOff>
      <xdr:row>61</xdr:row>
      <xdr:rowOff>133350</xdr:rowOff>
    </xdr:to>
    <xdr:sp macro="" textlink="">
      <xdr:nvSpPr>
        <xdr:cNvPr id="148" name="フローチャート : 判断 147"/>
        <xdr:cNvSpPr/>
      </xdr:nvSpPr>
      <xdr:spPr>
        <a:xfrm>
          <a:off x="3314700"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9" name="テキスト ボックス 148"/>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0" name="テキスト ボックス 149"/>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1" name="テキスト ボックス 150"/>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2" name="テキスト ボックス 151"/>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3" name="テキスト ボックス 152"/>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59</xdr:row>
      <xdr:rowOff>47625</xdr:rowOff>
    </xdr:from>
    <xdr:to>
      <xdr:col>6</xdr:col>
      <xdr:colOff>561975</xdr:colOff>
      <xdr:row>59</xdr:row>
      <xdr:rowOff>152400</xdr:rowOff>
    </xdr:to>
    <xdr:sp macro="" textlink="">
      <xdr:nvSpPr>
        <xdr:cNvPr id="154" name="円/楕円 153"/>
        <xdr:cNvSpPr/>
      </xdr:nvSpPr>
      <xdr:spPr>
        <a:xfrm>
          <a:off x="406717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76200</xdr:rowOff>
    </xdr:from>
    <xdr:ext cx="409575" cy="257175"/>
    <xdr:sp macro="" textlink="">
      <xdr:nvSpPr>
        <xdr:cNvPr id="155" name="【体育館・プール】&#10;有形固定資産減価償却率該当値テキスト"/>
        <xdr:cNvSpPr txBox="1"/>
      </xdr:nvSpPr>
      <xdr:spPr>
        <a:xfrm>
          <a:off x="4210050" y="1002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5</xdr:col>
      <xdr:colOff>304800</xdr:colOff>
      <xdr:row>59</xdr:row>
      <xdr:rowOff>152400</xdr:rowOff>
    </xdr:from>
    <xdr:to>
      <xdr:col>5</xdr:col>
      <xdr:colOff>409575</xdr:colOff>
      <xdr:row>60</xdr:row>
      <xdr:rowOff>85725</xdr:rowOff>
    </xdr:to>
    <xdr:sp macro="" textlink="">
      <xdr:nvSpPr>
        <xdr:cNvPr id="156" name="円/楕円 155"/>
        <xdr:cNvSpPr/>
      </xdr:nvSpPr>
      <xdr:spPr>
        <a:xfrm>
          <a:off x="3314700" y="1026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59</xdr:row>
      <xdr:rowOff>104775</xdr:rowOff>
    </xdr:from>
    <xdr:to>
      <xdr:col>6</xdr:col>
      <xdr:colOff>514350</xdr:colOff>
      <xdr:row>60</xdr:row>
      <xdr:rowOff>38100</xdr:rowOff>
    </xdr:to>
    <xdr:cxnSp macro="">
      <xdr:nvCxnSpPr>
        <xdr:cNvPr id="157" name="直線コネクタ 156"/>
        <xdr:cNvCxnSpPr/>
      </xdr:nvCxnSpPr>
      <xdr:spPr>
        <a:xfrm flipV="1">
          <a:off x="3371850" y="102203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61</xdr:row>
      <xdr:rowOff>133350</xdr:rowOff>
    </xdr:from>
    <xdr:ext cx="409575" cy="257175"/>
    <xdr:sp macro="" textlink="">
      <xdr:nvSpPr>
        <xdr:cNvPr id="158" name="n_1aveValue【体育館・プール】&#10;有形固定資産減価償却率"/>
        <xdr:cNvSpPr txBox="1"/>
      </xdr:nvSpPr>
      <xdr:spPr>
        <a:xfrm>
          <a:off x="3152775" y="10591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142875</xdr:colOff>
      <xdr:row>58</xdr:row>
      <xdr:rowOff>104775</xdr:rowOff>
    </xdr:from>
    <xdr:ext cx="409575" cy="257175"/>
    <xdr:sp macro="" textlink="">
      <xdr:nvSpPr>
        <xdr:cNvPr id="159" name="n_1mainValue【体育館・プール】&#10;有形固定資産減価償却率"/>
        <xdr:cNvSpPr txBox="1"/>
      </xdr:nvSpPr>
      <xdr:spPr>
        <a:xfrm>
          <a:off x="3152775" y="1004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0" name="正方形/長方形 159"/>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1" name="正方形/長方形 160"/>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2" name="正方形/長方形 161"/>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3" name="正方形/長方形 162"/>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4" name="正方形/長方形 163"/>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5" name="正方形/長方形 164"/>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6" name="正方形/長方形 165"/>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7" name="正方形/長方形 166"/>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8" name="テキスト ボックス 167"/>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9" name="直線コネクタ 168"/>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70" name="直線コネクタ 169"/>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71" name="テキスト ボックス 170"/>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72" name="直線コネクタ 171"/>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73" name="テキスト ボックス 172"/>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74" name="直線コネクタ 173"/>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75" name="テキスト ボックス 174"/>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76" name="直線コネクタ 175"/>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77" name="テキスト ボックス 176"/>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78" name="直線コネクタ 177"/>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79" name="テキスト ボックス 178"/>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80" name="直線コネクタ 179"/>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81" name="テキスト ボックス 180"/>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2"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19050</xdr:rowOff>
    </xdr:from>
    <xdr:to>
      <xdr:col>15</xdr:col>
      <xdr:colOff>180975</xdr:colOff>
      <xdr:row>64</xdr:row>
      <xdr:rowOff>9525</xdr:rowOff>
    </xdr:to>
    <xdr:cxnSp macro="">
      <xdr:nvCxnSpPr>
        <xdr:cNvPr id="183" name="直線コネクタ 182"/>
        <xdr:cNvCxnSpPr/>
      </xdr:nvCxnSpPr>
      <xdr:spPr>
        <a:xfrm flipV="1">
          <a:off x="9191625" y="94488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19050</xdr:rowOff>
    </xdr:from>
    <xdr:ext cx="466725" cy="257175"/>
    <xdr:sp macro="" textlink="">
      <xdr:nvSpPr>
        <xdr:cNvPr id="184" name="【体育館・プール】&#10;一人当たり面積最小値テキスト"/>
        <xdr:cNvSpPr txBox="1"/>
      </xdr:nvSpPr>
      <xdr:spPr>
        <a:xfrm>
          <a:off x="9277350" y="1099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95250</xdr:colOff>
      <xdr:row>64</xdr:row>
      <xdr:rowOff>9525</xdr:rowOff>
    </xdr:from>
    <xdr:to>
      <xdr:col>15</xdr:col>
      <xdr:colOff>266700</xdr:colOff>
      <xdr:row>64</xdr:row>
      <xdr:rowOff>9525</xdr:rowOff>
    </xdr:to>
    <xdr:cxnSp macro="">
      <xdr:nvCxnSpPr>
        <xdr:cNvPr id="185" name="直線コネクタ 184"/>
        <xdr:cNvCxnSpPr/>
      </xdr:nvCxnSpPr>
      <xdr:spPr>
        <a:xfrm>
          <a:off x="9105900" y="10982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53</xdr:row>
      <xdr:rowOff>142875</xdr:rowOff>
    </xdr:from>
    <xdr:ext cx="466725" cy="257175"/>
    <xdr:sp macro="" textlink="">
      <xdr:nvSpPr>
        <xdr:cNvPr id="186" name="【体育館・プール】&#10;一人当たり面積最大値テキスト"/>
        <xdr:cNvSpPr txBox="1"/>
      </xdr:nvSpPr>
      <xdr:spPr>
        <a:xfrm>
          <a:off x="9277350" y="922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95250</xdr:colOff>
      <xdr:row>55</xdr:row>
      <xdr:rowOff>19050</xdr:rowOff>
    </xdr:from>
    <xdr:to>
      <xdr:col>15</xdr:col>
      <xdr:colOff>266700</xdr:colOff>
      <xdr:row>55</xdr:row>
      <xdr:rowOff>19050</xdr:rowOff>
    </xdr:to>
    <xdr:cxnSp macro="">
      <xdr:nvCxnSpPr>
        <xdr:cNvPr id="187" name="直線コネクタ 186"/>
        <xdr:cNvCxnSpPr/>
      </xdr:nvCxnSpPr>
      <xdr:spPr>
        <a:xfrm>
          <a:off x="9105900" y="944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47625</xdr:rowOff>
    </xdr:from>
    <xdr:ext cx="466725" cy="257175"/>
    <xdr:sp macro="" textlink="">
      <xdr:nvSpPr>
        <xdr:cNvPr id="188" name="【体育館・プール】&#10;一人当たり面積平均値テキスト"/>
        <xdr:cNvSpPr txBox="1"/>
      </xdr:nvSpPr>
      <xdr:spPr>
        <a:xfrm>
          <a:off x="9277350" y="1050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133350</xdr:colOff>
      <xdr:row>62</xdr:row>
      <xdr:rowOff>28575</xdr:rowOff>
    </xdr:from>
    <xdr:to>
      <xdr:col>15</xdr:col>
      <xdr:colOff>228600</xdr:colOff>
      <xdr:row>62</xdr:row>
      <xdr:rowOff>133350</xdr:rowOff>
    </xdr:to>
    <xdr:sp macro="" textlink="">
      <xdr:nvSpPr>
        <xdr:cNvPr id="189" name="フローチャート : 判断 188"/>
        <xdr:cNvSpPr/>
      </xdr:nvSpPr>
      <xdr:spPr>
        <a:xfrm>
          <a:off x="9144000" y="10658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62</xdr:row>
      <xdr:rowOff>19050</xdr:rowOff>
    </xdr:from>
    <xdr:to>
      <xdr:col>14</xdr:col>
      <xdr:colOff>76200</xdr:colOff>
      <xdr:row>62</xdr:row>
      <xdr:rowOff>123825</xdr:rowOff>
    </xdr:to>
    <xdr:sp macro="" textlink="">
      <xdr:nvSpPr>
        <xdr:cNvPr id="190" name="フローチャート : 判断 189"/>
        <xdr:cNvSpPr/>
      </xdr:nvSpPr>
      <xdr:spPr>
        <a:xfrm>
          <a:off x="8410575" y="106489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1" name="テキスト ボックス 190"/>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2" name="テキスト ボックス 191"/>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3" name="テキスト ボックス 192"/>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4" name="テキスト ボックス 193"/>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5" name="テキスト ボックス 194"/>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62</xdr:row>
      <xdr:rowOff>66675</xdr:rowOff>
    </xdr:from>
    <xdr:to>
      <xdr:col>15</xdr:col>
      <xdr:colOff>228600</xdr:colOff>
      <xdr:row>62</xdr:row>
      <xdr:rowOff>161925</xdr:rowOff>
    </xdr:to>
    <xdr:sp macro="" textlink="">
      <xdr:nvSpPr>
        <xdr:cNvPr id="196" name="円/楕円 195"/>
        <xdr:cNvSpPr/>
      </xdr:nvSpPr>
      <xdr:spPr>
        <a:xfrm>
          <a:off x="9144000" y="1069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62</xdr:row>
      <xdr:rowOff>38100</xdr:rowOff>
    </xdr:from>
    <xdr:ext cx="466725" cy="257175"/>
    <xdr:sp macro="" textlink="">
      <xdr:nvSpPr>
        <xdr:cNvPr id="197" name="【体育館・プール】&#10;一人当たり面積該当値テキスト"/>
        <xdr:cNvSpPr txBox="1"/>
      </xdr:nvSpPr>
      <xdr:spPr>
        <a:xfrm>
          <a:off x="9277350" y="1066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600075</xdr:colOff>
      <xdr:row>62</xdr:row>
      <xdr:rowOff>57150</xdr:rowOff>
    </xdr:from>
    <xdr:to>
      <xdr:col>14</xdr:col>
      <xdr:colOff>76200</xdr:colOff>
      <xdr:row>62</xdr:row>
      <xdr:rowOff>161925</xdr:rowOff>
    </xdr:to>
    <xdr:sp macro="" textlink="">
      <xdr:nvSpPr>
        <xdr:cNvPr id="198" name="円/楕円 197"/>
        <xdr:cNvSpPr/>
      </xdr:nvSpPr>
      <xdr:spPr>
        <a:xfrm>
          <a:off x="8410575" y="106870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114300</xdr:rowOff>
    </xdr:from>
    <xdr:to>
      <xdr:col>15</xdr:col>
      <xdr:colOff>180975</xdr:colOff>
      <xdr:row>62</xdr:row>
      <xdr:rowOff>114300</xdr:rowOff>
    </xdr:to>
    <xdr:cxnSp macro="">
      <xdr:nvCxnSpPr>
        <xdr:cNvPr id="199" name="直線コネクタ 198"/>
        <xdr:cNvCxnSpPr/>
      </xdr:nvCxnSpPr>
      <xdr:spPr>
        <a:xfrm>
          <a:off x="8439150" y="107442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60</xdr:row>
      <xdr:rowOff>133350</xdr:rowOff>
    </xdr:from>
    <xdr:ext cx="466725" cy="257175"/>
    <xdr:sp macro="" textlink="">
      <xdr:nvSpPr>
        <xdr:cNvPr id="200" name="n_1aveValue【体育館・プール】&#10;一人当たり面積"/>
        <xdr:cNvSpPr txBox="1"/>
      </xdr:nvSpPr>
      <xdr:spPr>
        <a:xfrm>
          <a:off x="8277225" y="1042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466725</xdr:colOff>
      <xdr:row>62</xdr:row>
      <xdr:rowOff>152400</xdr:rowOff>
    </xdr:from>
    <xdr:ext cx="466725" cy="257175"/>
    <xdr:sp macro="" textlink="">
      <xdr:nvSpPr>
        <xdr:cNvPr id="201" name="n_1mainValue【体育館・プール】&#10;一人当たり面積"/>
        <xdr:cNvSpPr txBox="1"/>
      </xdr:nvSpPr>
      <xdr:spPr>
        <a:xfrm>
          <a:off x="8277225"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2" name="正方形/長方形 20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3" name="正方形/長方形 20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4" name="正方形/長方形 20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5" name="正方形/長方形 20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6" name="正方形/長方形 20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7" name="正方形/長方形 20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8" name="正方形/長方形 20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9" name="正方形/長方形 20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10" name="テキスト ボックス 20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1" name="直線コネクタ 21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12" name="テキスト ボックス 211"/>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13" name="直線コネクタ 212"/>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14" name="テキスト ボックス 213"/>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5" name="直線コネクタ 214"/>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6" name="テキスト ボックス 215"/>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7" name="直線コネクタ 216"/>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8" name="テキスト ボックス 217"/>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9" name="直線コネクタ 218"/>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20" name="テキスト ボックス 219"/>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21" name="直線コネクタ 220"/>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22" name="テキスト ボックス 221"/>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3" name="直線コネクタ 222"/>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4" name="テキスト ボックス 22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5"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0</xdr:rowOff>
    </xdr:from>
    <xdr:to>
      <xdr:col>6</xdr:col>
      <xdr:colOff>514350</xdr:colOff>
      <xdr:row>86</xdr:row>
      <xdr:rowOff>9525</xdr:rowOff>
    </xdr:to>
    <xdr:cxnSp macro="">
      <xdr:nvCxnSpPr>
        <xdr:cNvPr id="226" name="直線コネクタ 225"/>
        <xdr:cNvCxnSpPr/>
      </xdr:nvCxnSpPr>
      <xdr:spPr>
        <a:xfrm flipV="1">
          <a:off x="4124325" y="1337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9525</xdr:rowOff>
    </xdr:from>
    <xdr:ext cx="409575" cy="257175"/>
    <xdr:sp macro="" textlink="">
      <xdr:nvSpPr>
        <xdr:cNvPr id="227" name="【福祉施設】&#10;有形固定資産減価償却率最小値テキスト"/>
        <xdr:cNvSpPr txBox="1"/>
      </xdr:nvSpPr>
      <xdr:spPr>
        <a:xfrm>
          <a:off x="4210050" y="14754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419100</xdr:colOff>
      <xdr:row>86</xdr:row>
      <xdr:rowOff>9525</xdr:rowOff>
    </xdr:from>
    <xdr:to>
      <xdr:col>6</xdr:col>
      <xdr:colOff>600075</xdr:colOff>
      <xdr:row>86</xdr:row>
      <xdr:rowOff>9525</xdr:rowOff>
    </xdr:to>
    <xdr:cxnSp macro="">
      <xdr:nvCxnSpPr>
        <xdr:cNvPr id="228" name="直線コネクタ 227"/>
        <xdr:cNvCxnSpPr/>
      </xdr:nvCxnSpPr>
      <xdr:spPr>
        <a:xfrm>
          <a:off x="4029075" y="1475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114300</xdr:rowOff>
    </xdr:from>
    <xdr:ext cx="409575" cy="257175"/>
    <xdr:sp macro="" textlink="">
      <xdr:nvSpPr>
        <xdr:cNvPr id="229" name="【福祉施設】&#10;有形固定資産減価償却率最大値テキスト"/>
        <xdr:cNvSpPr txBox="1"/>
      </xdr:nvSpPr>
      <xdr:spPr>
        <a:xfrm>
          <a:off x="4210050" y="13144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419100</xdr:colOff>
      <xdr:row>78</xdr:row>
      <xdr:rowOff>0</xdr:rowOff>
    </xdr:from>
    <xdr:to>
      <xdr:col>6</xdr:col>
      <xdr:colOff>600075</xdr:colOff>
      <xdr:row>78</xdr:row>
      <xdr:rowOff>0</xdr:rowOff>
    </xdr:to>
    <xdr:cxnSp macro="">
      <xdr:nvCxnSpPr>
        <xdr:cNvPr id="230" name="直線コネクタ 229"/>
        <xdr:cNvCxnSpPr/>
      </xdr:nvCxnSpPr>
      <xdr:spPr>
        <a:xfrm>
          <a:off x="402907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0</xdr:rowOff>
    </xdr:from>
    <xdr:ext cx="409575" cy="257175"/>
    <xdr:sp macro="" textlink="">
      <xdr:nvSpPr>
        <xdr:cNvPr id="231" name="【福祉施設】&#10;有形固定資産減価償却率平均値テキスト"/>
        <xdr:cNvSpPr txBox="1"/>
      </xdr:nvSpPr>
      <xdr:spPr>
        <a:xfrm>
          <a:off x="4210050" y="1405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152400</xdr:rowOff>
    </xdr:from>
    <xdr:to>
      <xdr:col>6</xdr:col>
      <xdr:colOff>561975</xdr:colOff>
      <xdr:row>83</xdr:row>
      <xdr:rowOff>85725</xdr:rowOff>
    </xdr:to>
    <xdr:sp macro="" textlink="">
      <xdr:nvSpPr>
        <xdr:cNvPr id="232" name="フローチャート : 判断 231"/>
        <xdr:cNvSpPr/>
      </xdr:nvSpPr>
      <xdr:spPr>
        <a:xfrm>
          <a:off x="4067175" y="1421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171450</xdr:rowOff>
    </xdr:from>
    <xdr:to>
      <xdr:col>5</xdr:col>
      <xdr:colOff>409575</xdr:colOff>
      <xdr:row>83</xdr:row>
      <xdr:rowOff>104775</xdr:rowOff>
    </xdr:to>
    <xdr:sp macro="" textlink="">
      <xdr:nvSpPr>
        <xdr:cNvPr id="233" name="フローチャート : 判断 232"/>
        <xdr:cNvSpPr/>
      </xdr:nvSpPr>
      <xdr:spPr>
        <a:xfrm>
          <a:off x="3314700"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4" name="テキスト ボックス 233"/>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5" name="テキスト ボックス 234"/>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6" name="テキスト ボックス 235"/>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7" name="テキスト ボックス 236"/>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8" name="テキスト ボックス 237"/>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83</xdr:row>
      <xdr:rowOff>114300</xdr:rowOff>
    </xdr:from>
    <xdr:to>
      <xdr:col>6</xdr:col>
      <xdr:colOff>561975</xdr:colOff>
      <xdr:row>84</xdr:row>
      <xdr:rowOff>47625</xdr:rowOff>
    </xdr:to>
    <xdr:sp macro="" textlink="">
      <xdr:nvSpPr>
        <xdr:cNvPr id="239" name="円/楕円 238"/>
        <xdr:cNvSpPr/>
      </xdr:nvSpPr>
      <xdr:spPr>
        <a:xfrm>
          <a:off x="4067175" y="1434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95250</xdr:rowOff>
    </xdr:from>
    <xdr:ext cx="409575" cy="257175"/>
    <xdr:sp macro="" textlink="">
      <xdr:nvSpPr>
        <xdr:cNvPr id="240" name="【福祉施設】&#10;有形固定資産減価償却率該当値テキスト"/>
        <xdr:cNvSpPr txBox="1"/>
      </xdr:nvSpPr>
      <xdr:spPr>
        <a:xfrm>
          <a:off x="4210050" y="14325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5</xdr:col>
      <xdr:colOff>304800</xdr:colOff>
      <xdr:row>84</xdr:row>
      <xdr:rowOff>95250</xdr:rowOff>
    </xdr:from>
    <xdr:to>
      <xdr:col>5</xdr:col>
      <xdr:colOff>409575</xdr:colOff>
      <xdr:row>85</xdr:row>
      <xdr:rowOff>28575</xdr:rowOff>
    </xdr:to>
    <xdr:sp macro="" textlink="">
      <xdr:nvSpPr>
        <xdr:cNvPr id="241" name="円/楕円 240"/>
        <xdr:cNvSpPr/>
      </xdr:nvSpPr>
      <xdr:spPr>
        <a:xfrm>
          <a:off x="3314700" y="1449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83</xdr:row>
      <xdr:rowOff>161925</xdr:rowOff>
    </xdr:from>
    <xdr:to>
      <xdr:col>6</xdr:col>
      <xdr:colOff>514350</xdr:colOff>
      <xdr:row>84</xdr:row>
      <xdr:rowOff>152400</xdr:rowOff>
    </xdr:to>
    <xdr:cxnSp macro="">
      <xdr:nvCxnSpPr>
        <xdr:cNvPr id="242" name="直線コネクタ 241"/>
        <xdr:cNvCxnSpPr/>
      </xdr:nvCxnSpPr>
      <xdr:spPr>
        <a:xfrm flipV="1">
          <a:off x="3371850" y="14392275"/>
          <a:ext cx="7524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81</xdr:row>
      <xdr:rowOff>114300</xdr:rowOff>
    </xdr:from>
    <xdr:ext cx="409575" cy="257175"/>
    <xdr:sp macro="" textlink="">
      <xdr:nvSpPr>
        <xdr:cNvPr id="243" name="n_1aveValue【福祉施設】&#10;有形固定資産減価償却率"/>
        <xdr:cNvSpPr txBox="1"/>
      </xdr:nvSpPr>
      <xdr:spPr>
        <a:xfrm>
          <a:off x="3152775" y="1400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142875</xdr:colOff>
      <xdr:row>85</xdr:row>
      <xdr:rowOff>19050</xdr:rowOff>
    </xdr:from>
    <xdr:ext cx="409575" cy="257175"/>
    <xdr:sp macro="" textlink="">
      <xdr:nvSpPr>
        <xdr:cNvPr id="244" name="n_1mainValue【福祉施設】&#10;有形固定資産減価償却率"/>
        <xdr:cNvSpPr txBox="1"/>
      </xdr:nvSpPr>
      <xdr:spPr>
        <a:xfrm>
          <a:off x="3152775" y="14592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5" name="正方形/長方形 244"/>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6" name="正方形/長方形 245"/>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7" name="正方形/長方形 246"/>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8" name="正方形/長方形 247"/>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9" name="正方形/長方形 248"/>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50" name="正方形/長方形 249"/>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51" name="正方形/長方形 250"/>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2" name="正方形/長方形 251"/>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3" name="テキスト ボックス 252"/>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4" name="直線コネクタ 253"/>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55" name="直線コネクタ 254"/>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56" name="テキスト ボックス 255"/>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57" name="直線コネクタ 256"/>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58" name="テキスト ボックス 257"/>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59" name="直線コネクタ 258"/>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60" name="テキスト ボックス 259"/>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61" name="直線コネクタ 260"/>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62" name="テキスト ボックス 261"/>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63" name="直線コネクタ 262"/>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64" name="テキスト ボックス 263"/>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65" name="直線コネクタ 264"/>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66" name="テキスト ボックス 265"/>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7" name="直線コネクタ 266"/>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8" name="テキスト ボックス 267"/>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9"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85725</xdr:rowOff>
    </xdr:from>
    <xdr:to>
      <xdr:col>15</xdr:col>
      <xdr:colOff>180975</xdr:colOff>
      <xdr:row>86</xdr:row>
      <xdr:rowOff>142875</xdr:rowOff>
    </xdr:to>
    <xdr:cxnSp macro="">
      <xdr:nvCxnSpPr>
        <xdr:cNvPr id="270" name="直線コネクタ 269"/>
        <xdr:cNvCxnSpPr/>
      </xdr:nvCxnSpPr>
      <xdr:spPr>
        <a:xfrm flipV="1">
          <a:off x="9191625" y="134588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142875</xdr:rowOff>
    </xdr:from>
    <xdr:ext cx="466725" cy="257175"/>
    <xdr:sp macro="" textlink="">
      <xdr:nvSpPr>
        <xdr:cNvPr id="271" name="【福祉施設】&#10;一人当たり面積最小値テキスト"/>
        <xdr:cNvSpPr txBox="1"/>
      </xdr:nvSpPr>
      <xdr:spPr>
        <a:xfrm>
          <a:off x="9277350" y="14887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95250</xdr:colOff>
      <xdr:row>86</xdr:row>
      <xdr:rowOff>142875</xdr:rowOff>
    </xdr:from>
    <xdr:to>
      <xdr:col>15</xdr:col>
      <xdr:colOff>266700</xdr:colOff>
      <xdr:row>86</xdr:row>
      <xdr:rowOff>142875</xdr:rowOff>
    </xdr:to>
    <xdr:cxnSp macro="">
      <xdr:nvCxnSpPr>
        <xdr:cNvPr id="272" name="直線コネクタ 271"/>
        <xdr:cNvCxnSpPr/>
      </xdr:nvCxnSpPr>
      <xdr:spPr>
        <a:xfrm>
          <a:off x="9105900" y="14887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28575</xdr:rowOff>
    </xdr:from>
    <xdr:ext cx="466725" cy="257175"/>
    <xdr:sp macro="" textlink="">
      <xdr:nvSpPr>
        <xdr:cNvPr id="273" name="【福祉施設】&#10;一人当たり面積最大値テキスト"/>
        <xdr:cNvSpPr txBox="1"/>
      </xdr:nvSpPr>
      <xdr:spPr>
        <a:xfrm>
          <a:off x="9277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95250</xdr:colOff>
      <xdr:row>78</xdr:row>
      <xdr:rowOff>85725</xdr:rowOff>
    </xdr:from>
    <xdr:to>
      <xdr:col>15</xdr:col>
      <xdr:colOff>266700</xdr:colOff>
      <xdr:row>78</xdr:row>
      <xdr:rowOff>85725</xdr:rowOff>
    </xdr:to>
    <xdr:cxnSp macro="">
      <xdr:nvCxnSpPr>
        <xdr:cNvPr id="274" name="直線コネクタ 273"/>
        <xdr:cNvCxnSpPr/>
      </xdr:nvCxnSpPr>
      <xdr:spPr>
        <a:xfrm>
          <a:off x="9105900" y="1345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9525</xdr:rowOff>
    </xdr:from>
    <xdr:ext cx="466725" cy="257175"/>
    <xdr:sp macro="" textlink="">
      <xdr:nvSpPr>
        <xdr:cNvPr id="275" name="【福祉施設】&#10;一人当たり面積平均値テキスト"/>
        <xdr:cNvSpPr txBox="1"/>
      </xdr:nvSpPr>
      <xdr:spPr>
        <a:xfrm>
          <a:off x="9277350" y="1441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161925</xdr:rowOff>
    </xdr:from>
    <xdr:to>
      <xdr:col>15</xdr:col>
      <xdr:colOff>228600</xdr:colOff>
      <xdr:row>85</xdr:row>
      <xdr:rowOff>95250</xdr:rowOff>
    </xdr:to>
    <xdr:sp macro="" textlink="">
      <xdr:nvSpPr>
        <xdr:cNvPr id="276" name="フローチャート : 判断 275"/>
        <xdr:cNvSpPr/>
      </xdr:nvSpPr>
      <xdr:spPr>
        <a:xfrm>
          <a:off x="9144000"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85</xdr:row>
      <xdr:rowOff>28575</xdr:rowOff>
    </xdr:from>
    <xdr:to>
      <xdr:col>14</xdr:col>
      <xdr:colOff>76200</xdr:colOff>
      <xdr:row>85</xdr:row>
      <xdr:rowOff>133350</xdr:rowOff>
    </xdr:to>
    <xdr:sp macro="" textlink="">
      <xdr:nvSpPr>
        <xdr:cNvPr id="277" name="フローチャート : 判断 276"/>
        <xdr:cNvSpPr/>
      </xdr:nvSpPr>
      <xdr:spPr>
        <a:xfrm>
          <a:off x="8410575" y="14601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8" name="テキスト ボックス 27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9" name="テキスト ボックス 27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80" name="テキスト ボックス 27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81" name="テキスト ボックス 28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82" name="テキスト ボックス 28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85</xdr:row>
      <xdr:rowOff>104775</xdr:rowOff>
    </xdr:from>
    <xdr:to>
      <xdr:col>15</xdr:col>
      <xdr:colOff>228600</xdr:colOff>
      <xdr:row>86</xdr:row>
      <xdr:rowOff>38100</xdr:rowOff>
    </xdr:to>
    <xdr:sp macro="" textlink="">
      <xdr:nvSpPr>
        <xdr:cNvPr id="283" name="円/楕円 282"/>
        <xdr:cNvSpPr/>
      </xdr:nvSpPr>
      <xdr:spPr>
        <a:xfrm>
          <a:off x="9144000" y="14678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85</xdr:row>
      <xdr:rowOff>85725</xdr:rowOff>
    </xdr:from>
    <xdr:ext cx="466725" cy="257175"/>
    <xdr:sp macro="" textlink="">
      <xdr:nvSpPr>
        <xdr:cNvPr id="284" name="【福祉施設】&#10;一人当たり面積該当値テキスト"/>
        <xdr:cNvSpPr txBox="1"/>
      </xdr:nvSpPr>
      <xdr:spPr>
        <a:xfrm>
          <a:off x="9277350" y="1465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13</xdr:col>
      <xdr:colOff>600075</xdr:colOff>
      <xdr:row>84</xdr:row>
      <xdr:rowOff>133350</xdr:rowOff>
    </xdr:from>
    <xdr:to>
      <xdr:col>14</xdr:col>
      <xdr:colOff>76200</xdr:colOff>
      <xdr:row>85</xdr:row>
      <xdr:rowOff>66675</xdr:rowOff>
    </xdr:to>
    <xdr:sp macro="" textlink="">
      <xdr:nvSpPr>
        <xdr:cNvPr id="285" name="円/楕円 284"/>
        <xdr:cNvSpPr/>
      </xdr:nvSpPr>
      <xdr:spPr>
        <a:xfrm>
          <a:off x="8410575" y="145351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9525</xdr:rowOff>
    </xdr:from>
    <xdr:to>
      <xdr:col>15</xdr:col>
      <xdr:colOff>180975</xdr:colOff>
      <xdr:row>85</xdr:row>
      <xdr:rowOff>161925</xdr:rowOff>
    </xdr:to>
    <xdr:cxnSp macro="">
      <xdr:nvCxnSpPr>
        <xdr:cNvPr id="286" name="直線コネクタ 285"/>
        <xdr:cNvCxnSpPr/>
      </xdr:nvCxnSpPr>
      <xdr:spPr>
        <a:xfrm>
          <a:off x="8439150" y="145827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85</xdr:row>
      <xdr:rowOff>123825</xdr:rowOff>
    </xdr:from>
    <xdr:ext cx="466725" cy="257175"/>
    <xdr:sp macro="" textlink="">
      <xdr:nvSpPr>
        <xdr:cNvPr id="287" name="n_1aveValue【福祉施設】&#10;一人当たり面積"/>
        <xdr:cNvSpPr txBox="1"/>
      </xdr:nvSpPr>
      <xdr:spPr>
        <a:xfrm>
          <a:off x="8277225" y="14697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466725</xdr:colOff>
      <xdr:row>83</xdr:row>
      <xdr:rowOff>76200</xdr:rowOff>
    </xdr:from>
    <xdr:ext cx="466725" cy="257175"/>
    <xdr:sp macro="" textlink="">
      <xdr:nvSpPr>
        <xdr:cNvPr id="288" name="n_1mainValue【福祉施設】&#10;一人当たり面積"/>
        <xdr:cNvSpPr txBox="1"/>
      </xdr:nvSpPr>
      <xdr:spPr>
        <a:xfrm>
          <a:off x="8277225"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9" name="正方形/長方形 288"/>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90" name="正方形/長方形 289"/>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91" name="正方形/長方形 290"/>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92" name="正方形/長方形 291"/>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93" name="正方形/長方形 292"/>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94" name="正方形/長方形 293"/>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95" name="正方形/長方形 294"/>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6" name="正方形/長方形 295"/>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7" name="テキスト ボックス 296"/>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8" name="直線コネクタ 297"/>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99" name="テキスト ボックス 298"/>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300" name="直線コネクタ 299"/>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301" name="テキスト ボックス 300"/>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302" name="直線コネクタ 301"/>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303" name="テキスト ボックス 302"/>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304" name="直線コネクタ 303"/>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305" name="テキスト ボックス 304"/>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306" name="直線コネクタ 305"/>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307" name="テキスト ボックス 306"/>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308" name="直線コネクタ 307"/>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309" name="テキスト ボックス 308"/>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10" name="直線コネクタ 309"/>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311" name="テキスト ボックス 310"/>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12"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0</xdr:rowOff>
    </xdr:from>
    <xdr:to>
      <xdr:col>6</xdr:col>
      <xdr:colOff>514350</xdr:colOff>
      <xdr:row>108</xdr:row>
      <xdr:rowOff>114300</xdr:rowOff>
    </xdr:to>
    <xdr:cxnSp macro="">
      <xdr:nvCxnSpPr>
        <xdr:cNvPr id="313" name="直線コネクタ 312"/>
        <xdr:cNvCxnSpPr/>
      </xdr:nvCxnSpPr>
      <xdr:spPr>
        <a:xfrm flipV="1">
          <a:off x="4124325" y="1731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9575" cy="257175"/>
    <xdr:sp macro="" textlink="">
      <xdr:nvSpPr>
        <xdr:cNvPr id="314" name="【市民会館】&#10;有形固定資産減価償却率最小値テキスト"/>
        <xdr:cNvSpPr txBox="1"/>
      </xdr:nvSpPr>
      <xdr:spPr>
        <a:xfrm>
          <a:off x="4210050" y="18630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419100</xdr:colOff>
      <xdr:row>108</xdr:row>
      <xdr:rowOff>114300</xdr:rowOff>
    </xdr:from>
    <xdr:to>
      <xdr:col>6</xdr:col>
      <xdr:colOff>600075</xdr:colOff>
      <xdr:row>108</xdr:row>
      <xdr:rowOff>114300</xdr:rowOff>
    </xdr:to>
    <xdr:cxnSp macro="">
      <xdr:nvCxnSpPr>
        <xdr:cNvPr id="315" name="直線コネクタ 314"/>
        <xdr:cNvCxnSpPr/>
      </xdr:nvCxnSpPr>
      <xdr:spPr>
        <a:xfrm>
          <a:off x="402907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316" name="【市民会館】&#10;有形固定資産減価償却率最大値テキスト"/>
        <xdr:cNvSpPr txBox="1"/>
      </xdr:nvSpPr>
      <xdr:spPr>
        <a:xfrm>
          <a:off x="421005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419100</xdr:colOff>
      <xdr:row>101</xdr:row>
      <xdr:rowOff>0</xdr:rowOff>
    </xdr:from>
    <xdr:to>
      <xdr:col>6</xdr:col>
      <xdr:colOff>600075</xdr:colOff>
      <xdr:row>101</xdr:row>
      <xdr:rowOff>0</xdr:rowOff>
    </xdr:to>
    <xdr:cxnSp macro="">
      <xdr:nvCxnSpPr>
        <xdr:cNvPr id="317" name="直線コネクタ 316"/>
        <xdr:cNvCxnSpPr/>
      </xdr:nvCxnSpPr>
      <xdr:spPr>
        <a:xfrm>
          <a:off x="4029075"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318" name="【市民会館】&#10;有形固定資産減価償却率平均値テキスト"/>
        <xdr:cNvSpPr txBox="1"/>
      </xdr:nvSpPr>
      <xdr:spPr>
        <a:xfrm>
          <a:off x="421005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319" name="フローチャート : 判断 318"/>
        <xdr:cNvSpPr/>
      </xdr:nvSpPr>
      <xdr:spPr>
        <a:xfrm>
          <a:off x="406717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105</xdr:row>
      <xdr:rowOff>28575</xdr:rowOff>
    </xdr:from>
    <xdr:to>
      <xdr:col>5</xdr:col>
      <xdr:colOff>409575</xdr:colOff>
      <xdr:row>105</xdr:row>
      <xdr:rowOff>133350</xdr:rowOff>
    </xdr:to>
    <xdr:sp macro="" textlink="">
      <xdr:nvSpPr>
        <xdr:cNvPr id="320" name="フローチャート : 判断 319"/>
        <xdr:cNvSpPr/>
      </xdr:nvSpPr>
      <xdr:spPr>
        <a:xfrm>
          <a:off x="3314700" y="1803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21" name="テキスト ボックス 320"/>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22" name="テキスト ボックス 321"/>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23" name="テキスト ボックス 322"/>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24" name="テキスト ボックス 323"/>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25" name="テキスト ボックス 324"/>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104</xdr:row>
      <xdr:rowOff>95250</xdr:rowOff>
    </xdr:from>
    <xdr:to>
      <xdr:col>6</xdr:col>
      <xdr:colOff>561975</xdr:colOff>
      <xdr:row>105</xdr:row>
      <xdr:rowOff>19050</xdr:rowOff>
    </xdr:to>
    <xdr:sp macro="" textlink="">
      <xdr:nvSpPr>
        <xdr:cNvPr id="326" name="円/楕円 325"/>
        <xdr:cNvSpPr/>
      </xdr:nvSpPr>
      <xdr:spPr>
        <a:xfrm>
          <a:off x="4067175" y="1792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114300</xdr:rowOff>
    </xdr:from>
    <xdr:ext cx="409575" cy="257175"/>
    <xdr:sp macro="" textlink="">
      <xdr:nvSpPr>
        <xdr:cNvPr id="327" name="【市民会館】&#10;有形固定資産減価償却率該当値テキスト"/>
        <xdr:cNvSpPr txBox="1"/>
      </xdr:nvSpPr>
      <xdr:spPr>
        <a:xfrm>
          <a:off x="4210050" y="1777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5</xdr:col>
      <xdr:colOff>304800</xdr:colOff>
      <xdr:row>104</xdr:row>
      <xdr:rowOff>142875</xdr:rowOff>
    </xdr:from>
    <xdr:to>
      <xdr:col>5</xdr:col>
      <xdr:colOff>409575</xdr:colOff>
      <xdr:row>105</xdr:row>
      <xdr:rowOff>76200</xdr:rowOff>
    </xdr:to>
    <xdr:sp macro="" textlink="">
      <xdr:nvSpPr>
        <xdr:cNvPr id="328" name="円/楕円 327"/>
        <xdr:cNvSpPr/>
      </xdr:nvSpPr>
      <xdr:spPr>
        <a:xfrm>
          <a:off x="3314700" y="1797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104</xdr:row>
      <xdr:rowOff>142875</xdr:rowOff>
    </xdr:from>
    <xdr:to>
      <xdr:col>6</xdr:col>
      <xdr:colOff>514350</xdr:colOff>
      <xdr:row>105</xdr:row>
      <xdr:rowOff>28575</xdr:rowOff>
    </xdr:to>
    <xdr:cxnSp macro="">
      <xdr:nvCxnSpPr>
        <xdr:cNvPr id="329" name="直線コネクタ 328"/>
        <xdr:cNvCxnSpPr/>
      </xdr:nvCxnSpPr>
      <xdr:spPr>
        <a:xfrm flipV="1">
          <a:off x="3371850" y="1797367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105</xdr:row>
      <xdr:rowOff>123825</xdr:rowOff>
    </xdr:from>
    <xdr:ext cx="409575" cy="257175"/>
    <xdr:sp macro="" textlink="">
      <xdr:nvSpPr>
        <xdr:cNvPr id="330" name="n_1aveValue【市民会館】&#10;有形固定資産減価償却率"/>
        <xdr:cNvSpPr txBox="1"/>
      </xdr:nvSpPr>
      <xdr:spPr>
        <a:xfrm>
          <a:off x="3152775"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142875</xdr:colOff>
      <xdr:row>103</xdr:row>
      <xdr:rowOff>95250</xdr:rowOff>
    </xdr:from>
    <xdr:ext cx="409575" cy="257175"/>
    <xdr:sp macro="" textlink="">
      <xdr:nvSpPr>
        <xdr:cNvPr id="331" name="n_1mainValue【市民会館】&#10;有形固定資産減価償却率"/>
        <xdr:cNvSpPr txBox="1"/>
      </xdr:nvSpPr>
      <xdr:spPr>
        <a:xfrm>
          <a:off x="3152775" y="17754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32" name="正方形/長方形 331"/>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33" name="正方形/長方形 332"/>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34" name="正方形/長方形 333"/>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35" name="正方形/長方形 334"/>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6" name="正方形/長方形 335"/>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7" name="正方形/長方形 336"/>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8" name="正方形/長方形 337"/>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9" name="正方形/長方形 338"/>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40" name="テキスト ボックス 339"/>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41" name="直線コネクタ 340"/>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42" name="直線コネクタ 341"/>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43" name="テキスト ボックス 342"/>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44" name="直線コネクタ 343"/>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45" name="テキスト ボックス 344"/>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6" name="直線コネクタ 345"/>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47" name="テキスト ボックス 346"/>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8" name="直線コネクタ 347"/>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49" name="テキスト ボックス 348"/>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50" name="直線コネクタ 349"/>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51" name="テキスト ボックス 350"/>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52"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99</xdr:row>
      <xdr:rowOff>114300</xdr:rowOff>
    </xdr:from>
    <xdr:to>
      <xdr:col>15</xdr:col>
      <xdr:colOff>180975</xdr:colOff>
      <xdr:row>107</xdr:row>
      <xdr:rowOff>114300</xdr:rowOff>
    </xdr:to>
    <xdr:cxnSp macro="">
      <xdr:nvCxnSpPr>
        <xdr:cNvPr id="353" name="直線コネクタ 352"/>
        <xdr:cNvCxnSpPr/>
      </xdr:nvCxnSpPr>
      <xdr:spPr>
        <a:xfrm flipV="1">
          <a:off x="9191625" y="170878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114300</xdr:rowOff>
    </xdr:from>
    <xdr:ext cx="466725" cy="257175"/>
    <xdr:sp macro="" textlink="">
      <xdr:nvSpPr>
        <xdr:cNvPr id="354" name="【市民会館】&#10;一人当たり面積最小値テキスト"/>
        <xdr:cNvSpPr txBox="1"/>
      </xdr:nvSpPr>
      <xdr:spPr>
        <a:xfrm>
          <a:off x="9277350" y="1845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95250</xdr:colOff>
      <xdr:row>107</xdr:row>
      <xdr:rowOff>114300</xdr:rowOff>
    </xdr:from>
    <xdr:to>
      <xdr:col>15</xdr:col>
      <xdr:colOff>266700</xdr:colOff>
      <xdr:row>107</xdr:row>
      <xdr:rowOff>114300</xdr:rowOff>
    </xdr:to>
    <xdr:cxnSp macro="">
      <xdr:nvCxnSpPr>
        <xdr:cNvPr id="355" name="直線コネクタ 354"/>
        <xdr:cNvCxnSpPr/>
      </xdr:nvCxnSpPr>
      <xdr:spPr>
        <a:xfrm>
          <a:off x="9105900" y="1845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98</xdr:row>
      <xdr:rowOff>57150</xdr:rowOff>
    </xdr:from>
    <xdr:ext cx="466725" cy="257175"/>
    <xdr:sp macro="" textlink="">
      <xdr:nvSpPr>
        <xdr:cNvPr id="356" name="【市民会館】&#10;一人当たり面積最大値テキスト"/>
        <xdr:cNvSpPr txBox="1"/>
      </xdr:nvSpPr>
      <xdr:spPr>
        <a:xfrm>
          <a:off x="9277350" y="1685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95250</xdr:colOff>
      <xdr:row>99</xdr:row>
      <xdr:rowOff>114300</xdr:rowOff>
    </xdr:from>
    <xdr:to>
      <xdr:col>15</xdr:col>
      <xdr:colOff>266700</xdr:colOff>
      <xdr:row>99</xdr:row>
      <xdr:rowOff>114300</xdr:rowOff>
    </xdr:to>
    <xdr:cxnSp macro="">
      <xdr:nvCxnSpPr>
        <xdr:cNvPr id="357" name="直線コネクタ 356"/>
        <xdr:cNvCxnSpPr/>
      </xdr:nvCxnSpPr>
      <xdr:spPr>
        <a:xfrm>
          <a:off x="9105900"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103</xdr:row>
      <xdr:rowOff>133350</xdr:rowOff>
    </xdr:from>
    <xdr:ext cx="466725" cy="257175"/>
    <xdr:sp macro="" textlink="">
      <xdr:nvSpPr>
        <xdr:cNvPr id="358" name="【市民会館】&#10;一人当たり面積平均値テキスト"/>
        <xdr:cNvSpPr txBox="1"/>
      </xdr:nvSpPr>
      <xdr:spPr>
        <a:xfrm>
          <a:off x="9277350" y="1779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114300</xdr:rowOff>
    </xdr:from>
    <xdr:to>
      <xdr:col>15</xdr:col>
      <xdr:colOff>228600</xdr:colOff>
      <xdr:row>105</xdr:row>
      <xdr:rowOff>38100</xdr:rowOff>
    </xdr:to>
    <xdr:sp macro="" textlink="">
      <xdr:nvSpPr>
        <xdr:cNvPr id="359" name="フローチャート : 判断 358"/>
        <xdr:cNvSpPr/>
      </xdr:nvSpPr>
      <xdr:spPr>
        <a:xfrm>
          <a:off x="9144000" y="1794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95250</xdr:rowOff>
    </xdr:from>
    <xdr:to>
      <xdr:col>14</xdr:col>
      <xdr:colOff>76200</xdr:colOff>
      <xdr:row>105</xdr:row>
      <xdr:rowOff>28575</xdr:rowOff>
    </xdr:to>
    <xdr:sp macro="" textlink="">
      <xdr:nvSpPr>
        <xdr:cNvPr id="360" name="フローチャート : 判断 359"/>
        <xdr:cNvSpPr/>
      </xdr:nvSpPr>
      <xdr:spPr>
        <a:xfrm>
          <a:off x="8410575" y="17926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61" name="テキスト ボックス 360"/>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62" name="テキスト ボックス 361"/>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63" name="テキスト ボックス 362"/>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64" name="テキスト ボックス 363"/>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65" name="テキスト ボックス 364"/>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106</xdr:row>
      <xdr:rowOff>38100</xdr:rowOff>
    </xdr:from>
    <xdr:to>
      <xdr:col>15</xdr:col>
      <xdr:colOff>228600</xdr:colOff>
      <xdr:row>106</xdr:row>
      <xdr:rowOff>142875</xdr:rowOff>
    </xdr:to>
    <xdr:sp macro="" textlink="">
      <xdr:nvSpPr>
        <xdr:cNvPr id="366" name="円/楕円 365"/>
        <xdr:cNvSpPr/>
      </xdr:nvSpPr>
      <xdr:spPr>
        <a:xfrm>
          <a:off x="9144000" y="18211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106</xdr:row>
      <xdr:rowOff>19050</xdr:rowOff>
    </xdr:from>
    <xdr:ext cx="466725" cy="257175"/>
    <xdr:sp macro="" textlink="">
      <xdr:nvSpPr>
        <xdr:cNvPr id="367" name="【市民会館】&#10;一人当たり面積該当値テキスト"/>
        <xdr:cNvSpPr txBox="1"/>
      </xdr:nvSpPr>
      <xdr:spPr>
        <a:xfrm>
          <a:off x="9277350" y="1819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13</xdr:col>
      <xdr:colOff>600075</xdr:colOff>
      <xdr:row>106</xdr:row>
      <xdr:rowOff>38100</xdr:rowOff>
    </xdr:from>
    <xdr:to>
      <xdr:col>14</xdr:col>
      <xdr:colOff>76200</xdr:colOff>
      <xdr:row>106</xdr:row>
      <xdr:rowOff>133350</xdr:rowOff>
    </xdr:to>
    <xdr:sp macro="" textlink="">
      <xdr:nvSpPr>
        <xdr:cNvPr id="368" name="円/楕円 367"/>
        <xdr:cNvSpPr/>
      </xdr:nvSpPr>
      <xdr:spPr>
        <a:xfrm>
          <a:off x="8410575" y="182118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85725</xdr:rowOff>
    </xdr:from>
    <xdr:to>
      <xdr:col>15</xdr:col>
      <xdr:colOff>180975</xdr:colOff>
      <xdr:row>106</xdr:row>
      <xdr:rowOff>85725</xdr:rowOff>
    </xdr:to>
    <xdr:cxnSp macro="">
      <xdr:nvCxnSpPr>
        <xdr:cNvPr id="369" name="直線コネクタ 368"/>
        <xdr:cNvCxnSpPr/>
      </xdr:nvCxnSpPr>
      <xdr:spPr>
        <a:xfrm>
          <a:off x="8439150" y="182594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103</xdr:row>
      <xdr:rowOff>38100</xdr:rowOff>
    </xdr:from>
    <xdr:ext cx="466725" cy="257175"/>
    <xdr:sp macro="" textlink="">
      <xdr:nvSpPr>
        <xdr:cNvPr id="370" name="n_1aveValue【市民会館】&#10;一人当たり面積"/>
        <xdr:cNvSpPr txBox="1"/>
      </xdr:nvSpPr>
      <xdr:spPr>
        <a:xfrm>
          <a:off x="8277225" y="1769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466725</xdr:colOff>
      <xdr:row>106</xdr:row>
      <xdr:rowOff>123825</xdr:rowOff>
    </xdr:from>
    <xdr:ext cx="466725" cy="257175"/>
    <xdr:sp macro="" textlink="">
      <xdr:nvSpPr>
        <xdr:cNvPr id="371" name="n_1mainValue【市民会館】&#10;一人当たり面積"/>
        <xdr:cNvSpPr txBox="1"/>
      </xdr:nvSpPr>
      <xdr:spPr>
        <a:xfrm>
          <a:off x="8277225" y="18297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72" name="正方形/長方形 37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73" name="正方形/長方形 37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74" name="正方形/長方形 37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75" name="正方形/長方形 37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6" name="正方形/長方形 37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7" name="正方形/長方形 37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8" name="正方形/長方形 37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9" name="正方形/長方形 378"/>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80" name="テキスト ボックス 379"/>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81" name="直線コネクタ 380"/>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82" name="テキスト ボックス 381"/>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383" name="直線コネクタ 382"/>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384" name="テキスト ボックス 383"/>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385" name="直線コネクタ 384"/>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386" name="テキスト ボックス 385"/>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387" name="直線コネクタ 386"/>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388" name="テキスト ボックス 387"/>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389" name="直線コネクタ 388"/>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390" name="テキスト ボックス 389"/>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391" name="直線コネクタ 390"/>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392" name="テキスト ボックス 391"/>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93" name="直線コネクタ 392"/>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94" name="テキスト ボックス 393"/>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95" name="【一般廃棄物処理施設】&#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152400</xdr:rowOff>
    </xdr:from>
    <xdr:to>
      <xdr:col>23</xdr:col>
      <xdr:colOff>514350</xdr:colOff>
      <xdr:row>41</xdr:row>
      <xdr:rowOff>9525</xdr:rowOff>
    </xdr:to>
    <xdr:cxnSp macro="">
      <xdr:nvCxnSpPr>
        <xdr:cNvPr id="396" name="直線コネクタ 395"/>
        <xdr:cNvCxnSpPr/>
      </xdr:nvCxnSpPr>
      <xdr:spPr>
        <a:xfrm flipV="1">
          <a:off x="14344650" y="58102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19050</xdr:rowOff>
    </xdr:from>
    <xdr:ext cx="400050" cy="257175"/>
    <xdr:sp macro="" textlink="">
      <xdr:nvSpPr>
        <xdr:cNvPr id="397" name="【一般廃棄物処理施設】&#10;有形固定資産減価償却率最小値テキスト"/>
        <xdr:cNvSpPr txBox="1"/>
      </xdr:nvSpPr>
      <xdr:spPr>
        <a:xfrm>
          <a:off x="14430375" y="70485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9525</xdr:rowOff>
    </xdr:from>
    <xdr:to>
      <xdr:col>23</xdr:col>
      <xdr:colOff>600075</xdr:colOff>
      <xdr:row>41</xdr:row>
      <xdr:rowOff>9525</xdr:rowOff>
    </xdr:to>
    <xdr:cxnSp macro="">
      <xdr:nvCxnSpPr>
        <xdr:cNvPr id="398" name="直線コネクタ 397"/>
        <xdr:cNvCxnSpPr/>
      </xdr:nvCxnSpPr>
      <xdr:spPr>
        <a:xfrm>
          <a:off x="14258925" y="7038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95250</xdr:rowOff>
    </xdr:from>
    <xdr:ext cx="400050" cy="257175"/>
    <xdr:sp macro="" textlink="">
      <xdr:nvSpPr>
        <xdr:cNvPr id="399" name="【一般廃棄物処理施設】&#10;有形固定資産減価償却率最大値テキスト"/>
        <xdr:cNvSpPr txBox="1"/>
      </xdr:nvSpPr>
      <xdr:spPr>
        <a:xfrm>
          <a:off x="14430375" y="5581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152400</xdr:rowOff>
    </xdr:from>
    <xdr:to>
      <xdr:col>23</xdr:col>
      <xdr:colOff>600075</xdr:colOff>
      <xdr:row>33</xdr:row>
      <xdr:rowOff>152400</xdr:rowOff>
    </xdr:to>
    <xdr:cxnSp macro="">
      <xdr:nvCxnSpPr>
        <xdr:cNvPr id="400" name="直線コネクタ 399"/>
        <xdr:cNvCxnSpPr/>
      </xdr:nvCxnSpPr>
      <xdr:spPr>
        <a:xfrm>
          <a:off x="14258925" y="581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19050</xdr:rowOff>
    </xdr:from>
    <xdr:ext cx="400050" cy="257175"/>
    <xdr:sp macro="" textlink="">
      <xdr:nvSpPr>
        <xdr:cNvPr id="401" name="【一般廃棄物処理施設】&#10;有形固定資産減価償却率平均値テキスト"/>
        <xdr:cNvSpPr txBox="1"/>
      </xdr:nvSpPr>
      <xdr:spPr>
        <a:xfrm>
          <a:off x="14430375" y="6191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104775</xdr:rowOff>
    </xdr:to>
    <xdr:sp macro="" textlink="">
      <xdr:nvSpPr>
        <xdr:cNvPr id="402" name="フローチャート : 判断 401"/>
        <xdr:cNvSpPr/>
      </xdr:nvSpPr>
      <xdr:spPr>
        <a:xfrm>
          <a:off x="14297025"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03" name="フローチャート : 判断 402"/>
        <xdr:cNvSpPr/>
      </xdr:nvSpPr>
      <xdr:spPr>
        <a:xfrm>
          <a:off x="1354455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404" name="テキスト ボックス 403"/>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405" name="テキスト ボックス 404"/>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406" name="テキスト ボックス 405"/>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407" name="テキスト ボックス 406"/>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8" name="テキスト ボックス 407"/>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142875</xdr:rowOff>
    </xdr:from>
    <xdr:to>
      <xdr:col>23</xdr:col>
      <xdr:colOff>571500</xdr:colOff>
      <xdr:row>39</xdr:row>
      <xdr:rowOff>66675</xdr:rowOff>
    </xdr:to>
    <xdr:sp macro="" textlink="">
      <xdr:nvSpPr>
        <xdr:cNvPr id="409" name="円/楕円 408"/>
        <xdr:cNvSpPr/>
      </xdr:nvSpPr>
      <xdr:spPr>
        <a:xfrm>
          <a:off x="14297025" y="6657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38</xdr:row>
      <xdr:rowOff>114300</xdr:rowOff>
    </xdr:from>
    <xdr:ext cx="400050" cy="257175"/>
    <xdr:sp macro="" textlink="">
      <xdr:nvSpPr>
        <xdr:cNvPr id="410" name="【一般廃棄物処理施設】&#10;有形固定資産減価償却率該当値テキスト"/>
        <xdr:cNvSpPr txBox="1"/>
      </xdr:nvSpPr>
      <xdr:spPr>
        <a:xfrm>
          <a:off x="14430375" y="6629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19050</xdr:rowOff>
    </xdr:from>
    <xdr:to>
      <xdr:col>22</xdr:col>
      <xdr:colOff>419100</xdr:colOff>
      <xdr:row>39</xdr:row>
      <xdr:rowOff>123825</xdr:rowOff>
    </xdr:to>
    <xdr:sp macro="" textlink="">
      <xdr:nvSpPr>
        <xdr:cNvPr id="411" name="円/楕円 410"/>
        <xdr:cNvSpPr/>
      </xdr:nvSpPr>
      <xdr:spPr>
        <a:xfrm>
          <a:off x="13544550" y="670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39</xdr:row>
      <xdr:rowOff>19050</xdr:rowOff>
    </xdr:from>
    <xdr:to>
      <xdr:col>23</xdr:col>
      <xdr:colOff>514350</xdr:colOff>
      <xdr:row>39</xdr:row>
      <xdr:rowOff>76200</xdr:rowOff>
    </xdr:to>
    <xdr:cxnSp macro="">
      <xdr:nvCxnSpPr>
        <xdr:cNvPr id="412" name="直線コネクタ 411"/>
        <xdr:cNvCxnSpPr/>
      </xdr:nvCxnSpPr>
      <xdr:spPr>
        <a:xfrm flipV="1">
          <a:off x="13592175" y="67056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36</xdr:row>
      <xdr:rowOff>38100</xdr:rowOff>
    </xdr:from>
    <xdr:ext cx="409575" cy="257175"/>
    <xdr:sp macro="" textlink="">
      <xdr:nvSpPr>
        <xdr:cNvPr id="413" name="n_1aveValue【一般廃棄物処理施設】&#10;有形固定資産減価償却率"/>
        <xdr:cNvSpPr txBox="1"/>
      </xdr:nvSpPr>
      <xdr:spPr>
        <a:xfrm>
          <a:off x="13382625" y="621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152400</xdr:colOff>
      <xdr:row>39</xdr:row>
      <xdr:rowOff>114300</xdr:rowOff>
    </xdr:from>
    <xdr:ext cx="409575" cy="257175"/>
    <xdr:sp macro="" textlink="">
      <xdr:nvSpPr>
        <xdr:cNvPr id="414" name="n_1mainValue【一般廃棄物処理施設】&#10;有形固定資産減価償却率"/>
        <xdr:cNvSpPr txBox="1"/>
      </xdr:nvSpPr>
      <xdr:spPr>
        <a:xfrm>
          <a:off x="13382625" y="6800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15" name="正方形/長方形 414"/>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16" name="正方形/長方形 415"/>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17" name="正方形/長方形 416"/>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8" name="正方形/長方形 417"/>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9" name="正方形/長方形 418"/>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20" name="正方形/長方形 419"/>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21" name="正方形/長方形 420"/>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23" name="テキスト ボックス 422"/>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6059150" y="704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40</xdr:row>
      <xdr:rowOff>47625</xdr:rowOff>
    </xdr:from>
    <xdr:ext cx="247650" cy="257175"/>
    <xdr:sp macro="" textlink="">
      <xdr:nvSpPr>
        <xdr:cNvPr id="426" name="テキスト ボックス 425"/>
        <xdr:cNvSpPr txBox="1"/>
      </xdr:nvSpPr>
      <xdr:spPr>
        <a:xfrm>
          <a:off x="15811500" y="69056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428" name="テキスト ボックス 427"/>
        <xdr:cNvSpPr txBox="1"/>
      </xdr:nvSpPr>
      <xdr:spPr>
        <a:xfrm>
          <a:off x="15544800"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6059150" y="590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33</xdr:row>
      <xdr:rowOff>104775</xdr:rowOff>
    </xdr:from>
    <xdr:ext cx="600075" cy="257175"/>
    <xdr:sp macro="" textlink="">
      <xdr:nvSpPr>
        <xdr:cNvPr id="430" name="テキスト ボックス 429"/>
        <xdr:cNvSpPr txBox="1"/>
      </xdr:nvSpPr>
      <xdr:spPr>
        <a:xfrm>
          <a:off x="15544800" y="576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432" name="テキスト ボックス 431"/>
        <xdr:cNvSpPr txBox="1"/>
      </xdr:nvSpPr>
      <xdr:spPr>
        <a:xfrm>
          <a:off x="15544800"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76200</xdr:rowOff>
    </xdr:from>
    <xdr:to>
      <xdr:col>32</xdr:col>
      <xdr:colOff>190500</xdr:colOff>
      <xdr:row>40</xdr:row>
      <xdr:rowOff>95250</xdr:rowOff>
    </xdr:to>
    <xdr:cxnSp macro="">
      <xdr:nvCxnSpPr>
        <xdr:cNvPr id="434" name="直線コネクタ 433"/>
        <xdr:cNvCxnSpPr/>
      </xdr:nvCxnSpPr>
      <xdr:spPr>
        <a:xfrm flipV="1">
          <a:off x="19421475" y="57340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95250</xdr:rowOff>
    </xdr:from>
    <xdr:ext cx="533400" cy="257175"/>
    <xdr:sp macro="" textlink="">
      <xdr:nvSpPr>
        <xdr:cNvPr id="435" name="【一般廃棄物処理施設】&#10;一人当たり有形固定資産（償却資産）額最小値テキスト"/>
        <xdr:cNvSpPr txBox="1"/>
      </xdr:nvSpPr>
      <xdr:spPr>
        <a:xfrm>
          <a:off x="19507200" y="6953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95250</xdr:colOff>
      <xdr:row>40</xdr:row>
      <xdr:rowOff>95250</xdr:rowOff>
    </xdr:from>
    <xdr:to>
      <xdr:col>32</xdr:col>
      <xdr:colOff>276225</xdr:colOff>
      <xdr:row>40</xdr:row>
      <xdr:rowOff>95250</xdr:rowOff>
    </xdr:to>
    <xdr:cxnSp macro="">
      <xdr:nvCxnSpPr>
        <xdr:cNvPr id="436" name="直線コネクタ 435"/>
        <xdr:cNvCxnSpPr/>
      </xdr:nvCxnSpPr>
      <xdr:spPr>
        <a:xfrm>
          <a:off x="193262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19050</xdr:rowOff>
    </xdr:from>
    <xdr:ext cx="600075" cy="257175"/>
    <xdr:sp macro="" textlink="">
      <xdr:nvSpPr>
        <xdr:cNvPr id="437" name="【一般廃棄物処理施設】&#10;一人当たり有形固定資産（償却資産）額最大値テキスト"/>
        <xdr:cNvSpPr txBox="1"/>
      </xdr:nvSpPr>
      <xdr:spPr>
        <a:xfrm>
          <a:off x="19507200" y="550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95250</xdr:colOff>
      <xdr:row>33</xdr:row>
      <xdr:rowOff>76200</xdr:rowOff>
    </xdr:from>
    <xdr:to>
      <xdr:col>32</xdr:col>
      <xdr:colOff>276225</xdr:colOff>
      <xdr:row>33</xdr:row>
      <xdr:rowOff>76200</xdr:rowOff>
    </xdr:to>
    <xdr:cxnSp macro="">
      <xdr:nvCxnSpPr>
        <xdr:cNvPr id="438" name="直線コネクタ 437"/>
        <xdr:cNvCxnSpPr/>
      </xdr:nvCxnSpPr>
      <xdr:spPr>
        <a:xfrm>
          <a:off x="19326225"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28575</xdr:rowOff>
    </xdr:from>
    <xdr:ext cx="533400" cy="257175"/>
    <xdr:sp macro="" textlink="">
      <xdr:nvSpPr>
        <xdr:cNvPr id="439" name="【一般廃棄物処理施設】&#10;一人当たり有形固定資産（償却資産）額平均値テキスト"/>
        <xdr:cNvSpPr txBox="1"/>
      </xdr:nvSpPr>
      <xdr:spPr>
        <a:xfrm>
          <a:off x="19507200"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xdr:rowOff>
    </xdr:from>
    <xdr:to>
      <xdr:col>32</xdr:col>
      <xdr:colOff>238125</xdr:colOff>
      <xdr:row>38</xdr:row>
      <xdr:rowOff>104775</xdr:rowOff>
    </xdr:to>
    <xdr:sp macro="" textlink="">
      <xdr:nvSpPr>
        <xdr:cNvPr id="440" name="フローチャート : 判断 439"/>
        <xdr:cNvSpPr/>
      </xdr:nvSpPr>
      <xdr:spPr>
        <a:xfrm>
          <a:off x="193643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28575</xdr:rowOff>
    </xdr:from>
    <xdr:to>
      <xdr:col>31</xdr:col>
      <xdr:colOff>85725</xdr:colOff>
      <xdr:row>38</xdr:row>
      <xdr:rowOff>133350</xdr:rowOff>
    </xdr:to>
    <xdr:sp macro="" textlink="">
      <xdr:nvSpPr>
        <xdr:cNvPr id="441" name="フローチャート : 判断 440"/>
        <xdr:cNvSpPr/>
      </xdr:nvSpPr>
      <xdr:spPr>
        <a:xfrm>
          <a:off x="18630900" y="65436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42" name="テキスト ボックス 441"/>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43" name="テキスト ボックス 442"/>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4" name="テキスト ボックス 443"/>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5" name="テキスト ボックス 444"/>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6" name="テキスト ボックス 445"/>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40</xdr:row>
      <xdr:rowOff>38100</xdr:rowOff>
    </xdr:from>
    <xdr:to>
      <xdr:col>32</xdr:col>
      <xdr:colOff>238125</xdr:colOff>
      <xdr:row>40</xdr:row>
      <xdr:rowOff>142875</xdr:rowOff>
    </xdr:to>
    <xdr:sp macro="" textlink="">
      <xdr:nvSpPr>
        <xdr:cNvPr id="447" name="円/楕円 446"/>
        <xdr:cNvSpPr/>
      </xdr:nvSpPr>
      <xdr:spPr>
        <a:xfrm>
          <a:off x="19364325" y="6896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123825</xdr:rowOff>
    </xdr:from>
    <xdr:ext cx="533400" cy="257175"/>
    <xdr:sp macro="" textlink="">
      <xdr:nvSpPr>
        <xdr:cNvPr id="448" name="【一般廃棄物処理施設】&#10;一人当たり有形固定資産（償却資産）額該当値テキスト"/>
        <xdr:cNvSpPr txBox="1"/>
      </xdr:nvSpPr>
      <xdr:spPr>
        <a:xfrm>
          <a:off x="195072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17,232</a:t>
          </a:r>
          <a:endParaRPr kumimoji="1" lang="ja-JP" altLang="en-US" sz="1000" b="1">
            <a:solidFill>
              <a:srgbClr val="FF0000"/>
            </a:solidFill>
            <a:latin typeface="ＭＳ Ｐゴシック"/>
          </a:endParaRPr>
        </a:p>
      </xdr:txBody>
    </xdr:sp>
    <xdr:clientData/>
  </xdr:oneCellAnchor>
  <xdr:twoCellAnchor>
    <xdr:from>
      <xdr:col>30</xdr:col>
      <xdr:colOff>600075</xdr:colOff>
      <xdr:row>40</xdr:row>
      <xdr:rowOff>38100</xdr:rowOff>
    </xdr:from>
    <xdr:to>
      <xdr:col>31</xdr:col>
      <xdr:colOff>85725</xdr:colOff>
      <xdr:row>40</xdr:row>
      <xdr:rowOff>142875</xdr:rowOff>
    </xdr:to>
    <xdr:sp macro="" textlink="">
      <xdr:nvSpPr>
        <xdr:cNvPr id="449" name="円/楕円 448"/>
        <xdr:cNvSpPr/>
      </xdr:nvSpPr>
      <xdr:spPr>
        <a:xfrm>
          <a:off x="18630900" y="68961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40</xdr:row>
      <xdr:rowOff>95250</xdr:rowOff>
    </xdr:from>
    <xdr:to>
      <xdr:col>32</xdr:col>
      <xdr:colOff>190500</xdr:colOff>
      <xdr:row>40</xdr:row>
      <xdr:rowOff>95250</xdr:rowOff>
    </xdr:to>
    <xdr:cxnSp macro="">
      <xdr:nvCxnSpPr>
        <xdr:cNvPr id="450" name="直線コネクタ 449"/>
        <xdr:cNvCxnSpPr/>
      </xdr:nvCxnSpPr>
      <xdr:spPr>
        <a:xfrm flipV="1">
          <a:off x="18669000" y="69532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438150</xdr:colOff>
      <xdr:row>36</xdr:row>
      <xdr:rowOff>152400</xdr:rowOff>
    </xdr:from>
    <xdr:ext cx="533400" cy="257175"/>
    <xdr:sp macro="" textlink="">
      <xdr:nvSpPr>
        <xdr:cNvPr id="451" name="n_1aveValue【一般廃棄物処理施設】&#10;一人当たり有形固定資産（償却資産）額"/>
        <xdr:cNvSpPr txBox="1"/>
      </xdr:nvSpPr>
      <xdr:spPr>
        <a:xfrm>
          <a:off x="1846897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438150</xdr:colOff>
      <xdr:row>40</xdr:row>
      <xdr:rowOff>133350</xdr:rowOff>
    </xdr:from>
    <xdr:ext cx="533400" cy="257175"/>
    <xdr:sp macro="" textlink="">
      <xdr:nvSpPr>
        <xdr:cNvPr id="452" name="n_1mainValue【一般廃棄物処理施設】&#10;一人当たり有形固定資産（償却資産）額"/>
        <xdr:cNvSpPr txBox="1"/>
      </xdr:nvSpPr>
      <xdr:spPr>
        <a:xfrm>
          <a:off x="18468975" y="6991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53" name="正方形/長方形 452"/>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4" name="正方形/長方形 453"/>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5" name="正方形/長方形 454"/>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6" name="正方形/長方形 455"/>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57" name="正方形/長方形 456"/>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58" name="正方形/長方形 457"/>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59" name="正方形/長方形 458"/>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60" name="正方形/長方形 459"/>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61" name="テキスト ボックス 460"/>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62" name="直線コネクタ 461"/>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133350</xdr:rowOff>
    </xdr:from>
    <xdr:to>
      <xdr:col>24</xdr:col>
      <xdr:colOff>600075</xdr:colOff>
      <xdr:row>64</xdr:row>
      <xdr:rowOff>133350</xdr:rowOff>
    </xdr:to>
    <xdr:cxnSp macro="">
      <xdr:nvCxnSpPr>
        <xdr:cNvPr id="463" name="直線コネクタ 462"/>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161925</xdr:rowOff>
    </xdr:from>
    <xdr:ext cx="342900" cy="257175"/>
    <xdr:sp macro="" textlink="">
      <xdr:nvSpPr>
        <xdr:cNvPr id="464" name="テキスト ボックス 463"/>
        <xdr:cNvSpPr txBox="1"/>
      </xdr:nvSpPr>
      <xdr:spPr>
        <a:xfrm>
          <a:off x="10648950" y="1096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465" name="直線コネクタ 464"/>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66" name="テキスト ボックス 465"/>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467" name="直線コネクタ 466"/>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68" name="テキスト ボックス 467"/>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469" name="直線コネクタ 468"/>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70" name="テキスト ボックス 469"/>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471" name="直線コネクタ 470"/>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72" name="テキスト ボックス 471"/>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473" name="直線コネクタ 472"/>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66675</xdr:rowOff>
    </xdr:from>
    <xdr:ext cx="466725" cy="257175"/>
    <xdr:sp macro="" textlink="">
      <xdr:nvSpPr>
        <xdr:cNvPr id="474" name="テキスト ボックス 473"/>
        <xdr:cNvSpPr txBox="1"/>
      </xdr:nvSpPr>
      <xdr:spPr>
        <a:xfrm>
          <a:off x="10525125" y="932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5" name="直線コネクタ 474"/>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76" name="テキスト ボックス 475"/>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7"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57150</xdr:rowOff>
    </xdr:from>
    <xdr:to>
      <xdr:col>23</xdr:col>
      <xdr:colOff>514350</xdr:colOff>
      <xdr:row>64</xdr:row>
      <xdr:rowOff>38100</xdr:rowOff>
    </xdr:to>
    <xdr:cxnSp macro="">
      <xdr:nvCxnSpPr>
        <xdr:cNvPr id="478" name="直線コネクタ 477"/>
        <xdr:cNvCxnSpPr/>
      </xdr:nvCxnSpPr>
      <xdr:spPr>
        <a:xfrm flipV="1">
          <a:off x="14344650" y="96583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47625</xdr:rowOff>
    </xdr:from>
    <xdr:ext cx="333375" cy="257175"/>
    <xdr:sp macro="" textlink="">
      <xdr:nvSpPr>
        <xdr:cNvPr id="479" name="【保健センター・保健所】&#10;有形固定資産減価償却率最小値テキスト"/>
        <xdr:cNvSpPr txBox="1"/>
      </xdr:nvSpPr>
      <xdr:spPr>
        <a:xfrm>
          <a:off x="14430375" y="1102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600075</xdr:colOff>
      <xdr:row>64</xdr:row>
      <xdr:rowOff>38100</xdr:rowOff>
    </xdr:to>
    <xdr:cxnSp macro="">
      <xdr:nvCxnSpPr>
        <xdr:cNvPr id="480" name="直線コネクタ 479"/>
        <xdr:cNvCxnSpPr/>
      </xdr:nvCxnSpPr>
      <xdr:spPr>
        <a:xfrm>
          <a:off x="14258925" y="11010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55</xdr:row>
      <xdr:rowOff>0</xdr:rowOff>
    </xdr:from>
    <xdr:ext cx="400050" cy="257175"/>
    <xdr:sp macro="" textlink="">
      <xdr:nvSpPr>
        <xdr:cNvPr id="481" name="【保健センター・保健所】&#10;有形固定資産減価償却率最大値テキスト"/>
        <xdr:cNvSpPr txBox="1"/>
      </xdr:nvSpPr>
      <xdr:spPr>
        <a:xfrm>
          <a:off x="14430375" y="9429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57150</xdr:rowOff>
    </xdr:from>
    <xdr:to>
      <xdr:col>23</xdr:col>
      <xdr:colOff>600075</xdr:colOff>
      <xdr:row>56</xdr:row>
      <xdr:rowOff>57150</xdr:rowOff>
    </xdr:to>
    <xdr:cxnSp macro="">
      <xdr:nvCxnSpPr>
        <xdr:cNvPr id="482" name="直線コネクタ 481"/>
        <xdr:cNvCxnSpPr/>
      </xdr:nvCxnSpPr>
      <xdr:spPr>
        <a:xfrm>
          <a:off x="14258925" y="965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95250</xdr:rowOff>
    </xdr:from>
    <xdr:ext cx="400050" cy="257175"/>
    <xdr:sp macro="" textlink="">
      <xdr:nvSpPr>
        <xdr:cNvPr id="483" name="【保健センター・保健所】&#10;有形固定資産減価償却率平均値テキスト"/>
        <xdr:cNvSpPr txBox="1"/>
      </xdr:nvSpPr>
      <xdr:spPr>
        <a:xfrm>
          <a:off x="14430375" y="10210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571500</xdr:colOff>
      <xdr:row>60</xdr:row>
      <xdr:rowOff>47625</xdr:rowOff>
    </xdr:to>
    <xdr:sp macro="" textlink="">
      <xdr:nvSpPr>
        <xdr:cNvPr id="484" name="フローチャート : 判断 483"/>
        <xdr:cNvSpPr/>
      </xdr:nvSpPr>
      <xdr:spPr>
        <a:xfrm>
          <a:off x="14297025" y="1022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152400</xdr:rowOff>
    </xdr:from>
    <xdr:to>
      <xdr:col>22</xdr:col>
      <xdr:colOff>419100</xdr:colOff>
      <xdr:row>60</xdr:row>
      <xdr:rowOff>85725</xdr:rowOff>
    </xdr:to>
    <xdr:sp macro="" textlink="">
      <xdr:nvSpPr>
        <xdr:cNvPr id="485" name="フローチャート : 判断 484"/>
        <xdr:cNvSpPr/>
      </xdr:nvSpPr>
      <xdr:spPr>
        <a:xfrm>
          <a:off x="13544550" y="1026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6" name="テキスト ボックス 485"/>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7" name="テキスト ボックス 486"/>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8" name="テキスト ボックス 487"/>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9" name="テキスト ボックス 488"/>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90" name="テキスト ボックス 489"/>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95250</xdr:rowOff>
    </xdr:from>
    <xdr:to>
      <xdr:col>23</xdr:col>
      <xdr:colOff>571500</xdr:colOff>
      <xdr:row>59</xdr:row>
      <xdr:rowOff>19050</xdr:rowOff>
    </xdr:to>
    <xdr:sp macro="" textlink="">
      <xdr:nvSpPr>
        <xdr:cNvPr id="491" name="円/楕円 490"/>
        <xdr:cNvSpPr/>
      </xdr:nvSpPr>
      <xdr:spPr>
        <a:xfrm>
          <a:off x="14297025" y="1003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57</xdr:row>
      <xdr:rowOff>114300</xdr:rowOff>
    </xdr:from>
    <xdr:ext cx="400050" cy="257175"/>
    <xdr:sp macro="" textlink="">
      <xdr:nvSpPr>
        <xdr:cNvPr id="492" name="【保健センター・保健所】&#10;有形固定資産減価償却率該当値テキスト"/>
        <xdr:cNvSpPr txBox="1"/>
      </xdr:nvSpPr>
      <xdr:spPr>
        <a:xfrm>
          <a:off x="14430375" y="9886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142875</xdr:rowOff>
    </xdr:from>
    <xdr:to>
      <xdr:col>22</xdr:col>
      <xdr:colOff>419100</xdr:colOff>
      <xdr:row>59</xdr:row>
      <xdr:rowOff>76200</xdr:rowOff>
    </xdr:to>
    <xdr:sp macro="" textlink="">
      <xdr:nvSpPr>
        <xdr:cNvPr id="493" name="円/楕円 492"/>
        <xdr:cNvSpPr/>
      </xdr:nvSpPr>
      <xdr:spPr>
        <a:xfrm>
          <a:off x="13544550"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58</xdr:row>
      <xdr:rowOff>142875</xdr:rowOff>
    </xdr:from>
    <xdr:to>
      <xdr:col>23</xdr:col>
      <xdr:colOff>514350</xdr:colOff>
      <xdr:row>59</xdr:row>
      <xdr:rowOff>19050</xdr:rowOff>
    </xdr:to>
    <xdr:cxnSp macro="">
      <xdr:nvCxnSpPr>
        <xdr:cNvPr id="494" name="直線コネクタ 493"/>
        <xdr:cNvCxnSpPr/>
      </xdr:nvCxnSpPr>
      <xdr:spPr>
        <a:xfrm flipV="1">
          <a:off x="13592175" y="100869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60</xdr:row>
      <xdr:rowOff>76200</xdr:rowOff>
    </xdr:from>
    <xdr:ext cx="409575" cy="257175"/>
    <xdr:sp macro="" textlink="">
      <xdr:nvSpPr>
        <xdr:cNvPr id="495" name="n_1aveValue【保健センター・保健所】&#10;有形固定資産減価償却率"/>
        <xdr:cNvSpPr txBox="1"/>
      </xdr:nvSpPr>
      <xdr:spPr>
        <a:xfrm>
          <a:off x="13382625" y="1036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152400</xdr:colOff>
      <xdr:row>57</xdr:row>
      <xdr:rowOff>85725</xdr:rowOff>
    </xdr:from>
    <xdr:ext cx="409575" cy="257175"/>
    <xdr:sp macro="" textlink="">
      <xdr:nvSpPr>
        <xdr:cNvPr id="496" name="n_1mainValue【保健センター・保健所】&#10;有形固定資産減価償却率"/>
        <xdr:cNvSpPr txBox="1"/>
      </xdr:nvSpPr>
      <xdr:spPr>
        <a:xfrm>
          <a:off x="13382625" y="985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7" name="正方形/長方形 496"/>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8" name="正方形/長方形 497"/>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9" name="正方形/長方形 498"/>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500" name="正方形/長方形 499"/>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501" name="正方形/長方形 500"/>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502" name="正方形/長方形 501"/>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503" name="正方形/長方形 502"/>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5" name="テキスト ボックス 504"/>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508" name="テキスト ボックス 507"/>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510" name="テキスト ボックス 509"/>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512" name="テキスト ボックス 511"/>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514" name="テキスト ボックス 513"/>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516" name="テキスト ボックス 515"/>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8" name="テキスト ボックス 517"/>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9525</xdr:rowOff>
    </xdr:from>
    <xdr:to>
      <xdr:col>32</xdr:col>
      <xdr:colOff>190500</xdr:colOff>
      <xdr:row>63</xdr:row>
      <xdr:rowOff>95250</xdr:rowOff>
    </xdr:to>
    <xdr:cxnSp macro="">
      <xdr:nvCxnSpPr>
        <xdr:cNvPr id="520" name="直線コネクタ 519"/>
        <xdr:cNvCxnSpPr/>
      </xdr:nvCxnSpPr>
      <xdr:spPr>
        <a:xfrm flipV="1">
          <a:off x="19421475" y="96107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95250</xdr:rowOff>
    </xdr:from>
    <xdr:ext cx="466725" cy="257175"/>
    <xdr:sp macro="" textlink="">
      <xdr:nvSpPr>
        <xdr:cNvPr id="521" name="【保健センター・保健所】&#10;一人当たり面積最小値テキスト"/>
        <xdr:cNvSpPr txBox="1"/>
      </xdr:nvSpPr>
      <xdr:spPr>
        <a:xfrm>
          <a:off x="19507200" y="1089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63</xdr:row>
      <xdr:rowOff>95250</xdr:rowOff>
    </xdr:from>
    <xdr:to>
      <xdr:col>32</xdr:col>
      <xdr:colOff>276225</xdr:colOff>
      <xdr:row>63</xdr:row>
      <xdr:rowOff>95250</xdr:rowOff>
    </xdr:to>
    <xdr:cxnSp macro="">
      <xdr:nvCxnSpPr>
        <xdr:cNvPr id="522" name="直線コネクタ 521"/>
        <xdr:cNvCxnSpPr/>
      </xdr:nvCxnSpPr>
      <xdr:spPr>
        <a:xfrm>
          <a:off x="19326225" y="1089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133350</xdr:rowOff>
    </xdr:from>
    <xdr:ext cx="466725" cy="257175"/>
    <xdr:sp macro="" textlink="">
      <xdr:nvSpPr>
        <xdr:cNvPr id="523" name="【保健センター・保健所】&#10;一人当たり面積最大値テキスト"/>
        <xdr:cNvSpPr txBox="1"/>
      </xdr:nvSpPr>
      <xdr:spPr>
        <a:xfrm>
          <a:off x="19507200" y="939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95250</xdr:colOff>
      <xdr:row>56</xdr:row>
      <xdr:rowOff>9525</xdr:rowOff>
    </xdr:from>
    <xdr:to>
      <xdr:col>32</xdr:col>
      <xdr:colOff>276225</xdr:colOff>
      <xdr:row>56</xdr:row>
      <xdr:rowOff>9525</xdr:rowOff>
    </xdr:to>
    <xdr:cxnSp macro="">
      <xdr:nvCxnSpPr>
        <xdr:cNvPr id="524" name="直線コネクタ 523"/>
        <xdr:cNvCxnSpPr/>
      </xdr:nvCxnSpPr>
      <xdr:spPr>
        <a:xfrm>
          <a:off x="1932622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47625</xdr:rowOff>
    </xdr:from>
    <xdr:ext cx="466725" cy="257175"/>
    <xdr:sp macro="" textlink="">
      <xdr:nvSpPr>
        <xdr:cNvPr id="525" name="【保健センター・保健所】&#10;一人当たり面積平均値テキスト"/>
        <xdr:cNvSpPr txBox="1"/>
      </xdr:nvSpPr>
      <xdr:spPr>
        <a:xfrm>
          <a:off x="19507200" y="1050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133350</xdr:colOff>
      <xdr:row>61</xdr:row>
      <xdr:rowOff>66675</xdr:rowOff>
    </xdr:from>
    <xdr:to>
      <xdr:col>32</xdr:col>
      <xdr:colOff>238125</xdr:colOff>
      <xdr:row>62</xdr:row>
      <xdr:rowOff>0</xdr:rowOff>
    </xdr:to>
    <xdr:sp macro="" textlink="">
      <xdr:nvSpPr>
        <xdr:cNvPr id="526" name="フローチャート : 判断 525"/>
        <xdr:cNvSpPr/>
      </xdr:nvSpPr>
      <xdr:spPr>
        <a:xfrm>
          <a:off x="19364325"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19050</xdr:rowOff>
    </xdr:from>
    <xdr:to>
      <xdr:col>31</xdr:col>
      <xdr:colOff>85725</xdr:colOff>
      <xdr:row>61</xdr:row>
      <xdr:rowOff>123825</xdr:rowOff>
    </xdr:to>
    <xdr:sp macro="" textlink="">
      <xdr:nvSpPr>
        <xdr:cNvPr id="527" name="フローチャート : 判断 526"/>
        <xdr:cNvSpPr/>
      </xdr:nvSpPr>
      <xdr:spPr>
        <a:xfrm>
          <a:off x="18630900" y="1047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8" name="テキスト ボックス 527"/>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9" name="テキスト ボックス 528"/>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30" name="テキスト ボックス 529"/>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31" name="テキスト ボックス 530"/>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32" name="テキスト ボックス 531"/>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60</xdr:row>
      <xdr:rowOff>76200</xdr:rowOff>
    </xdr:from>
    <xdr:to>
      <xdr:col>32</xdr:col>
      <xdr:colOff>238125</xdr:colOff>
      <xdr:row>61</xdr:row>
      <xdr:rowOff>9525</xdr:rowOff>
    </xdr:to>
    <xdr:sp macro="" textlink="">
      <xdr:nvSpPr>
        <xdr:cNvPr id="533" name="円/楕円 532"/>
        <xdr:cNvSpPr/>
      </xdr:nvSpPr>
      <xdr:spPr>
        <a:xfrm>
          <a:off x="19364325"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95250</xdr:rowOff>
    </xdr:from>
    <xdr:ext cx="466725" cy="257175"/>
    <xdr:sp macro="" textlink="">
      <xdr:nvSpPr>
        <xdr:cNvPr id="534" name="【保健センター・保健所】&#10;一人当たり面積該当値テキスト"/>
        <xdr:cNvSpPr txBox="1"/>
      </xdr:nvSpPr>
      <xdr:spPr>
        <a:xfrm>
          <a:off x="19507200" y="1021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30</xdr:col>
      <xdr:colOff>600075</xdr:colOff>
      <xdr:row>60</xdr:row>
      <xdr:rowOff>76200</xdr:rowOff>
    </xdr:from>
    <xdr:to>
      <xdr:col>31</xdr:col>
      <xdr:colOff>85725</xdr:colOff>
      <xdr:row>61</xdr:row>
      <xdr:rowOff>9525</xdr:rowOff>
    </xdr:to>
    <xdr:sp macro="" textlink="">
      <xdr:nvSpPr>
        <xdr:cNvPr id="535" name="円/楕円 534"/>
        <xdr:cNvSpPr/>
      </xdr:nvSpPr>
      <xdr:spPr>
        <a:xfrm>
          <a:off x="18630900" y="10363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60</xdr:row>
      <xdr:rowOff>123825</xdr:rowOff>
    </xdr:from>
    <xdr:to>
      <xdr:col>32</xdr:col>
      <xdr:colOff>190500</xdr:colOff>
      <xdr:row>60</xdr:row>
      <xdr:rowOff>123825</xdr:rowOff>
    </xdr:to>
    <xdr:cxnSp macro="">
      <xdr:nvCxnSpPr>
        <xdr:cNvPr id="536" name="直線コネクタ 535"/>
        <xdr:cNvCxnSpPr/>
      </xdr:nvCxnSpPr>
      <xdr:spPr>
        <a:xfrm>
          <a:off x="18669000" y="104108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61</xdr:row>
      <xdr:rowOff>114300</xdr:rowOff>
    </xdr:from>
    <xdr:ext cx="466725" cy="257175"/>
    <xdr:sp macro="" textlink="">
      <xdr:nvSpPr>
        <xdr:cNvPr id="537" name="n_1aveValue【保健センター・保健所】&#10;一人当たり面積"/>
        <xdr:cNvSpPr txBox="1"/>
      </xdr:nvSpPr>
      <xdr:spPr>
        <a:xfrm>
          <a:off x="18507075" y="1057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476250</xdr:colOff>
      <xdr:row>59</xdr:row>
      <xdr:rowOff>19050</xdr:rowOff>
    </xdr:from>
    <xdr:ext cx="466725" cy="257175"/>
    <xdr:sp macro="" textlink="">
      <xdr:nvSpPr>
        <xdr:cNvPr id="538" name="n_1mainValue【保健センター・保健所】&#10;一人当たり面積"/>
        <xdr:cNvSpPr txBox="1"/>
      </xdr:nvSpPr>
      <xdr:spPr>
        <a:xfrm>
          <a:off x="18507075" y="1013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9" name="正方形/長方形 538"/>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40" name="正方形/長方形 539"/>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41" name="正方形/長方形 540"/>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42" name="正方形/長方形 541"/>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43" name="正方形/長方形 542"/>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4" name="正方形/長方形 543"/>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5" name="正方形/長方形 544"/>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6" name="正方形/長方形 545"/>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7" name="テキスト ボックス 546"/>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8" name="直線コネクタ 547"/>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9" name="テキスト ボックス 548"/>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38100</xdr:rowOff>
    </xdr:from>
    <xdr:to>
      <xdr:col>24</xdr:col>
      <xdr:colOff>600075</xdr:colOff>
      <xdr:row>86</xdr:row>
      <xdr:rowOff>38100</xdr:rowOff>
    </xdr:to>
    <xdr:cxnSp macro="">
      <xdr:nvCxnSpPr>
        <xdr:cNvPr id="550" name="直線コネクタ 549"/>
        <xdr:cNvCxnSpPr/>
      </xdr:nvCxnSpPr>
      <xdr:spPr>
        <a:xfrm>
          <a:off x="10906125" y="1478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66675</xdr:rowOff>
    </xdr:from>
    <xdr:ext cx="400050" cy="257175"/>
    <xdr:sp macro="" textlink="">
      <xdr:nvSpPr>
        <xdr:cNvPr id="551" name="テキスト ボックス 550"/>
        <xdr:cNvSpPr txBox="1"/>
      </xdr:nvSpPr>
      <xdr:spPr>
        <a:xfrm>
          <a:off x="105822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95250</xdr:rowOff>
    </xdr:from>
    <xdr:to>
      <xdr:col>24</xdr:col>
      <xdr:colOff>600075</xdr:colOff>
      <xdr:row>83</xdr:row>
      <xdr:rowOff>95250</xdr:rowOff>
    </xdr:to>
    <xdr:cxnSp macro="">
      <xdr:nvCxnSpPr>
        <xdr:cNvPr id="552" name="直線コネクタ 551"/>
        <xdr:cNvCxnSpPr/>
      </xdr:nvCxnSpPr>
      <xdr:spPr>
        <a:xfrm>
          <a:off x="10906125" y="1432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123825</xdr:rowOff>
    </xdr:from>
    <xdr:ext cx="400050" cy="257175"/>
    <xdr:sp macro="" textlink="">
      <xdr:nvSpPr>
        <xdr:cNvPr id="553" name="テキスト ボックス 552"/>
        <xdr:cNvSpPr txBox="1"/>
      </xdr:nvSpPr>
      <xdr:spPr>
        <a:xfrm>
          <a:off x="105822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80</xdr:row>
      <xdr:rowOff>152400</xdr:rowOff>
    </xdr:from>
    <xdr:to>
      <xdr:col>24</xdr:col>
      <xdr:colOff>600075</xdr:colOff>
      <xdr:row>80</xdr:row>
      <xdr:rowOff>152400</xdr:rowOff>
    </xdr:to>
    <xdr:cxnSp macro="">
      <xdr:nvCxnSpPr>
        <xdr:cNvPr id="554" name="直線コネクタ 553"/>
        <xdr:cNvCxnSpPr/>
      </xdr:nvCxnSpPr>
      <xdr:spPr>
        <a:xfrm>
          <a:off x="10906125" y="1386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9525</xdr:rowOff>
    </xdr:from>
    <xdr:ext cx="400050" cy="257175"/>
    <xdr:sp macro="" textlink="">
      <xdr:nvSpPr>
        <xdr:cNvPr id="555" name="テキスト ボックス 554"/>
        <xdr:cNvSpPr txBox="1"/>
      </xdr:nvSpPr>
      <xdr:spPr>
        <a:xfrm>
          <a:off x="10582275"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78</xdr:row>
      <xdr:rowOff>38100</xdr:rowOff>
    </xdr:from>
    <xdr:to>
      <xdr:col>24</xdr:col>
      <xdr:colOff>600075</xdr:colOff>
      <xdr:row>78</xdr:row>
      <xdr:rowOff>38100</xdr:rowOff>
    </xdr:to>
    <xdr:cxnSp macro="">
      <xdr:nvCxnSpPr>
        <xdr:cNvPr id="556" name="直線コネクタ 555"/>
        <xdr:cNvCxnSpPr/>
      </xdr:nvCxnSpPr>
      <xdr:spPr>
        <a:xfrm>
          <a:off x="10906125" y="1341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77</xdr:row>
      <xdr:rowOff>66675</xdr:rowOff>
    </xdr:from>
    <xdr:ext cx="400050" cy="257175"/>
    <xdr:sp macro="" textlink="">
      <xdr:nvSpPr>
        <xdr:cNvPr id="557" name="テキスト ボックス 556"/>
        <xdr:cNvSpPr txBox="1"/>
      </xdr:nvSpPr>
      <xdr:spPr>
        <a:xfrm>
          <a:off x="10582275" y="1326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8" name="直線コネクタ 557"/>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9" name="テキスト ボックス 558"/>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60"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28575</xdr:rowOff>
    </xdr:from>
    <xdr:to>
      <xdr:col>23</xdr:col>
      <xdr:colOff>514350</xdr:colOff>
      <xdr:row>85</xdr:row>
      <xdr:rowOff>66675</xdr:rowOff>
    </xdr:to>
    <xdr:cxnSp macro="">
      <xdr:nvCxnSpPr>
        <xdr:cNvPr id="561" name="直線コネクタ 560"/>
        <xdr:cNvCxnSpPr/>
      </xdr:nvCxnSpPr>
      <xdr:spPr>
        <a:xfrm flipV="1">
          <a:off x="14344650" y="134016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66675</xdr:rowOff>
    </xdr:from>
    <xdr:ext cx="400050" cy="257175"/>
    <xdr:sp macro="" textlink="">
      <xdr:nvSpPr>
        <xdr:cNvPr id="562" name="【消防施設】&#10;有形固定資産減価償却率最小値テキスト"/>
        <xdr:cNvSpPr txBox="1"/>
      </xdr:nvSpPr>
      <xdr:spPr>
        <a:xfrm>
          <a:off x="144303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66675</xdr:rowOff>
    </xdr:from>
    <xdr:to>
      <xdr:col>23</xdr:col>
      <xdr:colOff>600075</xdr:colOff>
      <xdr:row>85</xdr:row>
      <xdr:rowOff>66675</xdr:rowOff>
    </xdr:to>
    <xdr:cxnSp macro="">
      <xdr:nvCxnSpPr>
        <xdr:cNvPr id="563" name="直線コネクタ 562"/>
        <xdr:cNvCxnSpPr/>
      </xdr:nvCxnSpPr>
      <xdr:spPr>
        <a:xfrm>
          <a:off x="14258925" y="1463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142875</xdr:rowOff>
    </xdr:from>
    <xdr:ext cx="400050" cy="257175"/>
    <xdr:sp macro="" textlink="">
      <xdr:nvSpPr>
        <xdr:cNvPr id="564" name="【消防施設】&#10;有形固定資産減価償却率最大値テキスト"/>
        <xdr:cNvSpPr txBox="1"/>
      </xdr:nvSpPr>
      <xdr:spPr>
        <a:xfrm>
          <a:off x="14430375" y="13173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600075</xdr:colOff>
      <xdr:row>78</xdr:row>
      <xdr:rowOff>28575</xdr:rowOff>
    </xdr:to>
    <xdr:cxnSp macro="">
      <xdr:nvCxnSpPr>
        <xdr:cNvPr id="565" name="直線コネクタ 564"/>
        <xdr:cNvCxnSpPr/>
      </xdr:nvCxnSpPr>
      <xdr:spPr>
        <a:xfrm>
          <a:off x="14258925"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80</xdr:row>
      <xdr:rowOff>85725</xdr:rowOff>
    </xdr:from>
    <xdr:ext cx="400050" cy="257175"/>
    <xdr:sp macro="" textlink="">
      <xdr:nvSpPr>
        <xdr:cNvPr id="566" name="【消防施設】&#10;有形固定資産減価償却率平均値テキスト"/>
        <xdr:cNvSpPr txBox="1"/>
      </xdr:nvSpPr>
      <xdr:spPr>
        <a:xfrm>
          <a:off x="14430375" y="13801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57150</xdr:rowOff>
    </xdr:from>
    <xdr:to>
      <xdr:col>23</xdr:col>
      <xdr:colOff>571500</xdr:colOff>
      <xdr:row>81</xdr:row>
      <xdr:rowOff>161925</xdr:rowOff>
    </xdr:to>
    <xdr:sp macro="" textlink="">
      <xdr:nvSpPr>
        <xdr:cNvPr id="567" name="フローチャート : 判断 566"/>
        <xdr:cNvSpPr/>
      </xdr:nvSpPr>
      <xdr:spPr>
        <a:xfrm>
          <a:off x="14297025"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57150</xdr:rowOff>
    </xdr:from>
    <xdr:to>
      <xdr:col>22</xdr:col>
      <xdr:colOff>419100</xdr:colOff>
      <xdr:row>81</xdr:row>
      <xdr:rowOff>152400</xdr:rowOff>
    </xdr:to>
    <xdr:sp macro="" textlink="">
      <xdr:nvSpPr>
        <xdr:cNvPr id="568" name="フローチャート : 判断 567"/>
        <xdr:cNvSpPr/>
      </xdr:nvSpPr>
      <xdr:spPr>
        <a:xfrm>
          <a:off x="13544550"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9" name="テキスト ボックス 568"/>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70" name="テキスト ボックス 569"/>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71" name="テキスト ボックス 570"/>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2" name="テキスト ボックス 571"/>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3" name="テキスト ボックス 572"/>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114300</xdr:rowOff>
    </xdr:from>
    <xdr:to>
      <xdr:col>23</xdr:col>
      <xdr:colOff>571500</xdr:colOff>
      <xdr:row>84</xdr:row>
      <xdr:rowOff>47625</xdr:rowOff>
    </xdr:to>
    <xdr:sp macro="" textlink="">
      <xdr:nvSpPr>
        <xdr:cNvPr id="574" name="円/楕円 573"/>
        <xdr:cNvSpPr/>
      </xdr:nvSpPr>
      <xdr:spPr>
        <a:xfrm>
          <a:off x="14297025" y="1434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83</xdr:row>
      <xdr:rowOff>95250</xdr:rowOff>
    </xdr:from>
    <xdr:ext cx="400050" cy="257175"/>
    <xdr:sp macro="" textlink="">
      <xdr:nvSpPr>
        <xdr:cNvPr id="575" name="【消防施設】&#10;有形固定資産減価償却率該当値テキスト"/>
        <xdr:cNvSpPr txBox="1"/>
      </xdr:nvSpPr>
      <xdr:spPr>
        <a:xfrm>
          <a:off x="14430375" y="14325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19050</xdr:rowOff>
    </xdr:from>
    <xdr:to>
      <xdr:col>22</xdr:col>
      <xdr:colOff>419100</xdr:colOff>
      <xdr:row>84</xdr:row>
      <xdr:rowOff>123825</xdr:rowOff>
    </xdr:to>
    <xdr:sp macro="" textlink="">
      <xdr:nvSpPr>
        <xdr:cNvPr id="576" name="円/楕円 575"/>
        <xdr:cNvSpPr/>
      </xdr:nvSpPr>
      <xdr:spPr>
        <a:xfrm>
          <a:off x="13544550" y="1442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83</xdr:row>
      <xdr:rowOff>161925</xdr:rowOff>
    </xdr:from>
    <xdr:to>
      <xdr:col>23</xdr:col>
      <xdr:colOff>514350</xdr:colOff>
      <xdr:row>84</xdr:row>
      <xdr:rowOff>66675</xdr:rowOff>
    </xdr:to>
    <xdr:cxnSp macro="">
      <xdr:nvCxnSpPr>
        <xdr:cNvPr id="577" name="直線コネクタ 576"/>
        <xdr:cNvCxnSpPr/>
      </xdr:nvCxnSpPr>
      <xdr:spPr>
        <a:xfrm flipV="1">
          <a:off x="13592175" y="143922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80</xdr:row>
      <xdr:rowOff>0</xdr:rowOff>
    </xdr:from>
    <xdr:ext cx="409575" cy="257175"/>
    <xdr:sp macro="" textlink="">
      <xdr:nvSpPr>
        <xdr:cNvPr id="578" name="n_1aveValue【消防施設】&#10;有形固定資産減価償却率"/>
        <xdr:cNvSpPr txBox="1"/>
      </xdr:nvSpPr>
      <xdr:spPr>
        <a:xfrm>
          <a:off x="13382625" y="1371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152400</xdr:colOff>
      <xdr:row>84</xdr:row>
      <xdr:rowOff>114300</xdr:rowOff>
    </xdr:from>
    <xdr:ext cx="409575" cy="257175"/>
    <xdr:sp macro="" textlink="">
      <xdr:nvSpPr>
        <xdr:cNvPr id="579" name="n_1mainValue【消防施設】&#10;有形固定資産減価償却率"/>
        <xdr:cNvSpPr txBox="1"/>
      </xdr:nvSpPr>
      <xdr:spPr>
        <a:xfrm>
          <a:off x="13382625" y="14516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80" name="正方形/長方形 579"/>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81" name="正方形/長方形 580"/>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2" name="正方形/長方形 581"/>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3" name="正方形/長方形 582"/>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4" name="正方形/長方形 583"/>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5" name="正方形/長方形 584"/>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6" name="正方形/長方形 585"/>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8" name="テキスト ボックス 587"/>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171450</xdr:rowOff>
    </xdr:from>
    <xdr:to>
      <xdr:col>33</xdr:col>
      <xdr:colOff>314325</xdr:colOff>
      <xdr:row>86</xdr:row>
      <xdr:rowOff>171450</xdr:rowOff>
    </xdr:to>
    <xdr:cxnSp macro="">
      <xdr:nvCxnSpPr>
        <xdr:cNvPr id="590" name="直線コネクタ 589"/>
        <xdr:cNvCxnSpPr/>
      </xdr:nvCxnSpPr>
      <xdr:spPr>
        <a:xfrm>
          <a:off x="1605915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86</xdr:row>
      <xdr:rowOff>28575</xdr:rowOff>
    </xdr:from>
    <xdr:ext cx="457200" cy="257175"/>
    <xdr:sp macro="" textlink="">
      <xdr:nvSpPr>
        <xdr:cNvPr id="591" name="テキスト ボックス 590"/>
        <xdr:cNvSpPr txBox="1"/>
      </xdr:nvSpPr>
      <xdr:spPr>
        <a:xfrm>
          <a:off x="15630525"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92" name="直線コネクタ 591"/>
        <xdr:cNvCxnSpPr/>
      </xdr:nvCxnSpPr>
      <xdr:spPr>
        <a:xfrm>
          <a:off x="1605915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84</xdr:row>
      <xdr:rowOff>38100</xdr:rowOff>
    </xdr:from>
    <xdr:ext cx="457200" cy="257175"/>
    <xdr:sp macro="" textlink="">
      <xdr:nvSpPr>
        <xdr:cNvPr id="593" name="テキスト ボックス 592"/>
        <xdr:cNvSpPr txBox="1"/>
      </xdr:nvSpPr>
      <xdr:spPr>
        <a:xfrm>
          <a:off x="15630525"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94" name="直線コネクタ 593"/>
        <xdr:cNvCxnSpPr/>
      </xdr:nvCxnSpPr>
      <xdr:spPr>
        <a:xfrm>
          <a:off x="1605915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57150</xdr:rowOff>
    </xdr:from>
    <xdr:ext cx="457200" cy="257175"/>
    <xdr:sp macro="" textlink="">
      <xdr:nvSpPr>
        <xdr:cNvPr id="595" name="テキスト ボックス 594"/>
        <xdr:cNvSpPr txBox="1"/>
      </xdr:nvSpPr>
      <xdr:spPr>
        <a:xfrm>
          <a:off x="15630525"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96" name="直線コネクタ 595"/>
        <xdr:cNvCxnSpPr/>
      </xdr:nvCxnSpPr>
      <xdr:spPr>
        <a:xfrm>
          <a:off x="1605915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76200</xdr:rowOff>
    </xdr:from>
    <xdr:ext cx="457200" cy="257175"/>
    <xdr:sp macro="" textlink="">
      <xdr:nvSpPr>
        <xdr:cNvPr id="597" name="テキスト ボックス 596"/>
        <xdr:cNvSpPr txBox="1"/>
      </xdr:nvSpPr>
      <xdr:spPr>
        <a:xfrm>
          <a:off x="15630525"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98" name="直線コネクタ 597"/>
        <xdr:cNvCxnSpPr/>
      </xdr:nvCxnSpPr>
      <xdr:spPr>
        <a:xfrm>
          <a:off x="1605915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78</xdr:row>
      <xdr:rowOff>95250</xdr:rowOff>
    </xdr:from>
    <xdr:ext cx="457200" cy="257175"/>
    <xdr:sp macro="" textlink="">
      <xdr:nvSpPr>
        <xdr:cNvPr id="599" name="テキスト ボックス 598"/>
        <xdr:cNvSpPr txBox="1"/>
      </xdr:nvSpPr>
      <xdr:spPr>
        <a:xfrm>
          <a:off x="15630525"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600" name="直線コネクタ 599"/>
        <xdr:cNvCxnSpPr/>
      </xdr:nvCxnSpPr>
      <xdr:spPr>
        <a:xfrm>
          <a:off x="1605915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104775</xdr:rowOff>
    </xdr:from>
    <xdr:ext cx="457200" cy="257175"/>
    <xdr:sp macro="" textlink="">
      <xdr:nvSpPr>
        <xdr:cNvPr id="601" name="テキスト ボックス 600"/>
        <xdr:cNvSpPr txBox="1"/>
      </xdr:nvSpPr>
      <xdr:spPr>
        <a:xfrm>
          <a:off x="156305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603" name="テキスト ボックス 602"/>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161925</xdr:rowOff>
    </xdr:from>
    <xdr:to>
      <xdr:col>32</xdr:col>
      <xdr:colOff>190500</xdr:colOff>
      <xdr:row>86</xdr:row>
      <xdr:rowOff>47625</xdr:rowOff>
    </xdr:to>
    <xdr:cxnSp macro="">
      <xdr:nvCxnSpPr>
        <xdr:cNvPr id="605" name="直線コネクタ 604"/>
        <xdr:cNvCxnSpPr/>
      </xdr:nvCxnSpPr>
      <xdr:spPr>
        <a:xfrm flipV="1">
          <a:off x="19421475" y="1336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606" name="【消防施設】&#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86</xdr:row>
      <xdr:rowOff>47625</xdr:rowOff>
    </xdr:from>
    <xdr:to>
      <xdr:col>32</xdr:col>
      <xdr:colOff>276225</xdr:colOff>
      <xdr:row>86</xdr:row>
      <xdr:rowOff>47625</xdr:rowOff>
    </xdr:to>
    <xdr:cxnSp macro="">
      <xdr:nvCxnSpPr>
        <xdr:cNvPr id="607" name="直線コネクタ 606"/>
        <xdr:cNvCxnSpPr/>
      </xdr:nvCxnSpPr>
      <xdr:spPr>
        <a:xfrm>
          <a:off x="1932622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608" name="【消防施設】&#10;一人当たり面積最大値テキスト"/>
        <xdr:cNvSpPr txBox="1"/>
      </xdr:nvSpPr>
      <xdr:spPr>
        <a:xfrm>
          <a:off x="195072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95250</xdr:colOff>
      <xdr:row>77</xdr:row>
      <xdr:rowOff>161925</xdr:rowOff>
    </xdr:from>
    <xdr:to>
      <xdr:col>32</xdr:col>
      <xdr:colOff>276225</xdr:colOff>
      <xdr:row>77</xdr:row>
      <xdr:rowOff>161925</xdr:rowOff>
    </xdr:to>
    <xdr:cxnSp macro="">
      <xdr:nvCxnSpPr>
        <xdr:cNvPr id="609" name="直線コネクタ 608"/>
        <xdr:cNvCxnSpPr/>
      </xdr:nvCxnSpPr>
      <xdr:spPr>
        <a:xfrm>
          <a:off x="19326225" y="13363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123825</xdr:rowOff>
    </xdr:from>
    <xdr:ext cx="466725" cy="257175"/>
    <xdr:sp macro="" textlink="">
      <xdr:nvSpPr>
        <xdr:cNvPr id="610" name="【消防施設】&#10;一人当たり面積平均値テキスト"/>
        <xdr:cNvSpPr txBox="1"/>
      </xdr:nvSpPr>
      <xdr:spPr>
        <a:xfrm>
          <a:off x="19507200" y="1401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133350</xdr:colOff>
      <xdr:row>81</xdr:row>
      <xdr:rowOff>152400</xdr:rowOff>
    </xdr:from>
    <xdr:to>
      <xdr:col>32</xdr:col>
      <xdr:colOff>238125</xdr:colOff>
      <xdr:row>82</xdr:row>
      <xdr:rowOff>76200</xdr:rowOff>
    </xdr:to>
    <xdr:sp macro="" textlink="">
      <xdr:nvSpPr>
        <xdr:cNvPr id="611" name="フローチャート : 判断 610"/>
        <xdr:cNvSpPr/>
      </xdr:nvSpPr>
      <xdr:spPr>
        <a:xfrm>
          <a:off x="19364325" y="1403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81</xdr:row>
      <xdr:rowOff>38100</xdr:rowOff>
    </xdr:from>
    <xdr:to>
      <xdr:col>31</xdr:col>
      <xdr:colOff>85725</xdr:colOff>
      <xdr:row>81</xdr:row>
      <xdr:rowOff>142875</xdr:rowOff>
    </xdr:to>
    <xdr:sp macro="" textlink="">
      <xdr:nvSpPr>
        <xdr:cNvPr id="612" name="フローチャート : 判断 611"/>
        <xdr:cNvSpPr/>
      </xdr:nvSpPr>
      <xdr:spPr>
        <a:xfrm>
          <a:off x="18630900" y="1392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13" name="テキスト ボックス 612"/>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14" name="テキスト ボックス 613"/>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15" name="テキスト ボックス 614"/>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6" name="テキスト ボックス 615"/>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7" name="テキスト ボックス 616"/>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77</xdr:row>
      <xdr:rowOff>114300</xdr:rowOff>
    </xdr:from>
    <xdr:to>
      <xdr:col>32</xdr:col>
      <xdr:colOff>238125</xdr:colOff>
      <xdr:row>78</xdr:row>
      <xdr:rowOff>47625</xdr:rowOff>
    </xdr:to>
    <xdr:sp macro="" textlink="">
      <xdr:nvSpPr>
        <xdr:cNvPr id="618" name="円/楕円 617"/>
        <xdr:cNvSpPr/>
      </xdr:nvSpPr>
      <xdr:spPr>
        <a:xfrm>
          <a:off x="19364325"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66675</xdr:rowOff>
    </xdr:from>
    <xdr:ext cx="466725" cy="257175"/>
    <xdr:sp macro="" textlink="">
      <xdr:nvSpPr>
        <xdr:cNvPr id="619" name="【消防施設】&#10;一人当たり面積該当値テキスト"/>
        <xdr:cNvSpPr txBox="1"/>
      </xdr:nvSpPr>
      <xdr:spPr>
        <a:xfrm>
          <a:off x="19507200"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95250</xdr:rowOff>
    </xdr:from>
    <xdr:to>
      <xdr:col>31</xdr:col>
      <xdr:colOff>85725</xdr:colOff>
      <xdr:row>78</xdr:row>
      <xdr:rowOff>19050</xdr:rowOff>
    </xdr:to>
    <xdr:sp macro="" textlink="">
      <xdr:nvSpPr>
        <xdr:cNvPr id="620" name="円/楕円 619"/>
        <xdr:cNvSpPr/>
      </xdr:nvSpPr>
      <xdr:spPr>
        <a:xfrm>
          <a:off x="18630900" y="132969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77</xdr:row>
      <xdr:rowOff>142875</xdr:rowOff>
    </xdr:from>
    <xdr:to>
      <xdr:col>32</xdr:col>
      <xdr:colOff>190500</xdr:colOff>
      <xdr:row>77</xdr:row>
      <xdr:rowOff>161925</xdr:rowOff>
    </xdr:to>
    <xdr:cxnSp macro="">
      <xdr:nvCxnSpPr>
        <xdr:cNvPr id="621" name="直線コネクタ 620"/>
        <xdr:cNvCxnSpPr/>
      </xdr:nvCxnSpPr>
      <xdr:spPr>
        <a:xfrm>
          <a:off x="18669000" y="13344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81</xdr:row>
      <xdr:rowOff>133350</xdr:rowOff>
    </xdr:from>
    <xdr:ext cx="466725" cy="257175"/>
    <xdr:sp macro="" textlink="">
      <xdr:nvSpPr>
        <xdr:cNvPr id="622" name="n_1aveValue【消防施設】&#10;一人当たり面積"/>
        <xdr:cNvSpPr txBox="1"/>
      </xdr:nvSpPr>
      <xdr:spPr>
        <a:xfrm>
          <a:off x="18507075" y="1402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476250</xdr:colOff>
      <xdr:row>76</xdr:row>
      <xdr:rowOff>38100</xdr:rowOff>
    </xdr:from>
    <xdr:ext cx="466725" cy="257175"/>
    <xdr:sp macro="" textlink="">
      <xdr:nvSpPr>
        <xdr:cNvPr id="623" name="n_1mainValue【消防施設】&#10;一人当たり面積"/>
        <xdr:cNvSpPr txBox="1"/>
      </xdr:nvSpPr>
      <xdr:spPr>
        <a:xfrm>
          <a:off x="185070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24" name="正方形/長方形 623"/>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25" name="正方形/長方形 624"/>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6" name="正方形/長方形 625"/>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7" name="正方形/長方形 626"/>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8" name="正方形/長方形 627"/>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9" name="正方形/長方形 628"/>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30" name="正方形/長方形 629"/>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31" name="正方形/長方形 630"/>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32" name="テキスト ボックス 631"/>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33" name="直線コネクタ 632"/>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34" name="テキスト ボックス 633"/>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635" name="直線コネクタ 634"/>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636" name="テキスト ボックス 635"/>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637" name="直線コネクタ 636"/>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638" name="テキスト ボックス 637"/>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639" name="直線コネクタ 638"/>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640" name="テキスト ボックス 639"/>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641" name="直線コネクタ 640"/>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42" name="テキスト ボックス 641"/>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43" name="直線コネクタ 642"/>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44" name="テキスト ボックス 643"/>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45" name="直線コネクタ 644"/>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6" name="テキスト ボックス 645"/>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7"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109</xdr:row>
      <xdr:rowOff>28575</xdr:rowOff>
    </xdr:to>
    <xdr:cxnSp macro="">
      <xdr:nvCxnSpPr>
        <xdr:cNvPr id="648" name="直線コネクタ 647"/>
        <xdr:cNvCxnSpPr/>
      </xdr:nvCxnSpPr>
      <xdr:spPr>
        <a:xfrm flipV="1">
          <a:off x="14344650" y="173450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28575</xdr:rowOff>
    </xdr:from>
    <xdr:ext cx="400050" cy="257175"/>
    <xdr:sp macro="" textlink="">
      <xdr:nvSpPr>
        <xdr:cNvPr id="649" name="【庁舎】&#10;有形固定資産減価償却率最小値テキスト"/>
        <xdr:cNvSpPr txBox="1"/>
      </xdr:nvSpPr>
      <xdr:spPr>
        <a:xfrm>
          <a:off x="14430375" y="187166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28575</xdr:rowOff>
    </xdr:from>
    <xdr:to>
      <xdr:col>23</xdr:col>
      <xdr:colOff>600075</xdr:colOff>
      <xdr:row>109</xdr:row>
      <xdr:rowOff>28575</xdr:rowOff>
    </xdr:to>
    <xdr:cxnSp macro="">
      <xdr:nvCxnSpPr>
        <xdr:cNvPr id="650" name="直線コネクタ 649"/>
        <xdr:cNvCxnSpPr/>
      </xdr:nvCxnSpPr>
      <xdr:spPr>
        <a:xfrm>
          <a:off x="14258925" y="18716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51" name="【庁舎】&#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52" name="直線コネクタ 651"/>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57150</xdr:rowOff>
    </xdr:from>
    <xdr:ext cx="400050" cy="257175"/>
    <xdr:sp macro="" textlink="">
      <xdr:nvSpPr>
        <xdr:cNvPr id="653" name="【庁舎】&#10;有形固定資産減価償却率平均値テキスト"/>
        <xdr:cNvSpPr txBox="1"/>
      </xdr:nvSpPr>
      <xdr:spPr>
        <a:xfrm>
          <a:off x="14430375" y="17887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76200</xdr:rowOff>
    </xdr:from>
    <xdr:to>
      <xdr:col>23</xdr:col>
      <xdr:colOff>571500</xdr:colOff>
      <xdr:row>105</xdr:row>
      <xdr:rowOff>9525</xdr:rowOff>
    </xdr:to>
    <xdr:sp macro="" textlink="">
      <xdr:nvSpPr>
        <xdr:cNvPr id="654" name="フローチャート : 判断 653"/>
        <xdr:cNvSpPr/>
      </xdr:nvSpPr>
      <xdr:spPr>
        <a:xfrm>
          <a:off x="14297025"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76200</xdr:rowOff>
    </xdr:from>
    <xdr:to>
      <xdr:col>22</xdr:col>
      <xdr:colOff>419100</xdr:colOff>
      <xdr:row>105</xdr:row>
      <xdr:rowOff>0</xdr:rowOff>
    </xdr:to>
    <xdr:sp macro="" textlink="">
      <xdr:nvSpPr>
        <xdr:cNvPr id="655" name="フローチャート : 判断 654"/>
        <xdr:cNvSpPr/>
      </xdr:nvSpPr>
      <xdr:spPr>
        <a:xfrm>
          <a:off x="13544550" y="1790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6" name="テキスト ボックス 655"/>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7" name="テキスト ボックス 656"/>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8" name="テキスト ボックス 657"/>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9" name="テキスト ボックス 658"/>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60" name="テキスト ボックス 659"/>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28575</xdr:rowOff>
    </xdr:from>
    <xdr:to>
      <xdr:col>23</xdr:col>
      <xdr:colOff>571500</xdr:colOff>
      <xdr:row>102</xdr:row>
      <xdr:rowOff>133350</xdr:rowOff>
    </xdr:to>
    <xdr:sp macro="" textlink="">
      <xdr:nvSpPr>
        <xdr:cNvPr id="661" name="円/楕円 660"/>
        <xdr:cNvSpPr/>
      </xdr:nvSpPr>
      <xdr:spPr>
        <a:xfrm>
          <a:off x="14297025" y="1751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101</xdr:row>
      <xdr:rowOff>47625</xdr:rowOff>
    </xdr:from>
    <xdr:ext cx="400050" cy="257175"/>
    <xdr:sp macro="" textlink="">
      <xdr:nvSpPr>
        <xdr:cNvPr id="662" name="【庁舎】&#10;有形固定資産減価償却率該当値テキスト"/>
        <xdr:cNvSpPr txBox="1"/>
      </xdr:nvSpPr>
      <xdr:spPr>
        <a:xfrm>
          <a:off x="14430375" y="17364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66675</xdr:rowOff>
    </xdr:from>
    <xdr:to>
      <xdr:col>22</xdr:col>
      <xdr:colOff>419100</xdr:colOff>
      <xdr:row>103</xdr:row>
      <xdr:rowOff>0</xdr:rowOff>
    </xdr:to>
    <xdr:sp macro="" textlink="">
      <xdr:nvSpPr>
        <xdr:cNvPr id="663" name="円/楕円 662"/>
        <xdr:cNvSpPr/>
      </xdr:nvSpPr>
      <xdr:spPr>
        <a:xfrm>
          <a:off x="13544550" y="1755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102</xdr:row>
      <xdr:rowOff>76200</xdr:rowOff>
    </xdr:from>
    <xdr:to>
      <xdr:col>23</xdr:col>
      <xdr:colOff>514350</xdr:colOff>
      <xdr:row>102</xdr:row>
      <xdr:rowOff>123825</xdr:rowOff>
    </xdr:to>
    <xdr:cxnSp macro="">
      <xdr:nvCxnSpPr>
        <xdr:cNvPr id="664" name="直線コネクタ 663"/>
        <xdr:cNvCxnSpPr/>
      </xdr:nvCxnSpPr>
      <xdr:spPr>
        <a:xfrm flipV="1">
          <a:off x="13592175" y="1756410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104</xdr:row>
      <xdr:rowOff>161925</xdr:rowOff>
    </xdr:from>
    <xdr:ext cx="409575" cy="257175"/>
    <xdr:sp macro="" textlink="">
      <xdr:nvSpPr>
        <xdr:cNvPr id="665" name="n_1aveValue【庁舎】&#10;有形固定資産減価償却率"/>
        <xdr:cNvSpPr txBox="1"/>
      </xdr:nvSpPr>
      <xdr:spPr>
        <a:xfrm>
          <a:off x="13382625" y="17992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152400</xdr:colOff>
      <xdr:row>101</xdr:row>
      <xdr:rowOff>19050</xdr:rowOff>
    </xdr:from>
    <xdr:ext cx="409575" cy="257175"/>
    <xdr:sp macro="" textlink="">
      <xdr:nvSpPr>
        <xdr:cNvPr id="666" name="n_1mainValue【庁舎】&#10;有形固定資産減価償却率"/>
        <xdr:cNvSpPr txBox="1"/>
      </xdr:nvSpPr>
      <xdr:spPr>
        <a:xfrm>
          <a:off x="13382625" y="17335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7" name="正方形/長方形 666"/>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8" name="正方形/長方形 667"/>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9" name="正方形/長方形 668"/>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70" name="正方形/長方形 669"/>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71" name="正方形/長方形 670"/>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72" name="正方形/長方形 671"/>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73" name="正方形/長方形 672"/>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75" name="テキスト ボックス 674"/>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677" name="テキスト ボックス 676"/>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38100</xdr:rowOff>
    </xdr:from>
    <xdr:to>
      <xdr:col>33</xdr:col>
      <xdr:colOff>314325</xdr:colOff>
      <xdr:row>109</xdr:row>
      <xdr:rowOff>38100</xdr:rowOff>
    </xdr:to>
    <xdr:cxnSp macro="">
      <xdr:nvCxnSpPr>
        <xdr:cNvPr id="678" name="直線コネクタ 677"/>
        <xdr:cNvCxnSpPr/>
      </xdr:nvCxnSpPr>
      <xdr:spPr>
        <a:xfrm>
          <a:off x="16059150" y="1872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66675</xdr:rowOff>
    </xdr:from>
    <xdr:ext cx="457200" cy="257175"/>
    <xdr:sp macro="" textlink="">
      <xdr:nvSpPr>
        <xdr:cNvPr id="679" name="テキスト ボックス 678"/>
        <xdr:cNvSpPr txBox="1"/>
      </xdr:nvSpPr>
      <xdr:spPr>
        <a:xfrm>
          <a:off x="15630525" y="1858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47625</xdr:rowOff>
    </xdr:from>
    <xdr:to>
      <xdr:col>33</xdr:col>
      <xdr:colOff>314325</xdr:colOff>
      <xdr:row>107</xdr:row>
      <xdr:rowOff>47625</xdr:rowOff>
    </xdr:to>
    <xdr:cxnSp macro="">
      <xdr:nvCxnSpPr>
        <xdr:cNvPr id="680" name="直線コネクタ 679"/>
        <xdr:cNvCxnSpPr/>
      </xdr:nvCxnSpPr>
      <xdr:spPr>
        <a:xfrm>
          <a:off x="16059150" y="1839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106</xdr:row>
      <xdr:rowOff>76200</xdr:rowOff>
    </xdr:from>
    <xdr:ext cx="457200" cy="257175"/>
    <xdr:sp macro="" textlink="">
      <xdr:nvSpPr>
        <xdr:cNvPr id="681" name="テキスト ボックス 680"/>
        <xdr:cNvSpPr txBox="1"/>
      </xdr:nvSpPr>
      <xdr:spPr>
        <a:xfrm>
          <a:off x="15630525" y="1824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66675</xdr:rowOff>
    </xdr:from>
    <xdr:to>
      <xdr:col>33</xdr:col>
      <xdr:colOff>314325</xdr:colOff>
      <xdr:row>105</xdr:row>
      <xdr:rowOff>66675</xdr:rowOff>
    </xdr:to>
    <xdr:cxnSp macro="">
      <xdr:nvCxnSpPr>
        <xdr:cNvPr id="682" name="直線コネクタ 681"/>
        <xdr:cNvCxnSpPr/>
      </xdr:nvCxnSpPr>
      <xdr:spPr>
        <a:xfrm>
          <a:off x="16059150" y="1806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95250</xdr:rowOff>
    </xdr:from>
    <xdr:ext cx="457200" cy="257175"/>
    <xdr:sp macro="" textlink="">
      <xdr:nvSpPr>
        <xdr:cNvPr id="683" name="テキスト ボックス 682"/>
        <xdr:cNvSpPr txBox="1"/>
      </xdr:nvSpPr>
      <xdr:spPr>
        <a:xfrm>
          <a:off x="15630525" y="1792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85725</xdr:rowOff>
    </xdr:from>
    <xdr:to>
      <xdr:col>33</xdr:col>
      <xdr:colOff>314325</xdr:colOff>
      <xdr:row>103</xdr:row>
      <xdr:rowOff>85725</xdr:rowOff>
    </xdr:to>
    <xdr:cxnSp macro="">
      <xdr:nvCxnSpPr>
        <xdr:cNvPr id="684" name="直線コネクタ 683"/>
        <xdr:cNvCxnSpPr/>
      </xdr:nvCxnSpPr>
      <xdr:spPr>
        <a:xfrm>
          <a:off x="16059150" y="1774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114300</xdr:rowOff>
    </xdr:from>
    <xdr:ext cx="457200" cy="257175"/>
    <xdr:sp macro="" textlink="">
      <xdr:nvSpPr>
        <xdr:cNvPr id="685" name="テキスト ボックス 684"/>
        <xdr:cNvSpPr txBox="1"/>
      </xdr:nvSpPr>
      <xdr:spPr>
        <a:xfrm>
          <a:off x="15630525" y="1760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104775</xdr:rowOff>
    </xdr:from>
    <xdr:to>
      <xdr:col>33</xdr:col>
      <xdr:colOff>314325</xdr:colOff>
      <xdr:row>101</xdr:row>
      <xdr:rowOff>104775</xdr:rowOff>
    </xdr:to>
    <xdr:cxnSp macro="">
      <xdr:nvCxnSpPr>
        <xdr:cNvPr id="686" name="直線コネクタ 685"/>
        <xdr:cNvCxnSpPr/>
      </xdr:nvCxnSpPr>
      <xdr:spPr>
        <a:xfrm>
          <a:off x="16059150" y="1742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100</xdr:row>
      <xdr:rowOff>133350</xdr:rowOff>
    </xdr:from>
    <xdr:ext cx="457200" cy="257175"/>
    <xdr:sp macro="" textlink="">
      <xdr:nvSpPr>
        <xdr:cNvPr id="687" name="テキスト ボックス 686"/>
        <xdr:cNvSpPr txBox="1"/>
      </xdr:nvSpPr>
      <xdr:spPr>
        <a:xfrm>
          <a:off x="15630525" y="1727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114300</xdr:rowOff>
    </xdr:from>
    <xdr:to>
      <xdr:col>33</xdr:col>
      <xdr:colOff>314325</xdr:colOff>
      <xdr:row>99</xdr:row>
      <xdr:rowOff>114300</xdr:rowOff>
    </xdr:to>
    <xdr:cxnSp macro="">
      <xdr:nvCxnSpPr>
        <xdr:cNvPr id="688" name="直線コネクタ 687"/>
        <xdr:cNvCxnSpPr/>
      </xdr:nvCxnSpPr>
      <xdr:spPr>
        <a:xfrm>
          <a:off x="16059150" y="1708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98</xdr:row>
      <xdr:rowOff>142875</xdr:rowOff>
    </xdr:from>
    <xdr:ext cx="457200" cy="257175"/>
    <xdr:sp macro="" textlink="">
      <xdr:nvSpPr>
        <xdr:cNvPr id="689" name="テキスト ボックス 688"/>
        <xdr:cNvSpPr txBox="1"/>
      </xdr:nvSpPr>
      <xdr:spPr>
        <a:xfrm>
          <a:off x="15630525"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91" name="テキスト ボックス 69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161925</xdr:rowOff>
    </xdr:from>
    <xdr:to>
      <xdr:col>32</xdr:col>
      <xdr:colOff>190500</xdr:colOff>
      <xdr:row>109</xdr:row>
      <xdr:rowOff>9525</xdr:rowOff>
    </xdr:to>
    <xdr:cxnSp macro="">
      <xdr:nvCxnSpPr>
        <xdr:cNvPr id="693" name="直線コネクタ 692"/>
        <xdr:cNvCxnSpPr/>
      </xdr:nvCxnSpPr>
      <xdr:spPr>
        <a:xfrm flipV="1">
          <a:off x="19421475" y="171354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19050</xdr:rowOff>
    </xdr:from>
    <xdr:ext cx="466725" cy="257175"/>
    <xdr:sp macro="" textlink="">
      <xdr:nvSpPr>
        <xdr:cNvPr id="694" name="【庁舎】&#10;一人当たり面積最小値テキスト"/>
        <xdr:cNvSpPr txBox="1"/>
      </xdr:nvSpPr>
      <xdr:spPr>
        <a:xfrm>
          <a:off x="19507200" y="18707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95250</xdr:colOff>
      <xdr:row>109</xdr:row>
      <xdr:rowOff>9525</xdr:rowOff>
    </xdr:from>
    <xdr:to>
      <xdr:col>32</xdr:col>
      <xdr:colOff>276225</xdr:colOff>
      <xdr:row>109</xdr:row>
      <xdr:rowOff>9525</xdr:rowOff>
    </xdr:to>
    <xdr:cxnSp macro="">
      <xdr:nvCxnSpPr>
        <xdr:cNvPr id="695" name="直線コネクタ 694"/>
        <xdr:cNvCxnSpPr/>
      </xdr:nvCxnSpPr>
      <xdr:spPr>
        <a:xfrm>
          <a:off x="19326225" y="1869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114300</xdr:rowOff>
    </xdr:from>
    <xdr:ext cx="466725" cy="257175"/>
    <xdr:sp macro="" textlink="">
      <xdr:nvSpPr>
        <xdr:cNvPr id="696" name="【庁舎】&#10;一人当たり面積最大値テキスト"/>
        <xdr:cNvSpPr txBox="1"/>
      </xdr:nvSpPr>
      <xdr:spPr>
        <a:xfrm>
          <a:off x="19507200"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95250</xdr:colOff>
      <xdr:row>99</xdr:row>
      <xdr:rowOff>161925</xdr:rowOff>
    </xdr:from>
    <xdr:to>
      <xdr:col>32</xdr:col>
      <xdr:colOff>276225</xdr:colOff>
      <xdr:row>99</xdr:row>
      <xdr:rowOff>161925</xdr:rowOff>
    </xdr:to>
    <xdr:cxnSp macro="">
      <xdr:nvCxnSpPr>
        <xdr:cNvPr id="697" name="直線コネクタ 696"/>
        <xdr:cNvCxnSpPr/>
      </xdr:nvCxnSpPr>
      <xdr:spPr>
        <a:xfrm>
          <a:off x="19326225" y="1713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142875</xdr:rowOff>
    </xdr:from>
    <xdr:ext cx="466725" cy="257175"/>
    <xdr:sp macro="" textlink="">
      <xdr:nvSpPr>
        <xdr:cNvPr id="698" name="【庁舎】&#10;一人当たり面積平均値テキスト"/>
        <xdr:cNvSpPr txBox="1"/>
      </xdr:nvSpPr>
      <xdr:spPr>
        <a:xfrm>
          <a:off x="19507200" y="1814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133350</xdr:colOff>
      <xdr:row>106</xdr:row>
      <xdr:rowOff>123825</xdr:rowOff>
    </xdr:from>
    <xdr:to>
      <xdr:col>32</xdr:col>
      <xdr:colOff>238125</xdr:colOff>
      <xdr:row>107</xdr:row>
      <xdr:rowOff>47625</xdr:rowOff>
    </xdr:to>
    <xdr:sp macro="" textlink="">
      <xdr:nvSpPr>
        <xdr:cNvPr id="699" name="フローチャート : 判断 698"/>
        <xdr:cNvSpPr/>
      </xdr:nvSpPr>
      <xdr:spPr>
        <a:xfrm>
          <a:off x="19364325" y="1829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123825</xdr:rowOff>
    </xdr:from>
    <xdr:to>
      <xdr:col>31</xdr:col>
      <xdr:colOff>85725</xdr:colOff>
      <xdr:row>107</xdr:row>
      <xdr:rowOff>47625</xdr:rowOff>
    </xdr:to>
    <xdr:sp macro="" textlink="">
      <xdr:nvSpPr>
        <xdr:cNvPr id="700" name="フローチャート : 判断 699"/>
        <xdr:cNvSpPr/>
      </xdr:nvSpPr>
      <xdr:spPr>
        <a:xfrm>
          <a:off x="18630900" y="18297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701" name="テキスト ボックス 70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702" name="テキスト ボックス 70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703" name="テキスト ボックス 70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704" name="テキスト ボックス 70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705" name="テキスト ボックス 70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107</xdr:row>
      <xdr:rowOff>47625</xdr:rowOff>
    </xdr:from>
    <xdr:to>
      <xdr:col>32</xdr:col>
      <xdr:colOff>238125</xdr:colOff>
      <xdr:row>107</xdr:row>
      <xdr:rowOff>142875</xdr:rowOff>
    </xdr:to>
    <xdr:sp macro="" textlink="">
      <xdr:nvSpPr>
        <xdr:cNvPr id="706" name="円/楕円 705"/>
        <xdr:cNvSpPr/>
      </xdr:nvSpPr>
      <xdr:spPr>
        <a:xfrm>
          <a:off x="19364325" y="18392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19050</xdr:rowOff>
    </xdr:from>
    <xdr:ext cx="466725" cy="257175"/>
    <xdr:sp macro="" textlink="">
      <xdr:nvSpPr>
        <xdr:cNvPr id="707" name="【庁舎】&#10;一人当たり面積該当値テキスト"/>
        <xdr:cNvSpPr txBox="1"/>
      </xdr:nvSpPr>
      <xdr:spPr>
        <a:xfrm>
          <a:off x="19507200" y="18364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30</xdr:col>
      <xdr:colOff>600075</xdr:colOff>
      <xdr:row>107</xdr:row>
      <xdr:rowOff>47625</xdr:rowOff>
    </xdr:from>
    <xdr:to>
      <xdr:col>31</xdr:col>
      <xdr:colOff>85725</xdr:colOff>
      <xdr:row>107</xdr:row>
      <xdr:rowOff>142875</xdr:rowOff>
    </xdr:to>
    <xdr:sp macro="" textlink="">
      <xdr:nvSpPr>
        <xdr:cNvPr id="708" name="円/楕円 707"/>
        <xdr:cNvSpPr/>
      </xdr:nvSpPr>
      <xdr:spPr>
        <a:xfrm>
          <a:off x="18630900" y="18392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107</xdr:row>
      <xdr:rowOff>95250</xdr:rowOff>
    </xdr:from>
    <xdr:to>
      <xdr:col>32</xdr:col>
      <xdr:colOff>190500</xdr:colOff>
      <xdr:row>107</xdr:row>
      <xdr:rowOff>95250</xdr:rowOff>
    </xdr:to>
    <xdr:cxnSp macro="">
      <xdr:nvCxnSpPr>
        <xdr:cNvPr id="709" name="直線コネクタ 708"/>
        <xdr:cNvCxnSpPr/>
      </xdr:nvCxnSpPr>
      <xdr:spPr>
        <a:xfrm>
          <a:off x="18669000" y="18440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105</xdr:row>
      <xdr:rowOff>66675</xdr:rowOff>
    </xdr:from>
    <xdr:ext cx="466725" cy="257175"/>
    <xdr:sp macro="" textlink="">
      <xdr:nvSpPr>
        <xdr:cNvPr id="710" name="n_1aveValue【庁舎】&#10;一人当たり面積"/>
        <xdr:cNvSpPr txBox="1"/>
      </xdr:nvSpPr>
      <xdr:spPr>
        <a:xfrm>
          <a:off x="18507075" y="1806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476250</xdr:colOff>
      <xdr:row>107</xdr:row>
      <xdr:rowOff>133350</xdr:rowOff>
    </xdr:from>
    <xdr:ext cx="466725" cy="257175"/>
    <xdr:sp macro="" textlink="">
      <xdr:nvSpPr>
        <xdr:cNvPr id="711" name="n_1mainValue【庁舎】&#10;一人当たり面積"/>
        <xdr:cNvSpPr txBox="1"/>
      </xdr:nvSpPr>
      <xdr:spPr>
        <a:xfrm>
          <a:off x="18507075" y="1847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13" name="正方形/長方形 71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14" name="テキスト ボックス 71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図書館、体育館・プール、保健センター・保健所、市民会館、庁舎の有形固定資産減価償却率が類似団体平均を上回っている。これは、どの類型においても昭和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年代に建設又は整備された施設等が多くあり、施設等の老朽化が進んでいるためである。今後は、平成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東庁舎周辺整備計画」に基づいて他施設との複合化を進めるとともに、公共施設等総合管理計画で継続利用とすることとしている施設については、長寿命化又は修繕計画を策定したうえで、施設の適正な維持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a:t>
          </a:r>
          <a:r>
            <a:rPr kumimoji="1" lang="ja-JP" altLang="en-US" sz="1100">
              <a:solidFill>
                <a:schemeClr val="dk1"/>
              </a:solidFill>
              <a:effectLst/>
              <a:latin typeface="+mn-lt"/>
              <a:ea typeface="+mn-ea"/>
              <a:cs typeface="+mn-cs"/>
            </a:rPr>
            <a:t>要因である</a:t>
          </a:r>
          <a:r>
            <a:rPr kumimoji="1" lang="ja-JP" altLang="ja-JP" sz="1100">
              <a:solidFill>
                <a:schemeClr val="dk1"/>
              </a:solidFill>
              <a:effectLst/>
              <a:latin typeface="+mn-lt"/>
              <a:ea typeface="+mn-ea"/>
              <a:cs typeface="+mn-cs"/>
            </a:rPr>
            <a:t>。今後も課税客体の的確な把握とともに、税収の確保に努める。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38100</xdr:rowOff>
    </xdr:from>
    <xdr:to>
      <xdr:col>7</xdr:col>
      <xdr:colOff>152400</xdr:colOff>
      <xdr:row>46</xdr:row>
      <xdr:rowOff>28575</xdr:rowOff>
    </xdr:to>
    <xdr:cxnSp macro="">
      <xdr:nvCxnSpPr>
        <xdr:cNvPr id="65" name="直線コネクタ 64"/>
        <xdr:cNvCxnSpPr/>
      </xdr:nvCxnSpPr>
      <xdr:spPr>
        <a:xfrm flipV="1">
          <a:off x="4352925" y="6210300"/>
          <a:ext cx="0" cy="1704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46</xdr:row>
      <xdr:rowOff>0</xdr:rowOff>
    </xdr:from>
    <xdr:ext cx="762000" cy="257175"/>
    <xdr:sp macro="" textlink="">
      <xdr:nvSpPr>
        <xdr:cNvPr id="66" name="財政力最小値テキスト"/>
        <xdr:cNvSpPr txBox="1"/>
      </xdr:nvSpPr>
      <xdr:spPr>
        <a:xfrm>
          <a:off x="4438650" y="788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46</xdr:row>
      <xdr:rowOff>28575</xdr:rowOff>
    </xdr:from>
    <xdr:to>
      <xdr:col>7</xdr:col>
      <xdr:colOff>238125</xdr:colOff>
      <xdr:row>46</xdr:row>
      <xdr:rowOff>28575</xdr:rowOff>
    </xdr:to>
    <xdr:cxnSp macro="">
      <xdr:nvCxnSpPr>
        <xdr:cNvPr id="67" name="直線コネクタ 66"/>
        <xdr:cNvCxnSpPr/>
      </xdr:nvCxnSpPr>
      <xdr:spPr>
        <a:xfrm>
          <a:off x="4267200" y="791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123825</xdr:rowOff>
    </xdr:from>
    <xdr:ext cx="762000" cy="257175"/>
    <xdr:sp macro="" textlink="">
      <xdr:nvSpPr>
        <xdr:cNvPr id="68" name="財政力最大値テキスト"/>
        <xdr:cNvSpPr txBox="1"/>
      </xdr:nvSpPr>
      <xdr:spPr>
        <a:xfrm>
          <a:off x="44386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66675</xdr:colOff>
      <xdr:row>36</xdr:row>
      <xdr:rowOff>38100</xdr:rowOff>
    </xdr:from>
    <xdr:to>
      <xdr:col>7</xdr:col>
      <xdr:colOff>238125</xdr:colOff>
      <xdr:row>36</xdr:row>
      <xdr:rowOff>38100</xdr:rowOff>
    </xdr:to>
    <xdr:cxnSp macro="">
      <xdr:nvCxnSpPr>
        <xdr:cNvPr id="69" name="直線コネクタ 68"/>
        <xdr:cNvCxnSpPr/>
      </xdr:nvCxnSpPr>
      <xdr:spPr>
        <a:xfrm>
          <a:off x="4267200" y="6210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9525</xdr:rowOff>
    </xdr:from>
    <xdr:to>
      <xdr:col>7</xdr:col>
      <xdr:colOff>152400</xdr:colOff>
      <xdr:row>41</xdr:row>
      <xdr:rowOff>38100</xdr:rowOff>
    </xdr:to>
    <xdr:cxnSp macro="">
      <xdr:nvCxnSpPr>
        <xdr:cNvPr id="70" name="直線コネクタ 69"/>
        <xdr:cNvCxnSpPr/>
      </xdr:nvCxnSpPr>
      <xdr:spPr>
        <a:xfrm>
          <a:off x="3600450" y="7038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171450</xdr:rowOff>
    </xdr:from>
    <xdr:ext cx="762000" cy="257175"/>
    <xdr:sp macro="" textlink="">
      <xdr:nvSpPr>
        <xdr:cNvPr id="71" name="財政力平均値テキスト"/>
        <xdr:cNvSpPr txBox="1"/>
      </xdr:nvSpPr>
      <xdr:spPr>
        <a:xfrm>
          <a:off x="4438650" y="720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123825</xdr:rowOff>
    </xdr:to>
    <xdr:sp macro="" textlink="">
      <xdr:nvSpPr>
        <xdr:cNvPr id="72" name="フローチャート : 判断 71"/>
        <xdr:cNvSpPr/>
      </xdr:nvSpPr>
      <xdr:spPr>
        <a:xfrm>
          <a:off x="4305300" y="7229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9525</xdr:rowOff>
    </xdr:from>
    <xdr:to>
      <xdr:col>6</xdr:col>
      <xdr:colOff>0</xdr:colOff>
      <xdr:row>41</xdr:row>
      <xdr:rowOff>9525</xdr:rowOff>
    </xdr:to>
    <xdr:cxnSp macro="">
      <xdr:nvCxnSpPr>
        <xdr:cNvPr id="73" name="直線コネクタ 72"/>
        <xdr:cNvCxnSpPr/>
      </xdr:nvCxnSpPr>
      <xdr:spPr>
        <a:xfrm>
          <a:off x="2886075" y="703897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28575</xdr:rowOff>
    </xdr:from>
    <xdr:to>
      <xdr:col>6</xdr:col>
      <xdr:colOff>47625</xdr:colOff>
      <xdr:row>42</xdr:row>
      <xdr:rowOff>123825</xdr:rowOff>
    </xdr:to>
    <xdr:sp macro="" textlink="">
      <xdr:nvSpPr>
        <xdr:cNvPr id="74" name="フローチャート : 判断 73"/>
        <xdr:cNvSpPr/>
      </xdr:nvSpPr>
      <xdr:spPr>
        <a:xfrm>
          <a:off x="3600450" y="72294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114300</xdr:rowOff>
    </xdr:from>
    <xdr:ext cx="733425" cy="257175"/>
    <xdr:sp macro="" textlink="">
      <xdr:nvSpPr>
        <xdr:cNvPr id="75" name="テキスト ボックス 74"/>
        <xdr:cNvSpPr txBox="1"/>
      </xdr:nvSpPr>
      <xdr:spPr>
        <a:xfrm>
          <a:off x="3305175" y="7315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9525</xdr:rowOff>
    </xdr:from>
    <xdr:to>
      <xdr:col>4</xdr:col>
      <xdr:colOff>485775</xdr:colOff>
      <xdr:row>41</xdr:row>
      <xdr:rowOff>9525</xdr:rowOff>
    </xdr:to>
    <xdr:cxnSp macro="">
      <xdr:nvCxnSpPr>
        <xdr:cNvPr id="76" name="直線コネクタ 75"/>
        <xdr:cNvCxnSpPr/>
      </xdr:nvCxnSpPr>
      <xdr:spPr>
        <a:xfrm>
          <a:off x="2076450" y="70389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38100</xdr:rowOff>
    </xdr:to>
    <xdr:sp macro="" textlink="">
      <xdr:nvSpPr>
        <xdr:cNvPr id="77" name="フローチャート : 判断 76"/>
        <xdr:cNvSpPr/>
      </xdr:nvSpPr>
      <xdr:spPr>
        <a:xfrm>
          <a:off x="2828925" y="7315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8" name="テキスト ボックス 77"/>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161925</xdr:rowOff>
    </xdr:from>
    <xdr:to>
      <xdr:col>3</xdr:col>
      <xdr:colOff>276225</xdr:colOff>
      <xdr:row>41</xdr:row>
      <xdr:rowOff>9525</xdr:rowOff>
    </xdr:to>
    <xdr:cxnSp macro="">
      <xdr:nvCxnSpPr>
        <xdr:cNvPr id="79" name="直線コネクタ 78"/>
        <xdr:cNvCxnSpPr/>
      </xdr:nvCxnSpPr>
      <xdr:spPr>
        <a:xfrm>
          <a:off x="1276350" y="70199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142875</xdr:rowOff>
    </xdr:from>
    <xdr:to>
      <xdr:col>3</xdr:col>
      <xdr:colOff>333375</xdr:colOff>
      <xdr:row>43</xdr:row>
      <xdr:rowOff>76200</xdr:rowOff>
    </xdr:to>
    <xdr:sp macro="" textlink="">
      <xdr:nvSpPr>
        <xdr:cNvPr id="80" name="フローチャート : 判断 79"/>
        <xdr:cNvSpPr/>
      </xdr:nvSpPr>
      <xdr:spPr>
        <a:xfrm>
          <a:off x="2028825" y="7343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57150</xdr:rowOff>
    </xdr:from>
    <xdr:ext cx="762000" cy="257175"/>
    <xdr:sp macro="" textlink="">
      <xdr:nvSpPr>
        <xdr:cNvPr id="81" name="テキスト ボックス 80"/>
        <xdr:cNvSpPr txBox="1"/>
      </xdr:nvSpPr>
      <xdr:spPr>
        <a:xfrm>
          <a:off x="1781175"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142875</xdr:rowOff>
    </xdr:from>
    <xdr:to>
      <xdr:col>2</xdr:col>
      <xdr:colOff>123825</xdr:colOff>
      <xdr:row>43</xdr:row>
      <xdr:rowOff>76200</xdr:rowOff>
    </xdr:to>
    <xdr:sp macro="" textlink="">
      <xdr:nvSpPr>
        <xdr:cNvPr id="82" name="フローチャート : 判断 81"/>
        <xdr:cNvSpPr/>
      </xdr:nvSpPr>
      <xdr:spPr>
        <a:xfrm>
          <a:off x="1228725" y="734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57150</xdr:rowOff>
    </xdr:from>
    <xdr:ext cx="762000" cy="257175"/>
    <xdr:sp macro="" textlink="">
      <xdr:nvSpPr>
        <xdr:cNvPr id="83" name="テキスト ボックス 82"/>
        <xdr:cNvSpPr txBox="1"/>
      </xdr:nvSpPr>
      <xdr:spPr>
        <a:xfrm>
          <a:off x="981075"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40</xdr:row>
      <xdr:rowOff>161925</xdr:rowOff>
    </xdr:from>
    <xdr:to>
      <xdr:col>7</xdr:col>
      <xdr:colOff>200025</xdr:colOff>
      <xdr:row>41</xdr:row>
      <xdr:rowOff>95250</xdr:rowOff>
    </xdr:to>
    <xdr:sp macro="" textlink="">
      <xdr:nvSpPr>
        <xdr:cNvPr id="89" name="円/楕円 88"/>
        <xdr:cNvSpPr/>
      </xdr:nvSpPr>
      <xdr:spPr>
        <a:xfrm>
          <a:off x="4305300" y="7019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40</xdr:row>
      <xdr:rowOff>9525</xdr:rowOff>
    </xdr:from>
    <xdr:ext cx="762000" cy="257175"/>
    <xdr:sp macro="" textlink="">
      <xdr:nvSpPr>
        <xdr:cNvPr id="90" name="財政力該当値テキスト"/>
        <xdr:cNvSpPr txBox="1"/>
      </xdr:nvSpPr>
      <xdr:spPr>
        <a:xfrm>
          <a:off x="4438650"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600075</xdr:colOff>
      <xdr:row>40</xdr:row>
      <xdr:rowOff>123825</xdr:rowOff>
    </xdr:from>
    <xdr:to>
      <xdr:col>6</xdr:col>
      <xdr:colOff>47625</xdr:colOff>
      <xdr:row>41</xdr:row>
      <xdr:rowOff>57150</xdr:rowOff>
    </xdr:to>
    <xdr:sp macro="" textlink="">
      <xdr:nvSpPr>
        <xdr:cNvPr id="91" name="円/楕円 90"/>
        <xdr:cNvSpPr/>
      </xdr:nvSpPr>
      <xdr:spPr>
        <a:xfrm>
          <a:off x="3600450" y="69818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66675</xdr:rowOff>
    </xdr:from>
    <xdr:ext cx="733425" cy="257175"/>
    <xdr:sp macro="" textlink="">
      <xdr:nvSpPr>
        <xdr:cNvPr id="92" name="テキスト ボックス 91"/>
        <xdr:cNvSpPr txBox="1"/>
      </xdr:nvSpPr>
      <xdr:spPr>
        <a:xfrm>
          <a:off x="3305175" y="6753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123825</xdr:rowOff>
    </xdr:from>
    <xdr:to>
      <xdr:col>4</xdr:col>
      <xdr:colOff>533400</xdr:colOff>
      <xdr:row>41</xdr:row>
      <xdr:rowOff>57150</xdr:rowOff>
    </xdr:to>
    <xdr:sp macro="" textlink="">
      <xdr:nvSpPr>
        <xdr:cNvPr id="93" name="円/楕円 92"/>
        <xdr:cNvSpPr/>
      </xdr:nvSpPr>
      <xdr:spPr>
        <a:xfrm>
          <a:off x="2828925"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66675</xdr:rowOff>
    </xdr:from>
    <xdr:ext cx="762000" cy="257175"/>
    <xdr:sp macro="" textlink="">
      <xdr:nvSpPr>
        <xdr:cNvPr id="94" name="テキスト ボックス 93"/>
        <xdr:cNvSpPr txBox="1"/>
      </xdr:nvSpPr>
      <xdr:spPr>
        <a:xfrm>
          <a:off x="250507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123825</xdr:rowOff>
    </xdr:from>
    <xdr:to>
      <xdr:col>3</xdr:col>
      <xdr:colOff>333375</xdr:colOff>
      <xdr:row>41</xdr:row>
      <xdr:rowOff>57150</xdr:rowOff>
    </xdr:to>
    <xdr:sp macro="" textlink="">
      <xdr:nvSpPr>
        <xdr:cNvPr id="95" name="円/楕円 94"/>
        <xdr:cNvSpPr/>
      </xdr:nvSpPr>
      <xdr:spPr>
        <a:xfrm>
          <a:off x="2028825"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66675</xdr:rowOff>
    </xdr:from>
    <xdr:ext cx="762000" cy="257175"/>
    <xdr:sp macro="" textlink="">
      <xdr:nvSpPr>
        <xdr:cNvPr id="96" name="テキスト ボックス 95"/>
        <xdr:cNvSpPr txBox="1"/>
      </xdr:nvSpPr>
      <xdr:spPr>
        <a:xfrm>
          <a:off x="178117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114300</xdr:rowOff>
    </xdr:from>
    <xdr:to>
      <xdr:col>2</xdr:col>
      <xdr:colOff>123825</xdr:colOff>
      <xdr:row>41</xdr:row>
      <xdr:rowOff>38100</xdr:rowOff>
    </xdr:to>
    <xdr:sp macro="" textlink="">
      <xdr:nvSpPr>
        <xdr:cNvPr id="97" name="円/楕円 96"/>
        <xdr:cNvSpPr/>
      </xdr:nvSpPr>
      <xdr:spPr>
        <a:xfrm>
          <a:off x="1228725" y="6972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47625</xdr:rowOff>
    </xdr:from>
    <xdr:ext cx="762000" cy="257175"/>
    <xdr:sp macro="" textlink="">
      <xdr:nvSpPr>
        <xdr:cNvPr id="98" name="テキスト ボックス 97"/>
        <xdr:cNvSpPr txBox="1"/>
      </xdr:nvSpPr>
      <xdr:spPr>
        <a:xfrm>
          <a:off x="981075"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合併以降両町の均衡ある発展に資する事業および義務教育施設の耐震化事業等を積極的に実施してきたことによる公債費の増、</a:t>
          </a:r>
          <a:r>
            <a:rPr kumimoji="1" lang="ja-JP" altLang="en-US" sz="1100">
              <a:solidFill>
                <a:schemeClr val="dk1"/>
              </a:solidFill>
              <a:effectLst/>
              <a:latin typeface="+mn-lt"/>
              <a:ea typeface="+mn-ea"/>
              <a:cs typeface="+mn-cs"/>
            </a:rPr>
            <a:t>障害福祉サービスの利用増加による扶助費の増、</a:t>
          </a:r>
          <a:r>
            <a:rPr kumimoji="1" lang="ja-JP" altLang="ja-JP" sz="1100">
              <a:solidFill>
                <a:schemeClr val="dk1"/>
              </a:solidFill>
              <a:effectLst/>
              <a:latin typeface="+mn-lt"/>
              <a:ea typeface="+mn-ea"/>
              <a:cs typeface="+mn-cs"/>
            </a:rPr>
            <a:t>保育園における待機児童減少対策として臨時保育士の雇用</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より経常的支出額が増加し比率が</a:t>
          </a:r>
          <a:r>
            <a:rPr kumimoji="1" lang="ja-JP" altLang="en-US" sz="1100">
              <a:solidFill>
                <a:schemeClr val="dk1"/>
              </a:solidFill>
              <a:effectLst/>
              <a:latin typeface="+mn-lt"/>
              <a:ea typeface="+mn-ea"/>
              <a:cs typeface="+mn-cs"/>
            </a:rPr>
            <a:t>高い水準に</a:t>
          </a:r>
          <a:r>
            <a:rPr kumimoji="1" lang="ja-JP" altLang="ja-JP" sz="1100">
              <a:solidFill>
                <a:schemeClr val="dk1"/>
              </a:solidFill>
              <a:effectLst/>
              <a:latin typeface="+mn-lt"/>
              <a:ea typeface="+mn-ea"/>
              <a:cs typeface="+mn-cs"/>
            </a:rPr>
            <a:t>ある。また、公共施設の管理運営について指定管理制度を積極的に活用しているが必ずしも経費節減にはつながっていないため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公共施設等総合管理計画に基づく施設の統廃合を積極的に進め施設の総量縮減による経費の節減に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長期財政計画の最終年度である平成</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年度決算まで</a:t>
          </a:r>
          <a:r>
            <a:rPr kumimoji="1" lang="en-US" altLang="ja-JP" sz="1100">
              <a:solidFill>
                <a:schemeClr val="dk1"/>
              </a:solidFill>
              <a:effectLst/>
              <a:latin typeface="+mn-lt"/>
              <a:ea typeface="+mn-ea"/>
              <a:cs typeface="+mn-cs"/>
            </a:rPr>
            <a:t>90.7</a:t>
          </a:r>
          <a:r>
            <a:rPr kumimoji="1" lang="ja-JP" altLang="ja-JP" sz="1100">
              <a:solidFill>
                <a:schemeClr val="dk1"/>
              </a:solidFill>
              <a:effectLst/>
              <a:latin typeface="+mn-lt"/>
              <a:ea typeface="+mn-ea"/>
              <a:cs typeface="+mn-cs"/>
            </a:rPr>
            <a:t>％以下を</a:t>
          </a:r>
          <a:r>
            <a:rPr kumimoji="1" lang="ja-JP" altLang="en-US" sz="1100">
              <a:solidFill>
                <a:schemeClr val="dk1"/>
              </a:solidFill>
              <a:effectLst/>
              <a:latin typeface="+mn-lt"/>
              <a:ea typeface="+mn-ea"/>
              <a:cs typeface="+mn-cs"/>
            </a:rPr>
            <a:t>期間中の</a:t>
          </a:r>
          <a:r>
            <a:rPr kumimoji="1" lang="ja-JP" altLang="ja-JP" sz="1100">
              <a:solidFill>
                <a:schemeClr val="dk1"/>
              </a:solidFill>
              <a:effectLst/>
              <a:latin typeface="+mn-lt"/>
              <a:ea typeface="+mn-ea"/>
              <a:cs typeface="+mn-cs"/>
            </a:rPr>
            <a:t>目標に</a:t>
          </a:r>
          <a:r>
            <a:rPr kumimoji="1" lang="ja-JP" altLang="en-US" sz="1100">
              <a:solidFill>
                <a:schemeClr val="dk1"/>
              </a:solidFill>
              <a:effectLst/>
              <a:latin typeface="+mn-lt"/>
              <a:ea typeface="+mn-ea"/>
              <a:cs typeface="+mn-cs"/>
            </a:rPr>
            <a:t>定め、改善に</a:t>
          </a:r>
          <a:r>
            <a:rPr kumimoji="1"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5" name="直線コネクタ 114"/>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6" name="テキスト ボックス 115"/>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7" name="直線コネクタ 116"/>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8" name="テキスト ボックス 117"/>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9" name="直線コネクタ 118"/>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0" name="テキスト ボックス 119"/>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1" name="直線コネクタ 120"/>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2" name="テキスト ボックス 121"/>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3" name="直線コネクタ 122"/>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4" name="テキスト ボックス 123"/>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5" name="直線コネクタ 124"/>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7"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38100</xdr:rowOff>
    </xdr:to>
    <xdr:cxnSp macro="">
      <xdr:nvCxnSpPr>
        <xdr:cNvPr id="128" name="直線コネクタ 127"/>
        <xdr:cNvCxnSpPr/>
      </xdr:nvCxnSpPr>
      <xdr:spPr>
        <a:xfrm flipV="1">
          <a:off x="4352925" y="10144125"/>
          <a:ext cx="0" cy="1209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19050</xdr:rowOff>
    </xdr:from>
    <xdr:ext cx="762000" cy="257175"/>
    <xdr:sp macro="" textlink="">
      <xdr:nvSpPr>
        <xdr:cNvPr id="129" name="財政構造の弾力性最小値テキスト"/>
        <xdr:cNvSpPr txBox="1"/>
      </xdr:nvSpPr>
      <xdr:spPr>
        <a:xfrm>
          <a:off x="4438650" y="1133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30" name="直線コネクタ 129"/>
        <xdr:cNvCxnSpPr/>
      </xdr:nvCxnSpPr>
      <xdr:spPr>
        <a:xfrm>
          <a:off x="4267200"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114300</xdr:rowOff>
    </xdr:from>
    <xdr:ext cx="762000" cy="257175"/>
    <xdr:sp macro="" textlink="">
      <xdr:nvSpPr>
        <xdr:cNvPr id="131" name="財政構造の弾力性最大値テキスト"/>
        <xdr:cNvSpPr txBox="1"/>
      </xdr:nvSpPr>
      <xdr:spPr>
        <a:xfrm>
          <a:off x="443865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32" name="直線コネクタ 131"/>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85725</xdr:rowOff>
    </xdr:from>
    <xdr:to>
      <xdr:col>7</xdr:col>
      <xdr:colOff>152400</xdr:colOff>
      <xdr:row>64</xdr:row>
      <xdr:rowOff>9525</xdr:rowOff>
    </xdr:to>
    <xdr:cxnSp macro="">
      <xdr:nvCxnSpPr>
        <xdr:cNvPr id="133" name="直線コネクタ 132"/>
        <xdr:cNvCxnSpPr/>
      </xdr:nvCxnSpPr>
      <xdr:spPr>
        <a:xfrm flipV="1">
          <a:off x="3600450" y="1088707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xdr:rowOff>
    </xdr:from>
    <xdr:ext cx="762000" cy="257175"/>
    <xdr:sp macro="" textlink="">
      <xdr:nvSpPr>
        <xdr:cNvPr id="134" name="財政構造の弾力性平均値テキスト"/>
        <xdr:cNvSpPr txBox="1"/>
      </xdr:nvSpPr>
      <xdr:spPr>
        <a:xfrm>
          <a:off x="4438650" y="1063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95250</xdr:rowOff>
    </xdr:to>
    <xdr:sp macro="" textlink="">
      <xdr:nvSpPr>
        <xdr:cNvPr id="135" name="フローチャート : 判断 134"/>
        <xdr:cNvSpPr/>
      </xdr:nvSpPr>
      <xdr:spPr>
        <a:xfrm>
          <a:off x="4305300" y="1079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161925</xdr:rowOff>
    </xdr:from>
    <xdr:to>
      <xdr:col>6</xdr:col>
      <xdr:colOff>0</xdr:colOff>
      <xdr:row>64</xdr:row>
      <xdr:rowOff>9525</xdr:rowOff>
    </xdr:to>
    <xdr:cxnSp macro="">
      <xdr:nvCxnSpPr>
        <xdr:cNvPr id="136" name="直線コネクタ 135"/>
        <xdr:cNvCxnSpPr/>
      </xdr:nvCxnSpPr>
      <xdr:spPr>
        <a:xfrm>
          <a:off x="2886075" y="109632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66675</xdr:rowOff>
    </xdr:from>
    <xdr:to>
      <xdr:col>6</xdr:col>
      <xdr:colOff>47625</xdr:colOff>
      <xdr:row>62</xdr:row>
      <xdr:rowOff>161925</xdr:rowOff>
    </xdr:to>
    <xdr:sp macro="" textlink="">
      <xdr:nvSpPr>
        <xdr:cNvPr id="137" name="フローチャート : 判断 136"/>
        <xdr:cNvSpPr/>
      </xdr:nvSpPr>
      <xdr:spPr>
        <a:xfrm>
          <a:off x="3600450" y="106965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0</xdr:rowOff>
    </xdr:from>
    <xdr:ext cx="733425" cy="257175"/>
    <xdr:sp macro="" textlink="">
      <xdr:nvSpPr>
        <xdr:cNvPr id="138" name="テキスト ボックス 137"/>
        <xdr:cNvSpPr txBox="1"/>
      </xdr:nvSpPr>
      <xdr:spPr>
        <a:xfrm>
          <a:off x="3305175" y="1045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161925</xdr:rowOff>
    </xdr:from>
    <xdr:to>
      <xdr:col>4</xdr:col>
      <xdr:colOff>485775</xdr:colOff>
      <xdr:row>63</xdr:row>
      <xdr:rowOff>161925</xdr:rowOff>
    </xdr:to>
    <xdr:cxnSp macro="">
      <xdr:nvCxnSpPr>
        <xdr:cNvPr id="139" name="直線コネクタ 138"/>
        <xdr:cNvCxnSpPr/>
      </xdr:nvCxnSpPr>
      <xdr:spPr>
        <a:xfrm flipV="1">
          <a:off x="2076450" y="109632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152400</xdr:rowOff>
    </xdr:from>
    <xdr:to>
      <xdr:col>4</xdr:col>
      <xdr:colOff>533400</xdr:colOff>
      <xdr:row>62</xdr:row>
      <xdr:rowOff>85725</xdr:rowOff>
    </xdr:to>
    <xdr:sp macro="" textlink="">
      <xdr:nvSpPr>
        <xdr:cNvPr id="140" name="フローチャート : 判断 139"/>
        <xdr:cNvSpPr/>
      </xdr:nvSpPr>
      <xdr:spPr>
        <a:xfrm>
          <a:off x="2828925" y="1061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95250</xdr:rowOff>
    </xdr:from>
    <xdr:ext cx="762000" cy="257175"/>
    <xdr:sp macro="" textlink="">
      <xdr:nvSpPr>
        <xdr:cNvPr id="141" name="テキスト ボックス 140"/>
        <xdr:cNvSpPr txBox="1"/>
      </xdr:nvSpPr>
      <xdr:spPr>
        <a:xfrm>
          <a:off x="250507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104775</xdr:rowOff>
    </xdr:from>
    <xdr:to>
      <xdr:col>3</xdr:col>
      <xdr:colOff>276225</xdr:colOff>
      <xdr:row>63</xdr:row>
      <xdr:rowOff>161925</xdr:rowOff>
    </xdr:to>
    <xdr:cxnSp macro="">
      <xdr:nvCxnSpPr>
        <xdr:cNvPr id="142" name="直線コネクタ 141"/>
        <xdr:cNvCxnSpPr/>
      </xdr:nvCxnSpPr>
      <xdr:spPr>
        <a:xfrm>
          <a:off x="1276350" y="109061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152400</xdr:rowOff>
    </xdr:from>
    <xdr:to>
      <xdr:col>3</xdr:col>
      <xdr:colOff>333375</xdr:colOff>
      <xdr:row>62</xdr:row>
      <xdr:rowOff>76200</xdr:rowOff>
    </xdr:to>
    <xdr:sp macro="" textlink="">
      <xdr:nvSpPr>
        <xdr:cNvPr id="143" name="フローチャート : 判断 142"/>
        <xdr:cNvSpPr/>
      </xdr:nvSpPr>
      <xdr:spPr>
        <a:xfrm>
          <a:off x="2028825"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85725</xdr:rowOff>
    </xdr:from>
    <xdr:ext cx="762000" cy="257175"/>
    <xdr:sp macro="" textlink="">
      <xdr:nvSpPr>
        <xdr:cNvPr id="144" name="テキスト ボックス 143"/>
        <xdr:cNvSpPr txBox="1"/>
      </xdr:nvSpPr>
      <xdr:spPr>
        <a:xfrm>
          <a:off x="178117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9525</xdr:rowOff>
    </xdr:from>
    <xdr:to>
      <xdr:col>2</xdr:col>
      <xdr:colOff>123825</xdr:colOff>
      <xdr:row>62</xdr:row>
      <xdr:rowOff>114300</xdr:rowOff>
    </xdr:to>
    <xdr:sp macro="" textlink="">
      <xdr:nvSpPr>
        <xdr:cNvPr id="145" name="フローチャート : 判断 144"/>
        <xdr:cNvSpPr/>
      </xdr:nvSpPr>
      <xdr:spPr>
        <a:xfrm>
          <a:off x="1228725" y="1063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123825</xdr:rowOff>
    </xdr:from>
    <xdr:ext cx="762000" cy="257175"/>
    <xdr:sp macro="" textlink="">
      <xdr:nvSpPr>
        <xdr:cNvPr id="146" name="テキスト ボックス 145"/>
        <xdr:cNvSpPr txBox="1"/>
      </xdr:nvSpPr>
      <xdr:spPr>
        <a:xfrm>
          <a:off x="981075"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7" name="テキスト ボックス 146"/>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8" name="テキスト ボックス 147"/>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9" name="テキスト ボックス 148"/>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0" name="テキスト ボックス 149"/>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1" name="テキスト ボックス 150"/>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63</xdr:row>
      <xdr:rowOff>38100</xdr:rowOff>
    </xdr:from>
    <xdr:to>
      <xdr:col>7</xdr:col>
      <xdr:colOff>200025</xdr:colOff>
      <xdr:row>63</xdr:row>
      <xdr:rowOff>142875</xdr:rowOff>
    </xdr:to>
    <xdr:sp macro="" textlink="">
      <xdr:nvSpPr>
        <xdr:cNvPr id="152" name="円/楕円 151"/>
        <xdr:cNvSpPr/>
      </xdr:nvSpPr>
      <xdr:spPr>
        <a:xfrm>
          <a:off x="4305300"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9525</xdr:rowOff>
    </xdr:from>
    <xdr:ext cx="762000" cy="257175"/>
    <xdr:sp macro="" textlink="">
      <xdr:nvSpPr>
        <xdr:cNvPr id="153" name="財政構造の弾力性該当値テキスト"/>
        <xdr:cNvSpPr txBox="1"/>
      </xdr:nvSpPr>
      <xdr:spPr>
        <a:xfrm>
          <a:off x="4438650"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600075</xdr:colOff>
      <xdr:row>63</xdr:row>
      <xdr:rowOff>133350</xdr:rowOff>
    </xdr:from>
    <xdr:to>
      <xdr:col>6</xdr:col>
      <xdr:colOff>47625</xdr:colOff>
      <xdr:row>64</xdr:row>
      <xdr:rowOff>66675</xdr:rowOff>
    </xdr:to>
    <xdr:sp macro="" textlink="">
      <xdr:nvSpPr>
        <xdr:cNvPr id="154" name="円/楕円 153"/>
        <xdr:cNvSpPr/>
      </xdr:nvSpPr>
      <xdr:spPr>
        <a:xfrm>
          <a:off x="3600450" y="109347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47625</xdr:rowOff>
    </xdr:from>
    <xdr:ext cx="733425" cy="257175"/>
    <xdr:sp macro="" textlink="">
      <xdr:nvSpPr>
        <xdr:cNvPr id="155" name="テキスト ボックス 154"/>
        <xdr:cNvSpPr txBox="1"/>
      </xdr:nvSpPr>
      <xdr:spPr>
        <a:xfrm>
          <a:off x="3305175" y="1102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104775</xdr:rowOff>
    </xdr:from>
    <xdr:to>
      <xdr:col>4</xdr:col>
      <xdr:colOff>533400</xdr:colOff>
      <xdr:row>64</xdr:row>
      <xdr:rowOff>38100</xdr:rowOff>
    </xdr:to>
    <xdr:sp macro="" textlink="">
      <xdr:nvSpPr>
        <xdr:cNvPr id="156" name="円/楕円 155"/>
        <xdr:cNvSpPr/>
      </xdr:nvSpPr>
      <xdr:spPr>
        <a:xfrm>
          <a:off x="2828925" y="10906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19050</xdr:rowOff>
    </xdr:from>
    <xdr:ext cx="762000" cy="257175"/>
    <xdr:sp macro="" textlink="">
      <xdr:nvSpPr>
        <xdr:cNvPr id="157" name="テキスト ボックス 156"/>
        <xdr:cNvSpPr txBox="1"/>
      </xdr:nvSpPr>
      <xdr:spPr>
        <a:xfrm>
          <a:off x="2505075" y="1099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114300</xdr:rowOff>
    </xdr:from>
    <xdr:to>
      <xdr:col>3</xdr:col>
      <xdr:colOff>333375</xdr:colOff>
      <xdr:row>64</xdr:row>
      <xdr:rowOff>38100</xdr:rowOff>
    </xdr:to>
    <xdr:sp macro="" textlink="">
      <xdr:nvSpPr>
        <xdr:cNvPr id="158" name="円/楕円 157"/>
        <xdr:cNvSpPr/>
      </xdr:nvSpPr>
      <xdr:spPr>
        <a:xfrm>
          <a:off x="2028825" y="10915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28575</xdr:rowOff>
    </xdr:from>
    <xdr:ext cx="762000" cy="257175"/>
    <xdr:sp macro="" textlink="">
      <xdr:nvSpPr>
        <xdr:cNvPr id="159" name="テキスト ボックス 158"/>
        <xdr:cNvSpPr txBox="1"/>
      </xdr:nvSpPr>
      <xdr:spPr>
        <a:xfrm>
          <a:off x="1781175" y="1100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57150</xdr:rowOff>
    </xdr:from>
    <xdr:to>
      <xdr:col>2</xdr:col>
      <xdr:colOff>123825</xdr:colOff>
      <xdr:row>63</xdr:row>
      <xdr:rowOff>152400</xdr:rowOff>
    </xdr:to>
    <xdr:sp macro="" textlink="">
      <xdr:nvSpPr>
        <xdr:cNvPr id="160" name="円/楕円 159"/>
        <xdr:cNvSpPr/>
      </xdr:nvSpPr>
      <xdr:spPr>
        <a:xfrm>
          <a:off x="1228725" y="10858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142875</xdr:rowOff>
    </xdr:from>
    <xdr:ext cx="762000" cy="257175"/>
    <xdr:sp macro="" textlink="">
      <xdr:nvSpPr>
        <xdr:cNvPr id="161" name="テキスト ボックス 160"/>
        <xdr:cNvSpPr txBox="1"/>
      </xdr:nvSpPr>
      <xdr:spPr>
        <a:xfrm>
          <a:off x="981075" y="1094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2" name="正方形/長方形 161"/>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3" name="テキスト ボックス 162"/>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4" name="テキスト ボックス 163"/>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5" name="正方形/長方形 164"/>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6" name="正方形/長方形 165"/>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7" name="正方形/長方形 166"/>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8" name="正方形/長方形 167"/>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9" name="正方形/長方形 168"/>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0" name="正方形/長方形 169"/>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1" name="正方形/長方形 170"/>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2" name="正方形/長方形 171"/>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3" name="正方形/長方形 172"/>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4" name="テキスト ボックス 173"/>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人件費・物件費等が低くなっている要因として、ごみ処理業務や消防業務などを一部事務組合で行っていることが挙げられる。当業務を直営により実施した場合、類似団体決算額を大きく超えることから公共施設等総合管理計画に基づく施設ごとの個別管理計画を策定し、総量縮減により長期財政計画の最終年度である平成</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年度決算まで</a:t>
          </a:r>
          <a:r>
            <a:rPr kumimoji="1" lang="en-US" altLang="ja-JP" sz="1100">
              <a:solidFill>
                <a:schemeClr val="dk1"/>
              </a:solidFill>
              <a:effectLst/>
              <a:latin typeface="+mn-lt"/>
              <a:ea typeface="+mn-ea"/>
              <a:cs typeface="+mn-cs"/>
            </a:rPr>
            <a:t>128,000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以下</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期間中の目標に定め、改善に</a:t>
          </a:r>
          <a:r>
            <a:rPr kumimoji="1" lang="ja-JP" altLang="ja-JP" sz="1100">
              <a:solidFill>
                <a:schemeClr val="dk1"/>
              </a:solidFill>
              <a:effectLst/>
              <a:latin typeface="+mn-lt"/>
              <a:ea typeface="+mn-ea"/>
              <a:cs typeface="+mn-cs"/>
            </a:rPr>
            <a:t>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5" name="テキスト ボックス 174"/>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6" name="直線コネクタ 175"/>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8" name="直線コネクタ 177"/>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80" name="直線コネクタ 179"/>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2" name="直線コネクタ 181"/>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4" name="直線コネクタ 183"/>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6" name="直線コネクタ 185"/>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8" name="直線コネクタ 187"/>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90" name="直線コネクタ 189"/>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1"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171450</xdr:rowOff>
    </xdr:to>
    <xdr:cxnSp macro="">
      <xdr:nvCxnSpPr>
        <xdr:cNvPr id="192" name="直線コネクタ 191"/>
        <xdr:cNvCxnSpPr/>
      </xdr:nvCxnSpPr>
      <xdr:spPr>
        <a:xfrm flipV="1">
          <a:off x="4352925" y="138969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142875</xdr:rowOff>
    </xdr:from>
    <xdr:ext cx="762000" cy="257175"/>
    <xdr:sp macro="" textlink="">
      <xdr:nvSpPr>
        <xdr:cNvPr id="193" name="人件費・物件費等の状況最小値テキスト"/>
        <xdr:cNvSpPr txBox="1"/>
      </xdr:nvSpPr>
      <xdr:spPr>
        <a:xfrm>
          <a:off x="4438650" y="1540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66675</xdr:colOff>
      <xdr:row>89</xdr:row>
      <xdr:rowOff>171450</xdr:rowOff>
    </xdr:from>
    <xdr:to>
      <xdr:col>7</xdr:col>
      <xdr:colOff>238125</xdr:colOff>
      <xdr:row>89</xdr:row>
      <xdr:rowOff>171450</xdr:rowOff>
    </xdr:to>
    <xdr:cxnSp macro="">
      <xdr:nvCxnSpPr>
        <xdr:cNvPr id="194" name="直線コネクタ 193"/>
        <xdr:cNvCxnSpPr/>
      </xdr:nvCxnSpPr>
      <xdr:spPr>
        <a:xfrm>
          <a:off x="4267200" y="1543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95"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6" name="直線コネクタ 195"/>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57150</xdr:rowOff>
    </xdr:from>
    <xdr:to>
      <xdr:col>7</xdr:col>
      <xdr:colOff>152400</xdr:colOff>
      <xdr:row>81</xdr:row>
      <xdr:rowOff>57150</xdr:rowOff>
    </xdr:to>
    <xdr:cxnSp macro="">
      <xdr:nvCxnSpPr>
        <xdr:cNvPr id="197" name="直線コネクタ 196"/>
        <xdr:cNvCxnSpPr/>
      </xdr:nvCxnSpPr>
      <xdr:spPr>
        <a:xfrm flipV="1">
          <a:off x="3600450" y="139446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38100</xdr:rowOff>
    </xdr:from>
    <xdr:ext cx="762000" cy="257175"/>
    <xdr:sp macro="" textlink="">
      <xdr:nvSpPr>
        <xdr:cNvPr id="198" name="人件費・物件費等の状況平均値テキスト"/>
        <xdr:cNvSpPr txBox="1"/>
      </xdr:nvSpPr>
      <xdr:spPr>
        <a:xfrm>
          <a:off x="443865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9" name="フローチャート : 判断 198"/>
        <xdr:cNvSpPr/>
      </xdr:nvSpPr>
      <xdr:spPr>
        <a:xfrm>
          <a:off x="4305300"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57150</xdr:rowOff>
    </xdr:from>
    <xdr:to>
      <xdr:col>6</xdr:col>
      <xdr:colOff>0</xdr:colOff>
      <xdr:row>81</xdr:row>
      <xdr:rowOff>57150</xdr:rowOff>
    </xdr:to>
    <xdr:cxnSp macro="">
      <xdr:nvCxnSpPr>
        <xdr:cNvPr id="200" name="直線コネクタ 199"/>
        <xdr:cNvCxnSpPr/>
      </xdr:nvCxnSpPr>
      <xdr:spPr>
        <a:xfrm>
          <a:off x="2886075" y="139446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9525</xdr:rowOff>
    </xdr:from>
    <xdr:to>
      <xdr:col>6</xdr:col>
      <xdr:colOff>47625</xdr:colOff>
      <xdr:row>81</xdr:row>
      <xdr:rowOff>114300</xdr:rowOff>
    </xdr:to>
    <xdr:sp macro="" textlink="">
      <xdr:nvSpPr>
        <xdr:cNvPr id="201" name="フローチャート : 判断 200"/>
        <xdr:cNvSpPr/>
      </xdr:nvSpPr>
      <xdr:spPr>
        <a:xfrm>
          <a:off x="3600450" y="13896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95250</xdr:rowOff>
    </xdr:from>
    <xdr:ext cx="733425" cy="257175"/>
    <xdr:sp macro="" textlink="">
      <xdr:nvSpPr>
        <xdr:cNvPr id="202" name="テキスト ボックス 201"/>
        <xdr:cNvSpPr txBox="1"/>
      </xdr:nvSpPr>
      <xdr:spPr>
        <a:xfrm>
          <a:off x="3305175" y="1398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47625</xdr:rowOff>
    </xdr:from>
    <xdr:to>
      <xdr:col>4</xdr:col>
      <xdr:colOff>485775</xdr:colOff>
      <xdr:row>81</xdr:row>
      <xdr:rowOff>57150</xdr:rowOff>
    </xdr:to>
    <xdr:cxnSp macro="">
      <xdr:nvCxnSpPr>
        <xdr:cNvPr id="203" name="直線コネクタ 202"/>
        <xdr:cNvCxnSpPr/>
      </xdr:nvCxnSpPr>
      <xdr:spPr>
        <a:xfrm>
          <a:off x="2076450" y="139350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38100</xdr:rowOff>
    </xdr:from>
    <xdr:to>
      <xdr:col>4</xdr:col>
      <xdr:colOff>533400</xdr:colOff>
      <xdr:row>81</xdr:row>
      <xdr:rowOff>142875</xdr:rowOff>
    </xdr:to>
    <xdr:sp macro="" textlink="">
      <xdr:nvSpPr>
        <xdr:cNvPr id="204" name="フローチャート : 判断 203"/>
        <xdr:cNvSpPr/>
      </xdr:nvSpPr>
      <xdr:spPr>
        <a:xfrm>
          <a:off x="2828925" y="1392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123825</xdr:rowOff>
    </xdr:from>
    <xdr:ext cx="762000" cy="257175"/>
    <xdr:sp macro="" textlink="">
      <xdr:nvSpPr>
        <xdr:cNvPr id="205" name="テキスト ボックス 204"/>
        <xdr:cNvSpPr txBox="1"/>
      </xdr:nvSpPr>
      <xdr:spPr>
        <a:xfrm>
          <a:off x="250507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47625</xdr:rowOff>
    </xdr:from>
    <xdr:to>
      <xdr:col>3</xdr:col>
      <xdr:colOff>276225</xdr:colOff>
      <xdr:row>81</xdr:row>
      <xdr:rowOff>47625</xdr:rowOff>
    </xdr:to>
    <xdr:cxnSp macro="">
      <xdr:nvCxnSpPr>
        <xdr:cNvPr id="206" name="直線コネクタ 205"/>
        <xdr:cNvCxnSpPr/>
      </xdr:nvCxnSpPr>
      <xdr:spPr>
        <a:xfrm>
          <a:off x="1276350" y="139350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38100</xdr:rowOff>
    </xdr:from>
    <xdr:to>
      <xdr:col>3</xdr:col>
      <xdr:colOff>333375</xdr:colOff>
      <xdr:row>81</xdr:row>
      <xdr:rowOff>133350</xdr:rowOff>
    </xdr:to>
    <xdr:sp macro="" textlink="">
      <xdr:nvSpPr>
        <xdr:cNvPr id="207" name="フローチャート : 判断 206"/>
        <xdr:cNvSpPr/>
      </xdr:nvSpPr>
      <xdr:spPr>
        <a:xfrm>
          <a:off x="2028825" y="1392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123825</xdr:rowOff>
    </xdr:from>
    <xdr:ext cx="762000" cy="257175"/>
    <xdr:sp macro="" textlink="">
      <xdr:nvSpPr>
        <xdr:cNvPr id="208" name="テキスト ボックス 207"/>
        <xdr:cNvSpPr txBox="1"/>
      </xdr:nvSpPr>
      <xdr:spPr>
        <a:xfrm>
          <a:off x="178117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28575</xdr:rowOff>
    </xdr:from>
    <xdr:to>
      <xdr:col>2</xdr:col>
      <xdr:colOff>123825</xdr:colOff>
      <xdr:row>81</xdr:row>
      <xdr:rowOff>123825</xdr:rowOff>
    </xdr:to>
    <xdr:sp macro="" textlink="">
      <xdr:nvSpPr>
        <xdr:cNvPr id="209" name="フローチャート : 判断 208"/>
        <xdr:cNvSpPr/>
      </xdr:nvSpPr>
      <xdr:spPr>
        <a:xfrm>
          <a:off x="1228725" y="1391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114300</xdr:rowOff>
    </xdr:from>
    <xdr:ext cx="762000" cy="257175"/>
    <xdr:sp macro="" textlink="">
      <xdr:nvSpPr>
        <xdr:cNvPr id="210" name="テキスト ボックス 209"/>
        <xdr:cNvSpPr txBox="1"/>
      </xdr:nvSpPr>
      <xdr:spPr>
        <a:xfrm>
          <a:off x="98107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1" name="テキスト ボックス 210"/>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2" name="テキスト ボックス 211"/>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3" name="テキスト ボックス 212"/>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4" name="テキスト ボックス 213"/>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5" name="テキスト ボックス 214"/>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0</xdr:rowOff>
    </xdr:from>
    <xdr:to>
      <xdr:col>7</xdr:col>
      <xdr:colOff>200025</xdr:colOff>
      <xdr:row>81</xdr:row>
      <xdr:rowOff>104775</xdr:rowOff>
    </xdr:to>
    <xdr:sp macro="" textlink="">
      <xdr:nvSpPr>
        <xdr:cNvPr id="216" name="円/楕円 215"/>
        <xdr:cNvSpPr/>
      </xdr:nvSpPr>
      <xdr:spPr>
        <a:xfrm>
          <a:off x="4305300" y="1388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95250</xdr:rowOff>
    </xdr:from>
    <xdr:ext cx="762000" cy="257175"/>
    <xdr:sp macro="" textlink="">
      <xdr:nvSpPr>
        <xdr:cNvPr id="217" name="人件費・物件費等の状況該当値テキスト"/>
        <xdr:cNvSpPr txBox="1"/>
      </xdr:nvSpPr>
      <xdr:spPr>
        <a:xfrm>
          <a:off x="4438650"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115,860</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9525</xdr:rowOff>
    </xdr:from>
    <xdr:to>
      <xdr:col>6</xdr:col>
      <xdr:colOff>47625</xdr:colOff>
      <xdr:row>81</xdr:row>
      <xdr:rowOff>114300</xdr:rowOff>
    </xdr:to>
    <xdr:sp macro="" textlink="">
      <xdr:nvSpPr>
        <xdr:cNvPr id="218" name="円/楕円 217"/>
        <xdr:cNvSpPr/>
      </xdr:nvSpPr>
      <xdr:spPr>
        <a:xfrm>
          <a:off x="3600450" y="138969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123825</xdr:rowOff>
    </xdr:from>
    <xdr:ext cx="733425" cy="257175"/>
    <xdr:sp macro="" textlink="">
      <xdr:nvSpPr>
        <xdr:cNvPr id="219" name="テキスト ボックス 218"/>
        <xdr:cNvSpPr txBox="1"/>
      </xdr:nvSpPr>
      <xdr:spPr>
        <a:xfrm>
          <a:off x="3305175"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118,334</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0</xdr:rowOff>
    </xdr:from>
    <xdr:to>
      <xdr:col>4</xdr:col>
      <xdr:colOff>533400</xdr:colOff>
      <xdr:row>81</xdr:row>
      <xdr:rowOff>104775</xdr:rowOff>
    </xdr:to>
    <xdr:sp macro="" textlink="">
      <xdr:nvSpPr>
        <xdr:cNvPr id="220" name="円/楕円 219"/>
        <xdr:cNvSpPr/>
      </xdr:nvSpPr>
      <xdr:spPr>
        <a:xfrm>
          <a:off x="2828925" y="1388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114300</xdr:rowOff>
    </xdr:from>
    <xdr:ext cx="762000" cy="257175"/>
    <xdr:sp macro="" textlink="">
      <xdr:nvSpPr>
        <xdr:cNvPr id="221" name="テキスト ボックス 220"/>
        <xdr:cNvSpPr txBox="1"/>
      </xdr:nvSpPr>
      <xdr:spPr>
        <a:xfrm>
          <a:off x="25050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171450</xdr:rowOff>
    </xdr:from>
    <xdr:to>
      <xdr:col>3</xdr:col>
      <xdr:colOff>333375</xdr:colOff>
      <xdr:row>81</xdr:row>
      <xdr:rowOff>104775</xdr:rowOff>
    </xdr:to>
    <xdr:sp macro="" textlink="">
      <xdr:nvSpPr>
        <xdr:cNvPr id="222" name="円/楕円 221"/>
        <xdr:cNvSpPr/>
      </xdr:nvSpPr>
      <xdr:spPr>
        <a:xfrm>
          <a:off x="2028825" y="1388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114300</xdr:rowOff>
    </xdr:from>
    <xdr:ext cx="762000" cy="257175"/>
    <xdr:sp macro="" textlink="">
      <xdr:nvSpPr>
        <xdr:cNvPr id="223" name="テキスト ボックス 222"/>
        <xdr:cNvSpPr txBox="1"/>
      </xdr:nvSpPr>
      <xdr:spPr>
        <a:xfrm>
          <a:off x="1781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171450</xdr:rowOff>
    </xdr:from>
    <xdr:to>
      <xdr:col>2</xdr:col>
      <xdr:colOff>123825</xdr:colOff>
      <xdr:row>81</xdr:row>
      <xdr:rowOff>95250</xdr:rowOff>
    </xdr:to>
    <xdr:sp macro="" textlink="">
      <xdr:nvSpPr>
        <xdr:cNvPr id="224" name="円/楕円 223"/>
        <xdr:cNvSpPr/>
      </xdr:nvSpPr>
      <xdr:spPr>
        <a:xfrm>
          <a:off x="1228725" y="1388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104775</xdr:rowOff>
    </xdr:from>
    <xdr:ext cx="762000" cy="257175"/>
    <xdr:sp macro="" textlink="">
      <xdr:nvSpPr>
        <xdr:cNvPr id="225" name="テキスト ボックス 224"/>
        <xdr:cNvSpPr txBox="1"/>
      </xdr:nvSpPr>
      <xdr:spPr>
        <a:xfrm>
          <a:off x="98107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6" name="正方形/長方形 225"/>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7" name="テキスト ボックス 226"/>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8" name="テキスト ボックス 227"/>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9" name="正方形/長方形 228"/>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30" name="正方形/長方形 229"/>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1" name="正方形/長方形 230"/>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2" name="正方形/長方形 231"/>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3" name="正方形/長方形 232"/>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4" name="正方形/長方形 233"/>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 name="正方形/長方形 234"/>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6" name="正方形/長方形 235"/>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7" name="正方形/長方形 236"/>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8" name="テキスト ボックス 237"/>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今年度は職員分布の変動や、組織の見直し、これまで行ってきた年功的な昇任、昇格を廃止し職務・職責に応じた構造への変換を講じたことにより、管理職職員（課長補佐級以上）</a:t>
          </a:r>
          <a:r>
            <a:rPr kumimoji="1" lang="ja-JP" altLang="en-US" sz="1100">
              <a:solidFill>
                <a:schemeClr val="dk1"/>
              </a:solidFill>
              <a:effectLst/>
              <a:latin typeface="+mn-lt"/>
              <a:ea typeface="+mn-ea"/>
              <a:cs typeface="+mn-cs"/>
            </a:rPr>
            <a:t>および</a:t>
          </a:r>
          <a:r>
            <a:rPr kumimoji="1" lang="ja-JP" altLang="ja-JP" sz="1100">
              <a:solidFill>
                <a:schemeClr val="dk1"/>
              </a:solidFill>
              <a:effectLst/>
              <a:latin typeface="+mn-lt"/>
              <a:ea typeface="+mn-ea"/>
              <a:cs typeface="+mn-cs"/>
            </a:rPr>
            <a:t>係長・主幹</a:t>
          </a:r>
          <a:r>
            <a:rPr kumimoji="1" lang="ja-JP" altLang="en-US" sz="1100">
              <a:solidFill>
                <a:schemeClr val="dk1"/>
              </a:solidFill>
              <a:effectLst/>
              <a:latin typeface="+mn-lt"/>
              <a:ea typeface="+mn-ea"/>
              <a:cs typeface="+mn-cs"/>
            </a:rPr>
            <a:t>級</a:t>
          </a:r>
          <a:r>
            <a:rPr kumimoji="1" lang="ja-JP" altLang="ja-JP" sz="1100">
              <a:solidFill>
                <a:schemeClr val="dk1"/>
              </a:solidFill>
              <a:effectLst/>
              <a:latin typeface="+mn-lt"/>
              <a:ea typeface="+mn-ea"/>
              <a:cs typeface="+mn-cs"/>
            </a:rPr>
            <a:t>以上の職員数が減少し、国の水準以下となった。</a:t>
          </a:r>
          <a:endParaRPr lang="ja-JP" altLang="ja-JP" sz="1400">
            <a:effectLst/>
          </a:endParaRPr>
        </a:p>
        <a:p>
          <a:r>
            <a:rPr kumimoji="1" lang="ja-JP" altLang="ja-JP" sz="1100">
              <a:solidFill>
                <a:schemeClr val="dk1"/>
              </a:solidFill>
              <a:effectLst/>
              <a:latin typeface="+mn-lt"/>
              <a:ea typeface="+mn-ea"/>
              <a:cs typeface="+mn-cs"/>
            </a:rPr>
            <a:t>　引き続き、年齢階層など職員構成の適正化を図り、国の水準以下となるよう努めていく。</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9" name="直線コネクタ 238"/>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40" name="テキスト ボックス 239"/>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485775</xdr:colOff>
      <xdr:row>90</xdr:row>
      <xdr:rowOff>76200</xdr:rowOff>
    </xdr:from>
    <xdr:to>
      <xdr:col>26</xdr:col>
      <xdr:colOff>76200</xdr:colOff>
      <xdr:row>90</xdr:row>
      <xdr:rowOff>76200</xdr:rowOff>
    </xdr:to>
    <xdr:cxnSp macro="">
      <xdr:nvCxnSpPr>
        <xdr:cNvPr id="241" name="直線コネクタ 240"/>
        <xdr:cNvCxnSpPr/>
      </xdr:nvCxnSpPr>
      <xdr:spPr>
        <a:xfrm>
          <a:off x="11287125" y="15506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104775</xdr:rowOff>
    </xdr:from>
    <xdr:ext cx="762000" cy="257175"/>
    <xdr:sp macro="" textlink="">
      <xdr:nvSpPr>
        <xdr:cNvPr id="242" name="テキスト ボックス 241"/>
        <xdr:cNvSpPr txBox="1"/>
      </xdr:nvSpPr>
      <xdr:spPr>
        <a:xfrm>
          <a:off x="10610850" y="1536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88</xdr:row>
      <xdr:rowOff>123825</xdr:rowOff>
    </xdr:from>
    <xdr:to>
      <xdr:col>26</xdr:col>
      <xdr:colOff>76200</xdr:colOff>
      <xdr:row>88</xdr:row>
      <xdr:rowOff>123825</xdr:rowOff>
    </xdr:to>
    <xdr:cxnSp macro="">
      <xdr:nvCxnSpPr>
        <xdr:cNvPr id="243" name="直線コネクタ 242"/>
        <xdr:cNvCxnSpPr/>
      </xdr:nvCxnSpPr>
      <xdr:spPr>
        <a:xfrm>
          <a:off x="11287125" y="152114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152400</xdr:rowOff>
    </xdr:from>
    <xdr:ext cx="762000" cy="257175"/>
    <xdr:sp macro="" textlink="">
      <xdr:nvSpPr>
        <xdr:cNvPr id="244" name="テキスト ボックス 243"/>
        <xdr:cNvSpPr txBox="1"/>
      </xdr:nvSpPr>
      <xdr:spPr>
        <a:xfrm>
          <a:off x="10610850" y="1506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86</xdr:row>
      <xdr:rowOff>161925</xdr:rowOff>
    </xdr:from>
    <xdr:to>
      <xdr:col>26</xdr:col>
      <xdr:colOff>76200</xdr:colOff>
      <xdr:row>86</xdr:row>
      <xdr:rowOff>161925</xdr:rowOff>
    </xdr:to>
    <xdr:cxnSp macro="">
      <xdr:nvCxnSpPr>
        <xdr:cNvPr id="245" name="直線コネクタ 244"/>
        <xdr:cNvCxnSpPr/>
      </xdr:nvCxnSpPr>
      <xdr:spPr>
        <a:xfrm>
          <a:off x="11287125" y="149066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19050</xdr:rowOff>
    </xdr:from>
    <xdr:ext cx="762000" cy="257175"/>
    <xdr:sp macro="" textlink="">
      <xdr:nvSpPr>
        <xdr:cNvPr id="246" name="テキスト ボックス 245"/>
        <xdr:cNvSpPr txBox="1"/>
      </xdr:nvSpPr>
      <xdr:spPr>
        <a:xfrm>
          <a:off x="10610850"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7" name="直線コネクタ 246"/>
        <xdr:cNvCxnSpPr/>
      </xdr:nvCxnSpPr>
      <xdr:spPr>
        <a:xfrm>
          <a:off x="11287125" y="1460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8" name="テキスト ボックス 247"/>
        <xdr:cNvSpPr txBox="1"/>
      </xdr:nvSpPr>
      <xdr:spPr>
        <a:xfrm>
          <a:off x="1061085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83</xdr:row>
      <xdr:rowOff>76200</xdr:rowOff>
    </xdr:from>
    <xdr:to>
      <xdr:col>26</xdr:col>
      <xdr:colOff>76200</xdr:colOff>
      <xdr:row>83</xdr:row>
      <xdr:rowOff>76200</xdr:rowOff>
    </xdr:to>
    <xdr:cxnSp macro="">
      <xdr:nvCxnSpPr>
        <xdr:cNvPr id="249" name="直線コネクタ 248"/>
        <xdr:cNvCxnSpPr/>
      </xdr:nvCxnSpPr>
      <xdr:spPr>
        <a:xfrm>
          <a:off x="11287125" y="143065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104775</xdr:rowOff>
    </xdr:from>
    <xdr:ext cx="762000" cy="257175"/>
    <xdr:sp macro="" textlink="">
      <xdr:nvSpPr>
        <xdr:cNvPr id="250" name="テキスト ボックス 249"/>
        <xdr:cNvSpPr txBox="1"/>
      </xdr:nvSpPr>
      <xdr:spPr>
        <a:xfrm>
          <a:off x="10610850" y="1416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81</xdr:row>
      <xdr:rowOff>114300</xdr:rowOff>
    </xdr:from>
    <xdr:to>
      <xdr:col>26</xdr:col>
      <xdr:colOff>76200</xdr:colOff>
      <xdr:row>81</xdr:row>
      <xdr:rowOff>114300</xdr:rowOff>
    </xdr:to>
    <xdr:cxnSp macro="">
      <xdr:nvCxnSpPr>
        <xdr:cNvPr id="251" name="直線コネクタ 250"/>
        <xdr:cNvCxnSpPr/>
      </xdr:nvCxnSpPr>
      <xdr:spPr>
        <a:xfrm>
          <a:off x="11287125" y="140017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142875</xdr:rowOff>
    </xdr:from>
    <xdr:ext cx="762000" cy="257175"/>
    <xdr:sp macro="" textlink="">
      <xdr:nvSpPr>
        <xdr:cNvPr id="252" name="テキスト ボックス 251"/>
        <xdr:cNvSpPr txBox="1"/>
      </xdr:nvSpPr>
      <xdr:spPr>
        <a:xfrm>
          <a:off x="10610850"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79</xdr:row>
      <xdr:rowOff>152400</xdr:rowOff>
    </xdr:from>
    <xdr:to>
      <xdr:col>26</xdr:col>
      <xdr:colOff>76200</xdr:colOff>
      <xdr:row>79</xdr:row>
      <xdr:rowOff>152400</xdr:rowOff>
    </xdr:to>
    <xdr:cxnSp macro="">
      <xdr:nvCxnSpPr>
        <xdr:cNvPr id="253" name="直線コネクタ 252"/>
        <xdr:cNvCxnSpPr/>
      </xdr:nvCxnSpPr>
      <xdr:spPr>
        <a:xfrm>
          <a:off x="11287125" y="136969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9525</xdr:rowOff>
    </xdr:from>
    <xdr:ext cx="762000" cy="257175"/>
    <xdr:sp macro="" textlink="">
      <xdr:nvSpPr>
        <xdr:cNvPr id="254" name="テキスト ボックス 253"/>
        <xdr:cNvSpPr txBox="1"/>
      </xdr:nvSpPr>
      <xdr:spPr>
        <a:xfrm>
          <a:off x="1061085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5" name="直線コネクタ 254"/>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6" name="テキスト ボックス 255"/>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7"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85</xdr:row>
      <xdr:rowOff>66675</xdr:rowOff>
    </xdr:to>
    <xdr:cxnSp macro="">
      <xdr:nvCxnSpPr>
        <xdr:cNvPr id="258" name="直線コネクタ 257"/>
        <xdr:cNvCxnSpPr/>
      </xdr:nvCxnSpPr>
      <xdr:spPr>
        <a:xfrm flipV="1">
          <a:off x="14963775" y="13811250"/>
          <a:ext cx="0" cy="828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85</xdr:row>
      <xdr:rowOff>38100</xdr:rowOff>
    </xdr:from>
    <xdr:ext cx="752475" cy="257175"/>
    <xdr:sp macro="" textlink="">
      <xdr:nvSpPr>
        <xdr:cNvPr id="259" name="給与水準   （国との比較）最小値テキスト"/>
        <xdr:cNvSpPr txBox="1"/>
      </xdr:nvSpPr>
      <xdr:spPr>
        <a:xfrm>
          <a:off x="15001875" y="14611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85</xdr:row>
      <xdr:rowOff>66675</xdr:rowOff>
    </xdr:from>
    <xdr:to>
      <xdr:col>24</xdr:col>
      <xdr:colOff>600075</xdr:colOff>
      <xdr:row>85</xdr:row>
      <xdr:rowOff>66675</xdr:rowOff>
    </xdr:to>
    <xdr:cxnSp macro="">
      <xdr:nvCxnSpPr>
        <xdr:cNvPr id="260" name="直線コネクタ 259"/>
        <xdr:cNvCxnSpPr/>
      </xdr:nvCxnSpPr>
      <xdr:spPr>
        <a:xfrm>
          <a:off x="14868525" y="146399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9525</xdr:rowOff>
    </xdr:from>
    <xdr:ext cx="752475" cy="257175"/>
    <xdr:sp macro="" textlink="">
      <xdr:nvSpPr>
        <xdr:cNvPr id="261" name="給与水準   （国との比較）最大値テキスト"/>
        <xdr:cNvSpPr txBox="1"/>
      </xdr:nvSpPr>
      <xdr:spPr>
        <a:xfrm>
          <a:off x="15001875" y="13554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600075</xdr:colOff>
      <xdr:row>80</xdr:row>
      <xdr:rowOff>95250</xdr:rowOff>
    </xdr:to>
    <xdr:cxnSp macro="">
      <xdr:nvCxnSpPr>
        <xdr:cNvPr id="262" name="直線コネクタ 261"/>
        <xdr:cNvCxnSpPr/>
      </xdr:nvCxnSpPr>
      <xdr:spPr>
        <a:xfrm>
          <a:off x="14868525" y="138112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161925</xdr:rowOff>
    </xdr:from>
    <xdr:to>
      <xdr:col>24</xdr:col>
      <xdr:colOff>561975</xdr:colOff>
      <xdr:row>84</xdr:row>
      <xdr:rowOff>9525</xdr:rowOff>
    </xdr:to>
    <xdr:cxnSp macro="">
      <xdr:nvCxnSpPr>
        <xdr:cNvPr id="263" name="直線コネクタ 262"/>
        <xdr:cNvCxnSpPr/>
      </xdr:nvCxnSpPr>
      <xdr:spPr>
        <a:xfrm flipV="1">
          <a:off x="14211300" y="143922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81</xdr:row>
      <xdr:rowOff>152400</xdr:rowOff>
    </xdr:from>
    <xdr:ext cx="752475" cy="257175"/>
    <xdr:sp macro="" textlink="">
      <xdr:nvSpPr>
        <xdr:cNvPr id="264" name="給与水準   （国との比較）平均値テキスト"/>
        <xdr:cNvSpPr txBox="1"/>
      </xdr:nvSpPr>
      <xdr:spPr>
        <a:xfrm>
          <a:off x="15001875" y="14039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133350</xdr:rowOff>
    </xdr:from>
    <xdr:to>
      <xdr:col>24</xdr:col>
      <xdr:colOff>600075</xdr:colOff>
      <xdr:row>83</xdr:row>
      <xdr:rowOff>66675</xdr:rowOff>
    </xdr:to>
    <xdr:sp macro="" textlink="">
      <xdr:nvSpPr>
        <xdr:cNvPr id="265" name="フローチャート : 判断 264"/>
        <xdr:cNvSpPr/>
      </xdr:nvSpPr>
      <xdr:spPr>
        <a:xfrm>
          <a:off x="14906625" y="14192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95250</xdr:rowOff>
    </xdr:from>
    <xdr:to>
      <xdr:col>23</xdr:col>
      <xdr:colOff>409575</xdr:colOff>
      <xdr:row>84</xdr:row>
      <xdr:rowOff>9525</xdr:rowOff>
    </xdr:to>
    <xdr:cxnSp macro="">
      <xdr:nvCxnSpPr>
        <xdr:cNvPr id="266" name="直線コネクタ 265"/>
        <xdr:cNvCxnSpPr/>
      </xdr:nvCxnSpPr>
      <xdr:spPr>
        <a:xfrm>
          <a:off x="13401675" y="1432560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133350</xdr:rowOff>
    </xdr:from>
    <xdr:to>
      <xdr:col>23</xdr:col>
      <xdr:colOff>457200</xdr:colOff>
      <xdr:row>83</xdr:row>
      <xdr:rowOff>66675</xdr:rowOff>
    </xdr:to>
    <xdr:sp macro="" textlink="">
      <xdr:nvSpPr>
        <xdr:cNvPr id="267" name="フローチャート : 判断 266"/>
        <xdr:cNvSpPr/>
      </xdr:nvSpPr>
      <xdr:spPr>
        <a:xfrm>
          <a:off x="14154150" y="1419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76200</xdr:rowOff>
    </xdr:from>
    <xdr:ext cx="733425" cy="257175"/>
    <xdr:sp macro="" textlink="">
      <xdr:nvSpPr>
        <xdr:cNvPr id="268" name="テキスト ボックス 267"/>
        <xdr:cNvSpPr txBox="1"/>
      </xdr:nvSpPr>
      <xdr:spPr>
        <a:xfrm>
          <a:off x="13830300" y="13963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95250</xdr:rowOff>
    </xdr:from>
    <xdr:to>
      <xdr:col>22</xdr:col>
      <xdr:colOff>200025</xdr:colOff>
      <xdr:row>84</xdr:row>
      <xdr:rowOff>161925</xdr:rowOff>
    </xdr:to>
    <xdr:cxnSp macro="">
      <xdr:nvCxnSpPr>
        <xdr:cNvPr id="269" name="直線コネクタ 268"/>
        <xdr:cNvCxnSpPr/>
      </xdr:nvCxnSpPr>
      <xdr:spPr>
        <a:xfrm flipV="1">
          <a:off x="12601575" y="14325600"/>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66675</xdr:rowOff>
    </xdr:from>
    <xdr:to>
      <xdr:col>22</xdr:col>
      <xdr:colOff>257175</xdr:colOff>
      <xdr:row>82</xdr:row>
      <xdr:rowOff>161925</xdr:rowOff>
    </xdr:to>
    <xdr:sp macro="" textlink="">
      <xdr:nvSpPr>
        <xdr:cNvPr id="270" name="フローチャート : 判断 269"/>
        <xdr:cNvSpPr/>
      </xdr:nvSpPr>
      <xdr:spPr>
        <a:xfrm>
          <a:off x="13354050" y="1412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0</xdr:rowOff>
    </xdr:from>
    <xdr:ext cx="762000" cy="257175"/>
    <xdr:sp macro="" textlink="">
      <xdr:nvSpPr>
        <xdr:cNvPr id="271" name="テキスト ボックス 270"/>
        <xdr:cNvSpPr txBox="1"/>
      </xdr:nvSpPr>
      <xdr:spPr>
        <a:xfrm>
          <a:off x="13106400" y="1388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161925</xdr:rowOff>
    </xdr:from>
    <xdr:to>
      <xdr:col>21</xdr:col>
      <xdr:colOff>0</xdr:colOff>
      <xdr:row>89</xdr:row>
      <xdr:rowOff>28575</xdr:rowOff>
    </xdr:to>
    <xdr:cxnSp macro="">
      <xdr:nvCxnSpPr>
        <xdr:cNvPr id="272" name="直線コネクタ 271"/>
        <xdr:cNvCxnSpPr/>
      </xdr:nvCxnSpPr>
      <xdr:spPr>
        <a:xfrm flipV="1">
          <a:off x="11887200" y="14563725"/>
          <a:ext cx="714375" cy="723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82</xdr:row>
      <xdr:rowOff>19050</xdr:rowOff>
    </xdr:from>
    <xdr:to>
      <xdr:col>21</xdr:col>
      <xdr:colOff>47625</xdr:colOff>
      <xdr:row>82</xdr:row>
      <xdr:rowOff>123825</xdr:rowOff>
    </xdr:to>
    <xdr:sp macro="" textlink="">
      <xdr:nvSpPr>
        <xdr:cNvPr id="273" name="フローチャート : 判断 272"/>
        <xdr:cNvSpPr/>
      </xdr:nvSpPr>
      <xdr:spPr>
        <a:xfrm>
          <a:off x="12601575" y="140779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133350</xdr:rowOff>
    </xdr:from>
    <xdr:ext cx="762000" cy="257175"/>
    <xdr:sp macro="" textlink="">
      <xdr:nvSpPr>
        <xdr:cNvPr id="274" name="テキスト ボックス 273"/>
        <xdr:cNvSpPr txBox="1"/>
      </xdr:nvSpPr>
      <xdr:spPr>
        <a:xfrm>
          <a:off x="12306300" y="1384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142875</xdr:rowOff>
    </xdr:from>
    <xdr:to>
      <xdr:col>19</xdr:col>
      <xdr:colOff>533400</xdr:colOff>
      <xdr:row>87</xdr:row>
      <xdr:rowOff>76200</xdr:rowOff>
    </xdr:to>
    <xdr:sp macro="" textlink="">
      <xdr:nvSpPr>
        <xdr:cNvPr id="275" name="フローチャート : 判断 274"/>
        <xdr:cNvSpPr/>
      </xdr:nvSpPr>
      <xdr:spPr>
        <a:xfrm>
          <a:off x="11830050" y="14887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85725</xdr:rowOff>
    </xdr:from>
    <xdr:ext cx="762000" cy="257175"/>
    <xdr:sp macro="" textlink="">
      <xdr:nvSpPr>
        <xdr:cNvPr id="276" name="テキスト ボックス 275"/>
        <xdr:cNvSpPr txBox="1"/>
      </xdr:nvSpPr>
      <xdr:spPr>
        <a:xfrm>
          <a:off x="11506200" y="1465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7" name="テキスト ボックス 276"/>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8" name="テキスト ボックス 277"/>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9" name="テキスト ボックス 278"/>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80" name="テキスト ボックス 279"/>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81" name="テキスト ボックス 280"/>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83</xdr:row>
      <xdr:rowOff>114300</xdr:rowOff>
    </xdr:from>
    <xdr:to>
      <xdr:col>24</xdr:col>
      <xdr:colOff>600075</xdr:colOff>
      <xdr:row>84</xdr:row>
      <xdr:rowOff>47625</xdr:rowOff>
    </xdr:to>
    <xdr:sp macro="" textlink="">
      <xdr:nvSpPr>
        <xdr:cNvPr id="282" name="円/楕円 281"/>
        <xdr:cNvSpPr/>
      </xdr:nvSpPr>
      <xdr:spPr>
        <a:xfrm>
          <a:off x="14906625" y="1434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83</xdr:row>
      <xdr:rowOff>85725</xdr:rowOff>
    </xdr:from>
    <xdr:ext cx="752475" cy="257175"/>
    <xdr:sp macro="" textlink="">
      <xdr:nvSpPr>
        <xdr:cNvPr id="283" name="給与水準   （国との比較）該当値テキスト"/>
        <xdr:cNvSpPr txBox="1"/>
      </xdr:nvSpPr>
      <xdr:spPr>
        <a:xfrm>
          <a:off x="15001875" y="14316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133350</xdr:rowOff>
    </xdr:from>
    <xdr:to>
      <xdr:col>23</xdr:col>
      <xdr:colOff>457200</xdr:colOff>
      <xdr:row>84</xdr:row>
      <xdr:rowOff>66675</xdr:rowOff>
    </xdr:to>
    <xdr:sp macro="" textlink="">
      <xdr:nvSpPr>
        <xdr:cNvPr id="284" name="円/楕円 283"/>
        <xdr:cNvSpPr/>
      </xdr:nvSpPr>
      <xdr:spPr>
        <a:xfrm>
          <a:off x="14154150" y="14363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47625</xdr:rowOff>
    </xdr:from>
    <xdr:ext cx="733425" cy="257175"/>
    <xdr:sp macro="" textlink="">
      <xdr:nvSpPr>
        <xdr:cNvPr id="285" name="テキスト ボックス 284"/>
        <xdr:cNvSpPr txBox="1"/>
      </xdr:nvSpPr>
      <xdr:spPr>
        <a:xfrm>
          <a:off x="13830300" y="14449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38100</xdr:rowOff>
    </xdr:from>
    <xdr:to>
      <xdr:col>22</xdr:col>
      <xdr:colOff>257175</xdr:colOff>
      <xdr:row>83</xdr:row>
      <xdr:rowOff>142875</xdr:rowOff>
    </xdr:to>
    <xdr:sp macro="" textlink="">
      <xdr:nvSpPr>
        <xdr:cNvPr id="286" name="円/楕円 285"/>
        <xdr:cNvSpPr/>
      </xdr:nvSpPr>
      <xdr:spPr>
        <a:xfrm>
          <a:off x="13354050" y="1426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87" name="テキスト ボックス 286"/>
        <xdr:cNvSpPr txBox="1"/>
      </xdr:nvSpPr>
      <xdr:spPr>
        <a:xfrm>
          <a:off x="13106400"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114300</xdr:rowOff>
    </xdr:from>
    <xdr:to>
      <xdr:col>21</xdr:col>
      <xdr:colOff>47625</xdr:colOff>
      <xdr:row>85</xdr:row>
      <xdr:rowOff>38100</xdr:rowOff>
    </xdr:to>
    <xdr:sp macro="" textlink="">
      <xdr:nvSpPr>
        <xdr:cNvPr id="288" name="円/楕円 287"/>
        <xdr:cNvSpPr/>
      </xdr:nvSpPr>
      <xdr:spPr>
        <a:xfrm>
          <a:off x="12601575" y="145161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28575</xdr:rowOff>
    </xdr:from>
    <xdr:ext cx="762000" cy="257175"/>
    <xdr:sp macro="" textlink="">
      <xdr:nvSpPr>
        <xdr:cNvPr id="289" name="テキスト ボックス 288"/>
        <xdr:cNvSpPr txBox="1"/>
      </xdr:nvSpPr>
      <xdr:spPr>
        <a:xfrm>
          <a:off x="12306300" y="1460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76200</xdr:rowOff>
    </xdr:to>
    <xdr:sp macro="" textlink="">
      <xdr:nvSpPr>
        <xdr:cNvPr id="290" name="円/楕円 289"/>
        <xdr:cNvSpPr/>
      </xdr:nvSpPr>
      <xdr:spPr>
        <a:xfrm>
          <a:off x="11830050" y="15240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66675</xdr:rowOff>
    </xdr:from>
    <xdr:ext cx="762000" cy="257175"/>
    <xdr:sp macro="" textlink="">
      <xdr:nvSpPr>
        <xdr:cNvPr id="291" name="テキスト ボックス 290"/>
        <xdr:cNvSpPr txBox="1"/>
      </xdr:nvSpPr>
      <xdr:spPr>
        <a:xfrm>
          <a:off x="115062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92" name="正方形/長方形 291"/>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3" name="テキスト ボックス 292"/>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4" name="テキスト ボックス 293"/>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5" name="正方形/長方形 294"/>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6" name="正方形/長方形 295"/>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7" name="正方形/長方形 296"/>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8" name="正方形/長方形 297"/>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9" name="正方形/長方形 298"/>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300" name="正方形/長方形 299"/>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1" name="正方形/長方形 300"/>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2" name="正方形/長方形 301"/>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3" name="正方形/長方形 302"/>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4" name="テキスト ボックス 303"/>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年度まで、指定管理制度の導入や定年退職者の不補充により職員数の削減に努めてきた。また、平成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月に策定した定員管理計画において、計画期間である平成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は、年度により退職者数の増減が大きいが職員構成の均衡化を図るため、計画期間中は一定の採用を進めながら職員の削減を図っていくこととしている。今年度は退職者が多く職員数は減少する見込みであったが、昨年度から再任用職員の任期期間が１年から２年となり、一般職員数は１名減少したが再任用職員は６名増加となり、人口の減少とも併せて指標は増加となった。</a:t>
          </a:r>
          <a:endParaRPr lang="ja-JP" altLang="ja-JP" sz="1400">
            <a:effectLst/>
          </a:endParaRPr>
        </a:p>
        <a:p>
          <a:r>
            <a:rPr kumimoji="1" lang="ja-JP" altLang="ja-JP" sz="1100">
              <a:solidFill>
                <a:schemeClr val="dk1"/>
              </a:solidFill>
              <a:effectLst/>
              <a:latin typeface="+mn-lt"/>
              <a:ea typeface="+mn-ea"/>
              <a:cs typeface="+mn-cs"/>
            </a:rPr>
            <a:t>　現在、再任用職員についてはフルタイム勤務が多いが、今後も増加が見込まれることから短時間勤務等を有効に活用していく。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305" name="テキスト ボックス 304"/>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6" name="直線コネクタ 305"/>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7" name="テキスト ボックス 306"/>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8" name="直線コネクタ 307"/>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9" name="テキスト ボックス 308"/>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10" name="直線コネクタ 309"/>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11" name="テキスト ボックス 310"/>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12" name="直線コネクタ 311"/>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13" name="テキスト ボックス 312"/>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14" name="直線コネクタ 313"/>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5" name="テキスト ボックス 314"/>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6" name="直線コネクタ 315"/>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7" name="テキスト ボックス 316"/>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8" name="直線コネクタ 317"/>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9" name="テキスト ボックス 318"/>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20"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19050</xdr:rowOff>
    </xdr:from>
    <xdr:to>
      <xdr:col>24</xdr:col>
      <xdr:colOff>561975</xdr:colOff>
      <xdr:row>67</xdr:row>
      <xdr:rowOff>76200</xdr:rowOff>
    </xdr:to>
    <xdr:cxnSp macro="">
      <xdr:nvCxnSpPr>
        <xdr:cNvPr id="321" name="直線コネクタ 320"/>
        <xdr:cNvCxnSpPr/>
      </xdr:nvCxnSpPr>
      <xdr:spPr>
        <a:xfrm flipV="1">
          <a:off x="14963775" y="1013460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22"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23" name="直線コネクタ 322"/>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104775</xdr:rowOff>
    </xdr:from>
    <xdr:ext cx="752475" cy="257175"/>
    <xdr:sp macro="" textlink="">
      <xdr:nvSpPr>
        <xdr:cNvPr id="324" name="定員管理の状況最大値テキスト"/>
        <xdr:cNvSpPr txBox="1"/>
      </xdr:nvSpPr>
      <xdr:spPr>
        <a:xfrm>
          <a:off x="1500187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466725</xdr:colOff>
      <xdr:row>59</xdr:row>
      <xdr:rowOff>19050</xdr:rowOff>
    </xdr:from>
    <xdr:to>
      <xdr:col>24</xdr:col>
      <xdr:colOff>600075</xdr:colOff>
      <xdr:row>59</xdr:row>
      <xdr:rowOff>19050</xdr:rowOff>
    </xdr:to>
    <xdr:cxnSp macro="">
      <xdr:nvCxnSpPr>
        <xdr:cNvPr id="325" name="直線コネクタ 324"/>
        <xdr:cNvCxnSpPr/>
      </xdr:nvCxnSpPr>
      <xdr:spPr>
        <a:xfrm>
          <a:off x="14868525" y="10134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0</xdr:rowOff>
    </xdr:from>
    <xdr:to>
      <xdr:col>24</xdr:col>
      <xdr:colOff>561975</xdr:colOff>
      <xdr:row>62</xdr:row>
      <xdr:rowOff>19050</xdr:rowOff>
    </xdr:to>
    <xdr:cxnSp macro="">
      <xdr:nvCxnSpPr>
        <xdr:cNvPr id="326" name="直線コネクタ 325"/>
        <xdr:cNvCxnSpPr/>
      </xdr:nvCxnSpPr>
      <xdr:spPr>
        <a:xfrm>
          <a:off x="14211300" y="106299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142875</xdr:rowOff>
    </xdr:from>
    <xdr:ext cx="752475" cy="257175"/>
    <xdr:sp macro="" textlink="">
      <xdr:nvSpPr>
        <xdr:cNvPr id="327" name="定員管理の状況平均値テキスト"/>
        <xdr:cNvSpPr txBox="1"/>
      </xdr:nvSpPr>
      <xdr:spPr>
        <a:xfrm>
          <a:off x="15001875" y="10429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133350</xdr:rowOff>
    </xdr:from>
    <xdr:to>
      <xdr:col>24</xdr:col>
      <xdr:colOff>600075</xdr:colOff>
      <xdr:row>62</xdr:row>
      <xdr:rowOff>57150</xdr:rowOff>
    </xdr:to>
    <xdr:sp macro="" textlink="">
      <xdr:nvSpPr>
        <xdr:cNvPr id="328" name="フローチャート : 判断 327"/>
        <xdr:cNvSpPr/>
      </xdr:nvSpPr>
      <xdr:spPr>
        <a:xfrm>
          <a:off x="14906625" y="1059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0</xdr:rowOff>
    </xdr:from>
    <xdr:to>
      <xdr:col>23</xdr:col>
      <xdr:colOff>409575</xdr:colOff>
      <xdr:row>62</xdr:row>
      <xdr:rowOff>0</xdr:rowOff>
    </xdr:to>
    <xdr:cxnSp macro="">
      <xdr:nvCxnSpPr>
        <xdr:cNvPr id="329" name="直線コネクタ 328"/>
        <xdr:cNvCxnSpPr/>
      </xdr:nvCxnSpPr>
      <xdr:spPr>
        <a:xfrm>
          <a:off x="13401675" y="106299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30" name="フローチャート : 判断 329"/>
        <xdr:cNvSpPr/>
      </xdr:nvSpPr>
      <xdr:spPr>
        <a:xfrm>
          <a:off x="14154150"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47625</xdr:rowOff>
    </xdr:from>
    <xdr:ext cx="733425" cy="257175"/>
    <xdr:sp macro="" textlink="">
      <xdr:nvSpPr>
        <xdr:cNvPr id="331" name="テキスト ボックス 330"/>
        <xdr:cNvSpPr txBox="1"/>
      </xdr:nvSpPr>
      <xdr:spPr>
        <a:xfrm>
          <a:off x="13830300" y="10334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0</xdr:rowOff>
    </xdr:from>
    <xdr:to>
      <xdr:col>22</xdr:col>
      <xdr:colOff>200025</xdr:colOff>
      <xdr:row>62</xdr:row>
      <xdr:rowOff>19050</xdr:rowOff>
    </xdr:to>
    <xdr:cxnSp macro="">
      <xdr:nvCxnSpPr>
        <xdr:cNvPr id="332" name="直線コネクタ 331"/>
        <xdr:cNvCxnSpPr/>
      </xdr:nvCxnSpPr>
      <xdr:spPr>
        <a:xfrm flipV="1">
          <a:off x="12601575" y="106299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33" name="フローチャート : 判断 332"/>
        <xdr:cNvSpPr/>
      </xdr:nvSpPr>
      <xdr:spPr>
        <a:xfrm>
          <a:off x="13354050"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104775</xdr:rowOff>
    </xdr:from>
    <xdr:ext cx="762000" cy="257175"/>
    <xdr:sp macro="" textlink="">
      <xdr:nvSpPr>
        <xdr:cNvPr id="334" name="テキスト ボックス 333"/>
        <xdr:cNvSpPr txBox="1"/>
      </xdr:nvSpPr>
      <xdr:spPr>
        <a:xfrm>
          <a:off x="13106400"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19050</xdr:rowOff>
    </xdr:from>
    <xdr:to>
      <xdr:col>21</xdr:col>
      <xdr:colOff>0</xdr:colOff>
      <xdr:row>62</xdr:row>
      <xdr:rowOff>66675</xdr:rowOff>
    </xdr:to>
    <xdr:cxnSp macro="">
      <xdr:nvCxnSpPr>
        <xdr:cNvPr id="335" name="直線コネクタ 334"/>
        <xdr:cNvCxnSpPr/>
      </xdr:nvCxnSpPr>
      <xdr:spPr>
        <a:xfrm flipV="1">
          <a:off x="11887200" y="1064895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62</xdr:row>
      <xdr:rowOff>19050</xdr:rowOff>
    </xdr:from>
    <xdr:to>
      <xdr:col>21</xdr:col>
      <xdr:colOff>47625</xdr:colOff>
      <xdr:row>62</xdr:row>
      <xdr:rowOff>123825</xdr:rowOff>
    </xdr:to>
    <xdr:sp macro="" textlink="">
      <xdr:nvSpPr>
        <xdr:cNvPr id="336" name="フローチャート : 判断 335"/>
        <xdr:cNvSpPr/>
      </xdr:nvSpPr>
      <xdr:spPr>
        <a:xfrm>
          <a:off x="12601575" y="106489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104775</xdr:rowOff>
    </xdr:from>
    <xdr:ext cx="762000" cy="257175"/>
    <xdr:sp macro="" textlink="">
      <xdr:nvSpPr>
        <xdr:cNvPr id="337" name="テキスト ボックス 336"/>
        <xdr:cNvSpPr txBox="1"/>
      </xdr:nvSpPr>
      <xdr:spPr>
        <a:xfrm>
          <a:off x="12306300"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28575</xdr:rowOff>
    </xdr:from>
    <xdr:to>
      <xdr:col>19</xdr:col>
      <xdr:colOff>533400</xdr:colOff>
      <xdr:row>62</xdr:row>
      <xdr:rowOff>123825</xdr:rowOff>
    </xdr:to>
    <xdr:sp macro="" textlink="">
      <xdr:nvSpPr>
        <xdr:cNvPr id="338" name="フローチャート : 判断 337"/>
        <xdr:cNvSpPr/>
      </xdr:nvSpPr>
      <xdr:spPr>
        <a:xfrm>
          <a:off x="11830050" y="10658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114300</xdr:rowOff>
    </xdr:from>
    <xdr:ext cx="762000" cy="257175"/>
    <xdr:sp macro="" textlink="">
      <xdr:nvSpPr>
        <xdr:cNvPr id="339" name="テキスト ボックス 338"/>
        <xdr:cNvSpPr txBox="1"/>
      </xdr:nvSpPr>
      <xdr:spPr>
        <a:xfrm>
          <a:off x="11506200"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40" name="テキスト ボックス 339"/>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41" name="テキスト ボックス 340"/>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42" name="テキスト ボックス 341"/>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3" name="テキスト ボックス 342"/>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4" name="テキスト ボックス 343"/>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61</xdr:row>
      <xdr:rowOff>142875</xdr:rowOff>
    </xdr:from>
    <xdr:to>
      <xdr:col>24</xdr:col>
      <xdr:colOff>600075</xdr:colOff>
      <xdr:row>62</xdr:row>
      <xdr:rowOff>66675</xdr:rowOff>
    </xdr:to>
    <xdr:sp macro="" textlink="">
      <xdr:nvSpPr>
        <xdr:cNvPr id="345" name="円/楕円 344"/>
        <xdr:cNvSpPr/>
      </xdr:nvSpPr>
      <xdr:spPr>
        <a:xfrm>
          <a:off x="14906625" y="10601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61</xdr:row>
      <xdr:rowOff>114300</xdr:rowOff>
    </xdr:from>
    <xdr:ext cx="752475" cy="257175"/>
    <xdr:sp macro="" textlink="">
      <xdr:nvSpPr>
        <xdr:cNvPr id="346" name="定員管理の状況該当値テキスト"/>
        <xdr:cNvSpPr txBox="1"/>
      </xdr:nvSpPr>
      <xdr:spPr>
        <a:xfrm>
          <a:off x="15001875" y="10572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123825</xdr:rowOff>
    </xdr:from>
    <xdr:to>
      <xdr:col>23</xdr:col>
      <xdr:colOff>457200</xdr:colOff>
      <xdr:row>62</xdr:row>
      <xdr:rowOff>57150</xdr:rowOff>
    </xdr:to>
    <xdr:sp macro="" textlink="">
      <xdr:nvSpPr>
        <xdr:cNvPr id="347" name="円/楕円 346"/>
        <xdr:cNvSpPr/>
      </xdr:nvSpPr>
      <xdr:spPr>
        <a:xfrm>
          <a:off x="14154150"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38100</xdr:rowOff>
    </xdr:from>
    <xdr:ext cx="733425" cy="257175"/>
    <xdr:sp macro="" textlink="">
      <xdr:nvSpPr>
        <xdr:cNvPr id="348" name="テキスト ボックス 347"/>
        <xdr:cNvSpPr txBox="1"/>
      </xdr:nvSpPr>
      <xdr:spPr>
        <a:xfrm>
          <a:off x="13830300" y="1066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123825</xdr:rowOff>
    </xdr:from>
    <xdr:to>
      <xdr:col>22</xdr:col>
      <xdr:colOff>257175</xdr:colOff>
      <xdr:row>62</xdr:row>
      <xdr:rowOff>57150</xdr:rowOff>
    </xdr:to>
    <xdr:sp macro="" textlink="">
      <xdr:nvSpPr>
        <xdr:cNvPr id="349" name="円/楕円 348"/>
        <xdr:cNvSpPr/>
      </xdr:nvSpPr>
      <xdr:spPr>
        <a:xfrm>
          <a:off x="13354050"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66675</xdr:rowOff>
    </xdr:from>
    <xdr:ext cx="762000" cy="257175"/>
    <xdr:sp macro="" textlink="">
      <xdr:nvSpPr>
        <xdr:cNvPr id="350" name="テキスト ボックス 349"/>
        <xdr:cNvSpPr txBox="1"/>
      </xdr:nvSpPr>
      <xdr:spPr>
        <a:xfrm>
          <a:off x="13106400" y="1035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600075</xdr:colOff>
      <xdr:row>61</xdr:row>
      <xdr:rowOff>133350</xdr:rowOff>
    </xdr:from>
    <xdr:to>
      <xdr:col>21</xdr:col>
      <xdr:colOff>47625</xdr:colOff>
      <xdr:row>62</xdr:row>
      <xdr:rowOff>66675</xdr:rowOff>
    </xdr:to>
    <xdr:sp macro="" textlink="">
      <xdr:nvSpPr>
        <xdr:cNvPr id="351" name="円/楕円 350"/>
        <xdr:cNvSpPr/>
      </xdr:nvSpPr>
      <xdr:spPr>
        <a:xfrm>
          <a:off x="12601575" y="105918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76200</xdr:rowOff>
    </xdr:from>
    <xdr:ext cx="762000" cy="257175"/>
    <xdr:sp macro="" textlink="">
      <xdr:nvSpPr>
        <xdr:cNvPr id="352" name="テキスト ボックス 351"/>
        <xdr:cNvSpPr txBox="1"/>
      </xdr:nvSpPr>
      <xdr:spPr>
        <a:xfrm>
          <a:off x="123063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9525</xdr:rowOff>
    </xdr:from>
    <xdr:to>
      <xdr:col>19</xdr:col>
      <xdr:colOff>533400</xdr:colOff>
      <xdr:row>62</xdr:row>
      <xdr:rowOff>114300</xdr:rowOff>
    </xdr:to>
    <xdr:sp macro="" textlink="">
      <xdr:nvSpPr>
        <xdr:cNvPr id="353" name="円/楕円 352"/>
        <xdr:cNvSpPr/>
      </xdr:nvSpPr>
      <xdr:spPr>
        <a:xfrm>
          <a:off x="11830050" y="1063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123825</xdr:rowOff>
    </xdr:from>
    <xdr:ext cx="762000" cy="257175"/>
    <xdr:sp macro="" textlink="">
      <xdr:nvSpPr>
        <xdr:cNvPr id="354" name="テキスト ボックス 353"/>
        <xdr:cNvSpPr txBox="1"/>
      </xdr:nvSpPr>
      <xdr:spPr>
        <a:xfrm>
          <a:off x="115062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5" name="正方形/長方形 354"/>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6" name="テキスト ボックス 355"/>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7" name="テキスト ボックス 356"/>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8" name="正方形/長方形 357"/>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9" name="正方形/長方形 358"/>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60" name="正方形/長方形 359"/>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61" name="正方形/長方形 360"/>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62" name="正方形/長方形 361"/>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3" name="正方形/長方形 362"/>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4" name="正方形/長方形 363"/>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5" name="正方形/長方形 364"/>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6" name="正方形/長方形 365"/>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7" name="テキスト ボックス 366"/>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懸案事項であった老朽化した義務教育施設の耐震化事業、市町村合併による旧町域の均衡ある発展に資する事業を平成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年の合併以降積極的に実施してきたことによる起債の償還により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年々比率は上昇し類似団体を上回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実施する投資的事業においては後年に過度の負担とならないよう費用対効果、事業手法等を再検討し、基金の積み立てなどの財源を確保しつつ起債に依存しない手法により実施することで比率の改善に努める。</a:t>
          </a:r>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8" name="テキスト ボックス 367"/>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9" name="直線コネクタ 368"/>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70" name="テキスト ボックス 369"/>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71" name="直線コネクタ 370"/>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72" name="テキスト ボックス 371"/>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73" name="直線コネクタ 372"/>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74" name="テキスト ボックス 373"/>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75" name="直線コネクタ 374"/>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76" name="テキスト ボックス 375"/>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77" name="直線コネクタ 376"/>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78" name="テキスト ボックス 377"/>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79" name="直線コネクタ 378"/>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80" name="テキスト ボックス 379"/>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81" name="直線コネクタ 380"/>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82" name="直線コネクタ 38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95250</xdr:rowOff>
    </xdr:from>
    <xdr:to>
      <xdr:col>24</xdr:col>
      <xdr:colOff>561975</xdr:colOff>
      <xdr:row>44</xdr:row>
      <xdr:rowOff>76200</xdr:rowOff>
    </xdr:to>
    <xdr:cxnSp macro="">
      <xdr:nvCxnSpPr>
        <xdr:cNvPr id="384" name="直線コネクタ 383"/>
        <xdr:cNvCxnSpPr/>
      </xdr:nvCxnSpPr>
      <xdr:spPr>
        <a:xfrm flipV="1">
          <a:off x="14963775" y="626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47625</xdr:rowOff>
    </xdr:from>
    <xdr:ext cx="752475" cy="257175"/>
    <xdr:sp macro="" textlink="">
      <xdr:nvSpPr>
        <xdr:cNvPr id="385" name="公債費負担の状況最小値テキスト"/>
        <xdr:cNvSpPr txBox="1"/>
      </xdr:nvSpPr>
      <xdr:spPr>
        <a:xfrm>
          <a:off x="15001875" y="7591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466725</xdr:colOff>
      <xdr:row>44</xdr:row>
      <xdr:rowOff>76200</xdr:rowOff>
    </xdr:from>
    <xdr:to>
      <xdr:col>24</xdr:col>
      <xdr:colOff>600075</xdr:colOff>
      <xdr:row>44</xdr:row>
      <xdr:rowOff>76200</xdr:rowOff>
    </xdr:to>
    <xdr:cxnSp macro="">
      <xdr:nvCxnSpPr>
        <xdr:cNvPr id="386" name="直線コネクタ 385"/>
        <xdr:cNvCxnSpPr/>
      </xdr:nvCxnSpPr>
      <xdr:spPr>
        <a:xfrm>
          <a:off x="14868525" y="76200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35</xdr:row>
      <xdr:rowOff>9525</xdr:rowOff>
    </xdr:from>
    <xdr:ext cx="752475" cy="257175"/>
    <xdr:sp macro="" textlink="">
      <xdr:nvSpPr>
        <xdr:cNvPr id="387" name="公債費負担の状況最大値テキスト"/>
        <xdr:cNvSpPr txBox="1"/>
      </xdr:nvSpPr>
      <xdr:spPr>
        <a:xfrm>
          <a:off x="15001875" y="6010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466725</xdr:colOff>
      <xdr:row>36</xdr:row>
      <xdr:rowOff>95250</xdr:rowOff>
    </xdr:from>
    <xdr:to>
      <xdr:col>24</xdr:col>
      <xdr:colOff>600075</xdr:colOff>
      <xdr:row>36</xdr:row>
      <xdr:rowOff>95250</xdr:rowOff>
    </xdr:to>
    <xdr:cxnSp macro="">
      <xdr:nvCxnSpPr>
        <xdr:cNvPr id="388" name="直線コネクタ 387"/>
        <xdr:cNvCxnSpPr/>
      </xdr:nvCxnSpPr>
      <xdr:spPr>
        <a:xfrm>
          <a:off x="14868525" y="62674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171450</xdr:rowOff>
    </xdr:from>
    <xdr:to>
      <xdr:col>24</xdr:col>
      <xdr:colOff>561975</xdr:colOff>
      <xdr:row>42</xdr:row>
      <xdr:rowOff>57150</xdr:rowOff>
    </xdr:to>
    <xdr:cxnSp macro="">
      <xdr:nvCxnSpPr>
        <xdr:cNvPr id="389" name="直線コネクタ 388"/>
        <xdr:cNvCxnSpPr/>
      </xdr:nvCxnSpPr>
      <xdr:spPr>
        <a:xfrm flipV="1">
          <a:off x="14211300" y="72009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95250</xdr:rowOff>
    </xdr:from>
    <xdr:ext cx="752475" cy="257175"/>
    <xdr:sp macro="" textlink="">
      <xdr:nvSpPr>
        <xdr:cNvPr id="390" name="公債費負担の状況平均値テキスト"/>
        <xdr:cNvSpPr txBox="1"/>
      </xdr:nvSpPr>
      <xdr:spPr>
        <a:xfrm>
          <a:off x="15001875" y="6781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91" name="フローチャート : 判断 390"/>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57150</xdr:rowOff>
    </xdr:from>
    <xdr:to>
      <xdr:col>23</xdr:col>
      <xdr:colOff>409575</xdr:colOff>
      <xdr:row>42</xdr:row>
      <xdr:rowOff>57150</xdr:rowOff>
    </xdr:to>
    <xdr:cxnSp macro="">
      <xdr:nvCxnSpPr>
        <xdr:cNvPr id="392" name="直線コネクタ 391"/>
        <xdr:cNvCxnSpPr/>
      </xdr:nvCxnSpPr>
      <xdr:spPr>
        <a:xfrm>
          <a:off x="13401675" y="72580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28575</xdr:rowOff>
    </xdr:to>
    <xdr:sp macro="" textlink="">
      <xdr:nvSpPr>
        <xdr:cNvPr id="393" name="フローチャート : 判断 392"/>
        <xdr:cNvSpPr/>
      </xdr:nvSpPr>
      <xdr:spPr>
        <a:xfrm>
          <a:off x="14154150" y="6953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38100</xdr:rowOff>
    </xdr:from>
    <xdr:ext cx="733425" cy="257175"/>
    <xdr:sp macro="" textlink="">
      <xdr:nvSpPr>
        <xdr:cNvPr id="394" name="テキスト ボックス 393"/>
        <xdr:cNvSpPr txBox="1"/>
      </xdr:nvSpPr>
      <xdr:spPr>
        <a:xfrm>
          <a:off x="13830300"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47625</xdr:rowOff>
    </xdr:from>
    <xdr:to>
      <xdr:col>22</xdr:col>
      <xdr:colOff>200025</xdr:colOff>
      <xdr:row>42</xdr:row>
      <xdr:rowOff>57150</xdr:rowOff>
    </xdr:to>
    <xdr:cxnSp macro="">
      <xdr:nvCxnSpPr>
        <xdr:cNvPr id="395" name="直線コネクタ 394"/>
        <xdr:cNvCxnSpPr/>
      </xdr:nvCxnSpPr>
      <xdr:spPr>
        <a:xfrm>
          <a:off x="12601575" y="72485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142875</xdr:rowOff>
    </xdr:from>
    <xdr:to>
      <xdr:col>22</xdr:col>
      <xdr:colOff>257175</xdr:colOff>
      <xdr:row>41</xdr:row>
      <xdr:rowOff>76200</xdr:rowOff>
    </xdr:to>
    <xdr:sp macro="" textlink="">
      <xdr:nvSpPr>
        <xdr:cNvPr id="396" name="フローチャート : 判断 395"/>
        <xdr:cNvSpPr/>
      </xdr:nvSpPr>
      <xdr:spPr>
        <a:xfrm>
          <a:off x="13354050"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85725</xdr:rowOff>
    </xdr:from>
    <xdr:ext cx="762000" cy="257175"/>
    <xdr:sp macro="" textlink="">
      <xdr:nvSpPr>
        <xdr:cNvPr id="397" name="テキスト ボックス 396"/>
        <xdr:cNvSpPr txBox="1"/>
      </xdr:nvSpPr>
      <xdr:spPr>
        <a:xfrm>
          <a:off x="131064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47625</xdr:rowOff>
    </xdr:from>
    <xdr:to>
      <xdr:col>21</xdr:col>
      <xdr:colOff>0</xdr:colOff>
      <xdr:row>42</xdr:row>
      <xdr:rowOff>66675</xdr:rowOff>
    </xdr:to>
    <xdr:cxnSp macro="">
      <xdr:nvCxnSpPr>
        <xdr:cNvPr id="398" name="直線コネクタ 397"/>
        <xdr:cNvCxnSpPr/>
      </xdr:nvCxnSpPr>
      <xdr:spPr>
        <a:xfrm flipV="1">
          <a:off x="11887200" y="72485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47625</xdr:rowOff>
    </xdr:from>
    <xdr:to>
      <xdr:col>21</xdr:col>
      <xdr:colOff>47625</xdr:colOff>
      <xdr:row>41</xdr:row>
      <xdr:rowOff>152400</xdr:rowOff>
    </xdr:to>
    <xdr:sp macro="" textlink="">
      <xdr:nvSpPr>
        <xdr:cNvPr id="399" name="フローチャート : 判断 398"/>
        <xdr:cNvSpPr/>
      </xdr:nvSpPr>
      <xdr:spPr>
        <a:xfrm>
          <a:off x="12601575" y="70770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161925</xdr:rowOff>
    </xdr:from>
    <xdr:ext cx="762000" cy="257175"/>
    <xdr:sp macro="" textlink="">
      <xdr:nvSpPr>
        <xdr:cNvPr id="400" name="テキスト ボックス 399"/>
        <xdr:cNvSpPr txBox="1"/>
      </xdr:nvSpPr>
      <xdr:spPr>
        <a:xfrm>
          <a:off x="12306300"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104775</xdr:rowOff>
    </xdr:from>
    <xdr:to>
      <xdr:col>19</xdr:col>
      <xdr:colOff>533400</xdr:colOff>
      <xdr:row>42</xdr:row>
      <xdr:rowOff>38100</xdr:rowOff>
    </xdr:to>
    <xdr:sp macro="" textlink="">
      <xdr:nvSpPr>
        <xdr:cNvPr id="401" name="フローチャート : 判断 400"/>
        <xdr:cNvSpPr/>
      </xdr:nvSpPr>
      <xdr:spPr>
        <a:xfrm>
          <a:off x="11830050" y="7134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47625</xdr:rowOff>
    </xdr:from>
    <xdr:ext cx="762000" cy="257175"/>
    <xdr:sp macro="" textlink="">
      <xdr:nvSpPr>
        <xdr:cNvPr id="402" name="テキスト ボックス 401"/>
        <xdr:cNvSpPr txBox="1"/>
      </xdr:nvSpPr>
      <xdr:spPr>
        <a:xfrm>
          <a:off x="11506200" y="690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403" name="テキスト ボックス 40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404" name="テキスト ボックス 40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405" name="テキスト ボックス 40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6" name="テキスト ボックス 40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7" name="テキスト ボックス 40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41</xdr:row>
      <xdr:rowOff>114300</xdr:rowOff>
    </xdr:from>
    <xdr:to>
      <xdr:col>24</xdr:col>
      <xdr:colOff>600075</xdr:colOff>
      <xdr:row>42</xdr:row>
      <xdr:rowOff>47625</xdr:rowOff>
    </xdr:to>
    <xdr:sp macro="" textlink="">
      <xdr:nvSpPr>
        <xdr:cNvPr id="408" name="円/楕円 407"/>
        <xdr:cNvSpPr/>
      </xdr:nvSpPr>
      <xdr:spPr>
        <a:xfrm>
          <a:off x="14906625" y="7143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41</xdr:row>
      <xdr:rowOff>95250</xdr:rowOff>
    </xdr:from>
    <xdr:ext cx="752475" cy="257175"/>
    <xdr:sp macro="" textlink="">
      <xdr:nvSpPr>
        <xdr:cNvPr id="409" name="公債費負担の状況該当値テキスト"/>
        <xdr:cNvSpPr txBox="1"/>
      </xdr:nvSpPr>
      <xdr:spPr>
        <a:xfrm>
          <a:off x="15001875" y="7124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352425</xdr:colOff>
      <xdr:row>42</xdr:row>
      <xdr:rowOff>9525</xdr:rowOff>
    </xdr:from>
    <xdr:to>
      <xdr:col>23</xdr:col>
      <xdr:colOff>457200</xdr:colOff>
      <xdr:row>42</xdr:row>
      <xdr:rowOff>114300</xdr:rowOff>
    </xdr:to>
    <xdr:sp macro="" textlink="">
      <xdr:nvSpPr>
        <xdr:cNvPr id="410" name="円/楕円 409"/>
        <xdr:cNvSpPr/>
      </xdr:nvSpPr>
      <xdr:spPr>
        <a:xfrm>
          <a:off x="14154150" y="7210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95250</xdr:rowOff>
    </xdr:from>
    <xdr:ext cx="733425" cy="257175"/>
    <xdr:sp macro="" textlink="">
      <xdr:nvSpPr>
        <xdr:cNvPr id="411" name="テキスト ボックス 410"/>
        <xdr:cNvSpPr txBox="1"/>
      </xdr:nvSpPr>
      <xdr:spPr>
        <a:xfrm>
          <a:off x="13830300"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0</xdr:rowOff>
    </xdr:from>
    <xdr:to>
      <xdr:col>22</xdr:col>
      <xdr:colOff>257175</xdr:colOff>
      <xdr:row>42</xdr:row>
      <xdr:rowOff>104775</xdr:rowOff>
    </xdr:to>
    <xdr:sp macro="" textlink="">
      <xdr:nvSpPr>
        <xdr:cNvPr id="412" name="円/楕円 411"/>
        <xdr:cNvSpPr/>
      </xdr:nvSpPr>
      <xdr:spPr>
        <a:xfrm>
          <a:off x="13354050" y="7200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85725</xdr:rowOff>
    </xdr:from>
    <xdr:ext cx="762000" cy="257175"/>
    <xdr:sp macro="" textlink="">
      <xdr:nvSpPr>
        <xdr:cNvPr id="413" name="テキスト ボックス 412"/>
        <xdr:cNvSpPr txBox="1"/>
      </xdr:nvSpPr>
      <xdr:spPr>
        <a:xfrm>
          <a:off x="13106400"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600075</xdr:colOff>
      <xdr:row>41</xdr:row>
      <xdr:rowOff>171450</xdr:rowOff>
    </xdr:from>
    <xdr:to>
      <xdr:col>21</xdr:col>
      <xdr:colOff>47625</xdr:colOff>
      <xdr:row>42</xdr:row>
      <xdr:rowOff>95250</xdr:rowOff>
    </xdr:to>
    <xdr:sp macro="" textlink="">
      <xdr:nvSpPr>
        <xdr:cNvPr id="414" name="円/楕円 413"/>
        <xdr:cNvSpPr/>
      </xdr:nvSpPr>
      <xdr:spPr>
        <a:xfrm>
          <a:off x="12601575" y="72009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85725</xdr:rowOff>
    </xdr:from>
    <xdr:ext cx="762000" cy="257175"/>
    <xdr:sp macro="" textlink="">
      <xdr:nvSpPr>
        <xdr:cNvPr id="415" name="テキスト ボックス 414"/>
        <xdr:cNvSpPr txBox="1"/>
      </xdr:nvSpPr>
      <xdr:spPr>
        <a:xfrm>
          <a:off x="12306300"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19050</xdr:rowOff>
    </xdr:from>
    <xdr:to>
      <xdr:col>19</xdr:col>
      <xdr:colOff>533400</xdr:colOff>
      <xdr:row>42</xdr:row>
      <xdr:rowOff>114300</xdr:rowOff>
    </xdr:to>
    <xdr:sp macro="" textlink="">
      <xdr:nvSpPr>
        <xdr:cNvPr id="416" name="円/楕円 415"/>
        <xdr:cNvSpPr/>
      </xdr:nvSpPr>
      <xdr:spPr>
        <a:xfrm>
          <a:off x="11830050" y="7219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104775</xdr:rowOff>
    </xdr:from>
    <xdr:ext cx="762000" cy="257175"/>
    <xdr:sp macro="" textlink="">
      <xdr:nvSpPr>
        <xdr:cNvPr id="417" name="テキスト ボックス 416"/>
        <xdr:cNvSpPr txBox="1"/>
      </xdr:nvSpPr>
      <xdr:spPr>
        <a:xfrm>
          <a:off x="11506200"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8" name="正方形/長方形 41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9" name="テキスト ボックス 41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20" name="テキスト ボックス 41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21" name="正方形/長方形 42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22" name="正方形/長方形 42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23" name="正方形/長方形 42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24" name="正方形/長方形 42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25" name="正方形/長方形 42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6" name="正方形/長方形 42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7" name="正方形/長方形 42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8" name="正方形/長方形 42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9" name="正方形/長方形 42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30" name="テキスト ボックス 42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義務教育施設の耐震化事業等投資的事業の増加により一般会計地方債残高が増加したことに加え、普通交付税の基準財政需要額に算入されない地方債の発行により将来負担比率が悪化することとなった。今後においては庁舎</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や石部駅周辺整備事業等の、</a:t>
          </a:r>
          <a:r>
            <a:rPr kumimoji="1" lang="ja-JP" altLang="ja-JP" sz="1100">
              <a:solidFill>
                <a:schemeClr val="dk1"/>
              </a:solidFill>
              <a:effectLst/>
              <a:latin typeface="+mn-lt"/>
              <a:ea typeface="+mn-ea"/>
              <a:cs typeface="+mn-cs"/>
            </a:rPr>
            <a:t>比率に大きく影響を及ぼす事業も控えていることから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実施事業の平準化を図り財政の健全化に努める。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31" name="テキスト ボックス 43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32" name="直線コネクタ 43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33" name="テキスト ボックス 43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34" name="直線コネクタ 433"/>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35" name="テキスト ボックス 434"/>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6" name="直線コネクタ 435"/>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7" name="テキスト ボックス 436"/>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8" name="直線コネクタ 437"/>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9" name="テキスト ボックス 438"/>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40" name="直線コネクタ 439"/>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41" name="テキスト ボックス 440"/>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42" name="直線コネクタ 441"/>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43" name="テキスト ボックス 442"/>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4" name="直線コネクタ 44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161925</xdr:rowOff>
    </xdr:to>
    <xdr:cxnSp macro="">
      <xdr:nvCxnSpPr>
        <xdr:cNvPr id="446" name="直線コネクタ 445"/>
        <xdr:cNvCxnSpPr/>
      </xdr:nvCxnSpPr>
      <xdr:spPr>
        <a:xfrm flipV="1">
          <a:off x="14963775" y="2371725"/>
          <a:ext cx="0" cy="1562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133350</xdr:rowOff>
    </xdr:from>
    <xdr:ext cx="752475" cy="257175"/>
    <xdr:sp macro="" textlink="">
      <xdr:nvSpPr>
        <xdr:cNvPr id="447" name="将来負担の状況最小値テキスト"/>
        <xdr:cNvSpPr txBox="1"/>
      </xdr:nvSpPr>
      <xdr:spPr>
        <a:xfrm>
          <a:off x="15001875" y="3905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466725</xdr:colOff>
      <xdr:row>22</xdr:row>
      <xdr:rowOff>161925</xdr:rowOff>
    </xdr:from>
    <xdr:to>
      <xdr:col>24</xdr:col>
      <xdr:colOff>600075</xdr:colOff>
      <xdr:row>22</xdr:row>
      <xdr:rowOff>161925</xdr:rowOff>
    </xdr:to>
    <xdr:cxnSp macro="">
      <xdr:nvCxnSpPr>
        <xdr:cNvPr id="448" name="直線コネクタ 447"/>
        <xdr:cNvCxnSpPr/>
      </xdr:nvCxnSpPr>
      <xdr:spPr>
        <a:xfrm>
          <a:off x="14868525" y="39338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9"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50" name="直線コネクタ 449"/>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142875</xdr:rowOff>
    </xdr:from>
    <xdr:to>
      <xdr:col>24</xdr:col>
      <xdr:colOff>561975</xdr:colOff>
      <xdr:row>16</xdr:row>
      <xdr:rowOff>142875</xdr:rowOff>
    </xdr:to>
    <xdr:cxnSp macro="">
      <xdr:nvCxnSpPr>
        <xdr:cNvPr id="451" name="直線コネクタ 450"/>
        <xdr:cNvCxnSpPr/>
      </xdr:nvCxnSpPr>
      <xdr:spPr>
        <a:xfrm>
          <a:off x="14211300" y="28860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28575</xdr:rowOff>
    </xdr:from>
    <xdr:ext cx="752475" cy="257175"/>
    <xdr:sp macro="" textlink="">
      <xdr:nvSpPr>
        <xdr:cNvPr id="452" name="将来負担の状況平均値テキスト"/>
        <xdr:cNvSpPr txBox="1"/>
      </xdr:nvSpPr>
      <xdr:spPr>
        <a:xfrm>
          <a:off x="15001875" y="2428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600075</xdr:colOff>
      <xdr:row>15</xdr:row>
      <xdr:rowOff>114300</xdr:rowOff>
    </xdr:to>
    <xdr:sp macro="" textlink="">
      <xdr:nvSpPr>
        <xdr:cNvPr id="453" name="フローチャート : 判断 452"/>
        <xdr:cNvSpPr/>
      </xdr:nvSpPr>
      <xdr:spPr>
        <a:xfrm>
          <a:off x="14906625" y="259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104775</xdr:rowOff>
    </xdr:from>
    <xdr:to>
      <xdr:col>23</xdr:col>
      <xdr:colOff>409575</xdr:colOff>
      <xdr:row>16</xdr:row>
      <xdr:rowOff>142875</xdr:rowOff>
    </xdr:to>
    <xdr:cxnSp macro="">
      <xdr:nvCxnSpPr>
        <xdr:cNvPr id="454" name="直線コネクタ 453"/>
        <xdr:cNvCxnSpPr/>
      </xdr:nvCxnSpPr>
      <xdr:spPr>
        <a:xfrm>
          <a:off x="13401675" y="28479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455" name="フローチャート : 判断 454"/>
        <xdr:cNvSpPr/>
      </xdr:nvSpPr>
      <xdr:spPr>
        <a:xfrm>
          <a:off x="1415415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161925</xdr:rowOff>
    </xdr:from>
    <xdr:ext cx="733425" cy="257175"/>
    <xdr:sp macro="" textlink="">
      <xdr:nvSpPr>
        <xdr:cNvPr id="456" name="テキスト ボックス 455"/>
        <xdr:cNvSpPr txBox="1"/>
      </xdr:nvSpPr>
      <xdr:spPr>
        <a:xfrm>
          <a:off x="13830300"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104775</xdr:rowOff>
    </xdr:from>
    <xdr:to>
      <xdr:col>22</xdr:col>
      <xdr:colOff>200025</xdr:colOff>
      <xdr:row>17</xdr:row>
      <xdr:rowOff>19050</xdr:rowOff>
    </xdr:to>
    <xdr:cxnSp macro="">
      <xdr:nvCxnSpPr>
        <xdr:cNvPr id="457" name="直線コネクタ 456"/>
        <xdr:cNvCxnSpPr/>
      </xdr:nvCxnSpPr>
      <xdr:spPr>
        <a:xfrm flipV="1">
          <a:off x="12601575" y="28479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9525</xdr:rowOff>
    </xdr:from>
    <xdr:to>
      <xdr:col>22</xdr:col>
      <xdr:colOff>257175</xdr:colOff>
      <xdr:row>15</xdr:row>
      <xdr:rowOff>114300</xdr:rowOff>
    </xdr:to>
    <xdr:sp macro="" textlink="">
      <xdr:nvSpPr>
        <xdr:cNvPr id="458" name="フローチャート : 判断 457"/>
        <xdr:cNvSpPr/>
      </xdr:nvSpPr>
      <xdr:spPr>
        <a:xfrm>
          <a:off x="13354050"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123825</xdr:rowOff>
    </xdr:from>
    <xdr:ext cx="762000" cy="257175"/>
    <xdr:sp macro="" textlink="">
      <xdr:nvSpPr>
        <xdr:cNvPr id="459" name="テキスト ボックス 458"/>
        <xdr:cNvSpPr txBox="1"/>
      </xdr:nvSpPr>
      <xdr:spPr>
        <a:xfrm>
          <a:off x="13106400"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161925</xdr:rowOff>
    </xdr:from>
    <xdr:to>
      <xdr:col>21</xdr:col>
      <xdr:colOff>0</xdr:colOff>
      <xdr:row>17</xdr:row>
      <xdr:rowOff>19050</xdr:rowOff>
    </xdr:to>
    <xdr:cxnSp macro="">
      <xdr:nvCxnSpPr>
        <xdr:cNvPr id="460" name="直線コネクタ 459"/>
        <xdr:cNvCxnSpPr/>
      </xdr:nvCxnSpPr>
      <xdr:spPr>
        <a:xfrm>
          <a:off x="11887200" y="290512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15</xdr:row>
      <xdr:rowOff>76200</xdr:rowOff>
    </xdr:from>
    <xdr:to>
      <xdr:col>21</xdr:col>
      <xdr:colOff>47625</xdr:colOff>
      <xdr:row>16</xdr:row>
      <xdr:rowOff>9525</xdr:rowOff>
    </xdr:to>
    <xdr:sp macro="" textlink="">
      <xdr:nvSpPr>
        <xdr:cNvPr id="461" name="フローチャート : 判断 460"/>
        <xdr:cNvSpPr/>
      </xdr:nvSpPr>
      <xdr:spPr>
        <a:xfrm>
          <a:off x="12601575" y="26479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19050</xdr:rowOff>
    </xdr:from>
    <xdr:ext cx="762000" cy="257175"/>
    <xdr:sp macro="" textlink="">
      <xdr:nvSpPr>
        <xdr:cNvPr id="462" name="テキスト ボックス 461"/>
        <xdr:cNvSpPr txBox="1"/>
      </xdr:nvSpPr>
      <xdr:spPr>
        <a:xfrm>
          <a:off x="123063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171450</xdr:rowOff>
    </xdr:from>
    <xdr:to>
      <xdr:col>19</xdr:col>
      <xdr:colOff>533400</xdr:colOff>
      <xdr:row>16</xdr:row>
      <xdr:rowOff>104775</xdr:rowOff>
    </xdr:to>
    <xdr:sp macro="" textlink="">
      <xdr:nvSpPr>
        <xdr:cNvPr id="463" name="フローチャート : 判断 462"/>
        <xdr:cNvSpPr/>
      </xdr:nvSpPr>
      <xdr:spPr>
        <a:xfrm>
          <a:off x="1183005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114300</xdr:rowOff>
    </xdr:from>
    <xdr:ext cx="762000" cy="257175"/>
    <xdr:sp macro="" textlink="">
      <xdr:nvSpPr>
        <xdr:cNvPr id="464" name="テキスト ボックス 463"/>
        <xdr:cNvSpPr txBox="1"/>
      </xdr:nvSpPr>
      <xdr:spPr>
        <a:xfrm>
          <a:off x="1150620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65" name="テキスト ボックス 464"/>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6" name="テキスト ボックス 465"/>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67" name="テキスト ボックス 466"/>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8" name="テキスト ボックス 467"/>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9" name="テキスト ボックス 468"/>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16</xdr:row>
      <xdr:rowOff>95250</xdr:rowOff>
    </xdr:from>
    <xdr:to>
      <xdr:col>24</xdr:col>
      <xdr:colOff>600075</xdr:colOff>
      <xdr:row>17</xdr:row>
      <xdr:rowOff>28575</xdr:rowOff>
    </xdr:to>
    <xdr:sp macro="" textlink="">
      <xdr:nvSpPr>
        <xdr:cNvPr id="470" name="円/楕円 469"/>
        <xdr:cNvSpPr/>
      </xdr:nvSpPr>
      <xdr:spPr>
        <a:xfrm>
          <a:off x="14906625" y="283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16</xdr:row>
      <xdr:rowOff>66675</xdr:rowOff>
    </xdr:from>
    <xdr:ext cx="752475" cy="257175"/>
    <xdr:sp macro="" textlink="">
      <xdr:nvSpPr>
        <xdr:cNvPr id="471" name="将来負担の状況該当値テキスト"/>
        <xdr:cNvSpPr txBox="1"/>
      </xdr:nvSpPr>
      <xdr:spPr>
        <a:xfrm>
          <a:off x="15001875" y="2809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95250</xdr:rowOff>
    </xdr:from>
    <xdr:to>
      <xdr:col>23</xdr:col>
      <xdr:colOff>457200</xdr:colOff>
      <xdr:row>17</xdr:row>
      <xdr:rowOff>19050</xdr:rowOff>
    </xdr:to>
    <xdr:sp macro="" textlink="">
      <xdr:nvSpPr>
        <xdr:cNvPr id="472" name="円/楕円 471"/>
        <xdr:cNvSpPr/>
      </xdr:nvSpPr>
      <xdr:spPr>
        <a:xfrm>
          <a:off x="14154150"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9525</xdr:rowOff>
    </xdr:from>
    <xdr:ext cx="733425" cy="257175"/>
    <xdr:sp macro="" textlink="">
      <xdr:nvSpPr>
        <xdr:cNvPr id="473" name="テキスト ボックス 472"/>
        <xdr:cNvSpPr txBox="1"/>
      </xdr:nvSpPr>
      <xdr:spPr>
        <a:xfrm>
          <a:off x="13830300" y="2924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57150</xdr:rowOff>
    </xdr:from>
    <xdr:to>
      <xdr:col>22</xdr:col>
      <xdr:colOff>257175</xdr:colOff>
      <xdr:row>16</xdr:row>
      <xdr:rowOff>161925</xdr:rowOff>
    </xdr:to>
    <xdr:sp macro="" textlink="">
      <xdr:nvSpPr>
        <xdr:cNvPr id="474" name="円/楕円 473"/>
        <xdr:cNvSpPr/>
      </xdr:nvSpPr>
      <xdr:spPr>
        <a:xfrm>
          <a:off x="13354050" y="280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142875</xdr:rowOff>
    </xdr:from>
    <xdr:ext cx="762000" cy="257175"/>
    <xdr:sp macro="" textlink="">
      <xdr:nvSpPr>
        <xdr:cNvPr id="475" name="テキスト ボックス 474"/>
        <xdr:cNvSpPr txBox="1"/>
      </xdr:nvSpPr>
      <xdr:spPr>
        <a:xfrm>
          <a:off x="13106400" y="288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600075</xdr:colOff>
      <xdr:row>16</xdr:row>
      <xdr:rowOff>133350</xdr:rowOff>
    </xdr:from>
    <xdr:to>
      <xdr:col>21</xdr:col>
      <xdr:colOff>47625</xdr:colOff>
      <xdr:row>17</xdr:row>
      <xdr:rowOff>66675</xdr:rowOff>
    </xdr:to>
    <xdr:sp macro="" textlink="">
      <xdr:nvSpPr>
        <xdr:cNvPr id="476" name="円/楕円 475"/>
        <xdr:cNvSpPr/>
      </xdr:nvSpPr>
      <xdr:spPr>
        <a:xfrm>
          <a:off x="12601575" y="28765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47625</xdr:rowOff>
    </xdr:from>
    <xdr:ext cx="762000" cy="257175"/>
    <xdr:sp macro="" textlink="">
      <xdr:nvSpPr>
        <xdr:cNvPr id="477" name="テキスト ボックス 476"/>
        <xdr:cNvSpPr txBox="1"/>
      </xdr:nvSpPr>
      <xdr:spPr>
        <a:xfrm>
          <a:off x="1230630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114300</xdr:rowOff>
    </xdr:from>
    <xdr:to>
      <xdr:col>19</xdr:col>
      <xdr:colOff>533400</xdr:colOff>
      <xdr:row>17</xdr:row>
      <xdr:rowOff>47625</xdr:rowOff>
    </xdr:to>
    <xdr:sp macro="" textlink="">
      <xdr:nvSpPr>
        <xdr:cNvPr id="478" name="円/楕円 477"/>
        <xdr:cNvSpPr/>
      </xdr:nvSpPr>
      <xdr:spPr>
        <a:xfrm>
          <a:off x="11830050" y="285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28575</xdr:rowOff>
    </xdr:from>
    <xdr:ext cx="762000" cy="257175"/>
    <xdr:sp macro="" textlink="">
      <xdr:nvSpPr>
        <xdr:cNvPr id="479" name="テキスト ボックス 478"/>
        <xdr:cNvSpPr txBox="1"/>
      </xdr:nvSpPr>
      <xdr:spPr>
        <a:xfrm>
          <a:off x="115062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職員の削減や</a:t>
          </a:r>
          <a:r>
            <a:rPr kumimoji="1" lang="ja-JP" altLang="en-US" sz="1300">
              <a:solidFill>
                <a:schemeClr val="dk1"/>
              </a:solidFill>
              <a:effectLst/>
              <a:latin typeface="+mn-lt"/>
              <a:ea typeface="+mn-ea"/>
              <a:cs typeface="+mn-cs"/>
            </a:rPr>
            <a:t>時間外勤務の削減</a:t>
          </a:r>
          <a:r>
            <a:rPr kumimoji="1" lang="ja-JP" altLang="ja-JP" sz="1300">
              <a:solidFill>
                <a:schemeClr val="dk1"/>
              </a:solidFill>
              <a:effectLst/>
              <a:latin typeface="+mn-lt"/>
              <a:ea typeface="+mn-ea"/>
              <a:cs typeface="+mn-cs"/>
            </a:rPr>
            <a:t>等により前年度よりも人件費を削減し、類似団体の平均値は下回っているものの、施設の指定管理者制度導入等による職員削減もほぼ完了し、今後大きな職員の削減は難しいが、</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時間外勤務手当等の削減や職員構成の平準化を図るなどし人件費の抑制に努める。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142875</xdr:rowOff>
    </xdr:to>
    <xdr:cxnSp macro="">
      <xdr:nvCxnSpPr>
        <xdr:cNvPr id="61" name="直線コネクタ 60"/>
        <xdr:cNvCxnSpPr/>
      </xdr:nvCxnSpPr>
      <xdr:spPr>
        <a:xfrm flipV="1">
          <a:off x="4229100" y="574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3148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600075</xdr:colOff>
      <xdr:row>41</xdr:row>
      <xdr:rowOff>142875</xdr:rowOff>
    </xdr:from>
    <xdr:to>
      <xdr:col>7</xdr:col>
      <xdr:colOff>104775</xdr:colOff>
      <xdr:row>41</xdr:row>
      <xdr:rowOff>142875</xdr:rowOff>
    </xdr:to>
    <xdr:cxnSp macro="">
      <xdr:nvCxnSpPr>
        <xdr:cNvPr id="63" name="直線コネクタ 62"/>
        <xdr:cNvCxnSpPr/>
      </xdr:nvCxnSpPr>
      <xdr:spPr>
        <a:xfrm>
          <a:off x="4210050" y="71723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104775</xdr:rowOff>
    </xdr:from>
    <xdr:to>
      <xdr:col>7</xdr:col>
      <xdr:colOff>19050</xdr:colOff>
      <xdr:row>35</xdr:row>
      <xdr:rowOff>123825</xdr:rowOff>
    </xdr:to>
    <xdr:cxnSp macro="">
      <xdr:nvCxnSpPr>
        <xdr:cNvPr id="66" name="直線コネクタ 65"/>
        <xdr:cNvCxnSpPr/>
      </xdr:nvCxnSpPr>
      <xdr:spPr>
        <a:xfrm flipV="1">
          <a:off x="3562350" y="6105525"/>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9525</xdr:rowOff>
    </xdr:from>
    <xdr:ext cx="762000" cy="257175"/>
    <xdr:sp macro="" textlink="">
      <xdr:nvSpPr>
        <xdr:cNvPr id="67" name="人件費平均値テキスト"/>
        <xdr:cNvSpPr txBox="1"/>
      </xdr:nvSpPr>
      <xdr:spPr>
        <a:xfrm>
          <a:off x="4314825"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38100</xdr:rowOff>
    </xdr:from>
    <xdr:to>
      <xdr:col>7</xdr:col>
      <xdr:colOff>66675</xdr:colOff>
      <xdr:row>36</xdr:row>
      <xdr:rowOff>142875</xdr:rowOff>
    </xdr:to>
    <xdr:sp macro="" textlink="">
      <xdr:nvSpPr>
        <xdr:cNvPr id="68" name="フローチャート : 判断 67"/>
        <xdr:cNvSpPr/>
      </xdr:nvSpPr>
      <xdr:spPr>
        <a:xfrm>
          <a:off x="4210050" y="62103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123825</xdr:rowOff>
    </xdr:from>
    <xdr:to>
      <xdr:col>5</xdr:col>
      <xdr:colOff>552450</xdr:colOff>
      <xdr:row>35</xdr:row>
      <xdr:rowOff>133350</xdr:rowOff>
    </xdr:to>
    <xdr:cxnSp macro="">
      <xdr:nvCxnSpPr>
        <xdr:cNvPr id="69" name="直線コネクタ 68"/>
        <xdr:cNvCxnSpPr/>
      </xdr:nvCxnSpPr>
      <xdr:spPr>
        <a:xfrm flipV="1">
          <a:off x="2752725" y="61245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19050</xdr:rowOff>
    </xdr:from>
    <xdr:to>
      <xdr:col>5</xdr:col>
      <xdr:colOff>600075</xdr:colOff>
      <xdr:row>36</xdr:row>
      <xdr:rowOff>114300</xdr:rowOff>
    </xdr:to>
    <xdr:sp macro="" textlink="">
      <xdr:nvSpPr>
        <xdr:cNvPr id="70" name="フローチャート : 判断 69"/>
        <xdr:cNvSpPr/>
      </xdr:nvSpPr>
      <xdr:spPr>
        <a:xfrm>
          <a:off x="35052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104775</xdr:rowOff>
    </xdr:from>
    <xdr:ext cx="733425" cy="257175"/>
    <xdr:sp macro="" textlink="">
      <xdr:nvSpPr>
        <xdr:cNvPr id="71" name="テキスト ボックス 70"/>
        <xdr:cNvSpPr txBox="1"/>
      </xdr:nvSpPr>
      <xdr:spPr>
        <a:xfrm>
          <a:off x="3181350"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133350</xdr:rowOff>
    </xdr:from>
    <xdr:to>
      <xdr:col>4</xdr:col>
      <xdr:colOff>342900</xdr:colOff>
      <xdr:row>35</xdr:row>
      <xdr:rowOff>161925</xdr:rowOff>
    </xdr:to>
    <xdr:cxnSp macro="">
      <xdr:nvCxnSpPr>
        <xdr:cNvPr id="72" name="直線コネクタ 71"/>
        <xdr:cNvCxnSpPr/>
      </xdr:nvCxnSpPr>
      <xdr:spPr>
        <a:xfrm flipV="1">
          <a:off x="1952625" y="61341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142875</xdr:rowOff>
    </xdr:from>
    <xdr:to>
      <xdr:col>4</xdr:col>
      <xdr:colOff>400050</xdr:colOff>
      <xdr:row>36</xdr:row>
      <xdr:rowOff>66675</xdr:rowOff>
    </xdr:to>
    <xdr:sp macro="" textlink="">
      <xdr:nvSpPr>
        <xdr:cNvPr id="73" name="フローチャート : 判断 72"/>
        <xdr:cNvSpPr/>
      </xdr:nvSpPr>
      <xdr:spPr>
        <a:xfrm>
          <a:off x="2705100" y="614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57150</xdr:rowOff>
    </xdr:from>
    <xdr:ext cx="752475" cy="257175"/>
    <xdr:sp macro="" textlink="">
      <xdr:nvSpPr>
        <xdr:cNvPr id="74" name="テキスト ボックス 73"/>
        <xdr:cNvSpPr txBox="1"/>
      </xdr:nvSpPr>
      <xdr:spPr>
        <a:xfrm>
          <a:off x="2409825" y="6229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161925</xdr:rowOff>
    </xdr:from>
    <xdr:to>
      <xdr:col>3</xdr:col>
      <xdr:colOff>142875</xdr:colOff>
      <xdr:row>36</xdr:row>
      <xdr:rowOff>123825</xdr:rowOff>
    </xdr:to>
    <xdr:cxnSp macro="">
      <xdr:nvCxnSpPr>
        <xdr:cNvPr id="75" name="直線コネクタ 74"/>
        <xdr:cNvCxnSpPr/>
      </xdr:nvCxnSpPr>
      <xdr:spPr>
        <a:xfrm flipV="1">
          <a:off x="1209675" y="6162675"/>
          <a:ext cx="7429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35</xdr:row>
      <xdr:rowOff>152400</xdr:rowOff>
    </xdr:from>
    <xdr:to>
      <xdr:col>3</xdr:col>
      <xdr:colOff>190500</xdr:colOff>
      <xdr:row>36</xdr:row>
      <xdr:rowOff>85725</xdr:rowOff>
    </xdr:to>
    <xdr:sp macro="" textlink="">
      <xdr:nvSpPr>
        <xdr:cNvPr id="76" name="フローチャート : 判断 75"/>
        <xdr:cNvSpPr/>
      </xdr:nvSpPr>
      <xdr:spPr>
        <a:xfrm>
          <a:off x="1905000" y="6153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66675</xdr:rowOff>
    </xdr:from>
    <xdr:ext cx="762000" cy="257175"/>
    <xdr:sp macro="" textlink="">
      <xdr:nvSpPr>
        <xdr:cNvPr id="77" name="テキスト ボックス 76"/>
        <xdr:cNvSpPr txBox="1"/>
      </xdr:nvSpPr>
      <xdr:spPr>
        <a:xfrm>
          <a:off x="165735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57150</xdr:rowOff>
    </xdr:from>
    <xdr:to>
      <xdr:col>1</xdr:col>
      <xdr:colOff>600075</xdr:colOff>
      <xdr:row>36</xdr:row>
      <xdr:rowOff>152400</xdr:rowOff>
    </xdr:to>
    <xdr:sp macro="" textlink="">
      <xdr:nvSpPr>
        <xdr:cNvPr id="78" name="フローチャート : 判断 77"/>
        <xdr:cNvSpPr/>
      </xdr:nvSpPr>
      <xdr:spPr>
        <a:xfrm>
          <a:off x="1181100" y="62293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161925</xdr:rowOff>
    </xdr:from>
    <xdr:ext cx="762000" cy="257175"/>
    <xdr:sp macro="" textlink="">
      <xdr:nvSpPr>
        <xdr:cNvPr id="79" name="テキスト ボックス 78"/>
        <xdr:cNvSpPr txBox="1"/>
      </xdr:nvSpPr>
      <xdr:spPr>
        <a:xfrm>
          <a:off x="85725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35</xdr:row>
      <xdr:rowOff>47625</xdr:rowOff>
    </xdr:from>
    <xdr:to>
      <xdr:col>7</xdr:col>
      <xdr:colOff>66675</xdr:colOff>
      <xdr:row>35</xdr:row>
      <xdr:rowOff>152400</xdr:rowOff>
    </xdr:to>
    <xdr:sp macro="" textlink="">
      <xdr:nvSpPr>
        <xdr:cNvPr id="85" name="円/楕円 84"/>
        <xdr:cNvSpPr/>
      </xdr:nvSpPr>
      <xdr:spPr>
        <a:xfrm>
          <a:off x="4210050" y="60483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66675</xdr:rowOff>
    </xdr:from>
    <xdr:ext cx="762000" cy="257175"/>
    <xdr:sp macro="" textlink="">
      <xdr:nvSpPr>
        <xdr:cNvPr id="86" name="人件費該当値テキスト"/>
        <xdr:cNvSpPr txBox="1"/>
      </xdr:nvSpPr>
      <xdr:spPr>
        <a:xfrm>
          <a:off x="4314825" y="589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76200</xdr:rowOff>
    </xdr:from>
    <xdr:to>
      <xdr:col>5</xdr:col>
      <xdr:colOff>600075</xdr:colOff>
      <xdr:row>36</xdr:row>
      <xdr:rowOff>0</xdr:rowOff>
    </xdr:to>
    <xdr:sp macro="" textlink="">
      <xdr:nvSpPr>
        <xdr:cNvPr id="87" name="円/楕円 86"/>
        <xdr:cNvSpPr/>
      </xdr:nvSpPr>
      <xdr:spPr>
        <a:xfrm>
          <a:off x="3505200"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xdr:rowOff>
    </xdr:from>
    <xdr:ext cx="733425" cy="257175"/>
    <xdr:sp macro="" textlink="">
      <xdr:nvSpPr>
        <xdr:cNvPr id="88" name="テキスト ボックス 87"/>
        <xdr:cNvSpPr txBox="1"/>
      </xdr:nvSpPr>
      <xdr:spPr>
        <a:xfrm>
          <a:off x="3181350" y="583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76200</xdr:rowOff>
    </xdr:from>
    <xdr:to>
      <xdr:col>4</xdr:col>
      <xdr:colOff>400050</xdr:colOff>
      <xdr:row>36</xdr:row>
      <xdr:rowOff>9525</xdr:rowOff>
    </xdr:to>
    <xdr:sp macro="" textlink="">
      <xdr:nvSpPr>
        <xdr:cNvPr id="89" name="円/楕円 88"/>
        <xdr:cNvSpPr/>
      </xdr:nvSpPr>
      <xdr:spPr>
        <a:xfrm>
          <a:off x="2705100"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19050</xdr:rowOff>
    </xdr:from>
    <xdr:ext cx="752475" cy="257175"/>
    <xdr:sp macro="" textlink="">
      <xdr:nvSpPr>
        <xdr:cNvPr id="90" name="テキスト ボックス 89"/>
        <xdr:cNvSpPr txBox="1"/>
      </xdr:nvSpPr>
      <xdr:spPr>
        <a:xfrm>
          <a:off x="2409825" y="5848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114300</xdr:rowOff>
    </xdr:from>
    <xdr:to>
      <xdr:col>3</xdr:col>
      <xdr:colOff>190500</xdr:colOff>
      <xdr:row>36</xdr:row>
      <xdr:rowOff>38100</xdr:rowOff>
    </xdr:to>
    <xdr:sp macro="" textlink="">
      <xdr:nvSpPr>
        <xdr:cNvPr id="91" name="円/楕円 90"/>
        <xdr:cNvSpPr/>
      </xdr:nvSpPr>
      <xdr:spPr>
        <a:xfrm>
          <a:off x="1905000" y="6115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47625</xdr:rowOff>
    </xdr:from>
    <xdr:ext cx="762000" cy="257175"/>
    <xdr:sp macro="" textlink="">
      <xdr:nvSpPr>
        <xdr:cNvPr id="92" name="テキスト ボックス 91"/>
        <xdr:cNvSpPr txBox="1"/>
      </xdr:nvSpPr>
      <xdr:spPr>
        <a:xfrm>
          <a:off x="165735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66675</xdr:rowOff>
    </xdr:from>
    <xdr:to>
      <xdr:col>1</xdr:col>
      <xdr:colOff>600075</xdr:colOff>
      <xdr:row>36</xdr:row>
      <xdr:rowOff>171450</xdr:rowOff>
    </xdr:to>
    <xdr:sp macro="" textlink="">
      <xdr:nvSpPr>
        <xdr:cNvPr id="93" name="円/楕円 92"/>
        <xdr:cNvSpPr/>
      </xdr:nvSpPr>
      <xdr:spPr>
        <a:xfrm>
          <a:off x="1181100" y="62388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152400</xdr:rowOff>
    </xdr:from>
    <xdr:ext cx="762000" cy="257175"/>
    <xdr:sp macro="" textlink="">
      <xdr:nvSpPr>
        <xdr:cNvPr id="94" name="テキスト ボックス 93"/>
        <xdr:cNvSpPr txBox="1"/>
      </xdr:nvSpPr>
      <xdr:spPr>
        <a:xfrm>
          <a:off x="8572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類似団体と比較して高い比率となっている要因は、保育所入所児童数に対応するための臨時職員賃金の増加や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22</xdr:row>
      <xdr:rowOff>66675</xdr:rowOff>
    </xdr:to>
    <xdr:cxnSp macro="">
      <xdr:nvCxnSpPr>
        <xdr:cNvPr id="122" name="直線コネクタ 121"/>
        <xdr:cNvCxnSpPr/>
      </xdr:nvCxnSpPr>
      <xdr:spPr>
        <a:xfrm flipV="1">
          <a:off x="14449425" y="24479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38100</xdr:rowOff>
    </xdr:from>
    <xdr:ext cx="762000" cy="257175"/>
    <xdr:sp macro="" textlink="">
      <xdr:nvSpPr>
        <xdr:cNvPr id="123" name="物件費最小値テキスト"/>
        <xdr:cNvSpPr txBox="1"/>
      </xdr:nvSpPr>
      <xdr:spPr>
        <a:xfrm>
          <a:off x="14544675" y="381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600075</xdr:colOff>
      <xdr:row>22</xdr:row>
      <xdr:rowOff>66675</xdr:rowOff>
    </xdr:from>
    <xdr:to>
      <xdr:col>24</xdr:col>
      <xdr:colOff>123825</xdr:colOff>
      <xdr:row>22</xdr:row>
      <xdr:rowOff>66675</xdr:rowOff>
    </xdr:to>
    <xdr:cxnSp macro="">
      <xdr:nvCxnSpPr>
        <xdr:cNvPr id="124" name="直線コネクタ 123"/>
        <xdr:cNvCxnSpPr/>
      </xdr:nvCxnSpPr>
      <xdr:spPr>
        <a:xfrm>
          <a:off x="14420850" y="3838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5"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6" name="直線コネクタ 125"/>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19</xdr:row>
      <xdr:rowOff>19050</xdr:rowOff>
    </xdr:from>
    <xdr:to>
      <xdr:col>24</xdr:col>
      <xdr:colOff>28575</xdr:colOff>
      <xdr:row>19</xdr:row>
      <xdr:rowOff>85725</xdr:rowOff>
    </xdr:to>
    <xdr:cxnSp macro="">
      <xdr:nvCxnSpPr>
        <xdr:cNvPr id="127" name="直線コネクタ 126"/>
        <xdr:cNvCxnSpPr/>
      </xdr:nvCxnSpPr>
      <xdr:spPr>
        <a:xfrm flipV="1">
          <a:off x="13782675" y="3276600"/>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104775</xdr:rowOff>
    </xdr:from>
    <xdr:ext cx="762000" cy="257175"/>
    <xdr:sp macro="" textlink="">
      <xdr:nvSpPr>
        <xdr:cNvPr id="128" name="物件費平均値テキスト"/>
        <xdr:cNvSpPr txBox="1"/>
      </xdr:nvSpPr>
      <xdr:spPr>
        <a:xfrm>
          <a:off x="1454467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85725</xdr:rowOff>
    </xdr:from>
    <xdr:to>
      <xdr:col>24</xdr:col>
      <xdr:colOff>85725</xdr:colOff>
      <xdr:row>18</xdr:row>
      <xdr:rowOff>19050</xdr:rowOff>
    </xdr:to>
    <xdr:sp macro="" textlink="">
      <xdr:nvSpPr>
        <xdr:cNvPr id="129" name="フローチャート : 判断 128"/>
        <xdr:cNvSpPr/>
      </xdr:nvSpPr>
      <xdr:spPr>
        <a:xfrm>
          <a:off x="14420850" y="3000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9525</xdr:rowOff>
    </xdr:from>
    <xdr:to>
      <xdr:col>22</xdr:col>
      <xdr:colOff>561975</xdr:colOff>
      <xdr:row>19</xdr:row>
      <xdr:rowOff>85725</xdr:rowOff>
    </xdr:to>
    <xdr:cxnSp macro="">
      <xdr:nvCxnSpPr>
        <xdr:cNvPr id="130" name="直線コネクタ 129"/>
        <xdr:cNvCxnSpPr/>
      </xdr:nvCxnSpPr>
      <xdr:spPr>
        <a:xfrm>
          <a:off x="12982575" y="326707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47625</xdr:rowOff>
    </xdr:from>
    <xdr:to>
      <xdr:col>22</xdr:col>
      <xdr:colOff>600075</xdr:colOff>
      <xdr:row>17</xdr:row>
      <xdr:rowOff>152400</xdr:rowOff>
    </xdr:to>
    <xdr:sp macro="" textlink="">
      <xdr:nvSpPr>
        <xdr:cNvPr id="131" name="フローチャート : 判断 130"/>
        <xdr:cNvSpPr/>
      </xdr:nvSpPr>
      <xdr:spPr>
        <a:xfrm>
          <a:off x="13735050" y="296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161925</xdr:rowOff>
    </xdr:from>
    <xdr:ext cx="733425" cy="257175"/>
    <xdr:sp macro="" textlink="">
      <xdr:nvSpPr>
        <xdr:cNvPr id="132" name="テキスト ボックス 131"/>
        <xdr:cNvSpPr txBox="1"/>
      </xdr:nvSpPr>
      <xdr:spPr>
        <a:xfrm>
          <a:off x="13401675" y="273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161925</xdr:colOff>
      <xdr:row>19</xdr:row>
      <xdr:rowOff>9525</xdr:rowOff>
    </xdr:from>
    <xdr:to>
      <xdr:col>21</xdr:col>
      <xdr:colOff>361950</xdr:colOff>
      <xdr:row>19</xdr:row>
      <xdr:rowOff>47625</xdr:rowOff>
    </xdr:to>
    <xdr:cxnSp macro="">
      <xdr:nvCxnSpPr>
        <xdr:cNvPr id="133" name="直線コネクタ 132"/>
        <xdr:cNvCxnSpPr/>
      </xdr:nvCxnSpPr>
      <xdr:spPr>
        <a:xfrm flipV="1">
          <a:off x="12182475" y="32670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17</xdr:row>
      <xdr:rowOff>38100</xdr:rowOff>
    </xdr:from>
    <xdr:to>
      <xdr:col>21</xdr:col>
      <xdr:colOff>409575</xdr:colOff>
      <xdr:row>17</xdr:row>
      <xdr:rowOff>142875</xdr:rowOff>
    </xdr:to>
    <xdr:sp macro="" textlink="">
      <xdr:nvSpPr>
        <xdr:cNvPr id="134" name="フローチャート : 判断 133"/>
        <xdr:cNvSpPr/>
      </xdr:nvSpPr>
      <xdr:spPr>
        <a:xfrm>
          <a:off x="12934950" y="295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152400</xdr:rowOff>
    </xdr:from>
    <xdr:ext cx="752475" cy="257175"/>
    <xdr:sp macro="" textlink="">
      <xdr:nvSpPr>
        <xdr:cNvPr id="135" name="テキスト ボックス 134"/>
        <xdr:cNvSpPr txBox="1"/>
      </xdr:nvSpPr>
      <xdr:spPr>
        <a:xfrm>
          <a:off x="12620625" y="272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600075</xdr:colOff>
      <xdr:row>19</xdr:row>
      <xdr:rowOff>0</xdr:rowOff>
    </xdr:from>
    <xdr:to>
      <xdr:col>20</xdr:col>
      <xdr:colOff>161925</xdr:colOff>
      <xdr:row>19</xdr:row>
      <xdr:rowOff>47625</xdr:rowOff>
    </xdr:to>
    <xdr:cxnSp macro="">
      <xdr:nvCxnSpPr>
        <xdr:cNvPr id="136" name="直線コネクタ 135"/>
        <xdr:cNvCxnSpPr/>
      </xdr:nvCxnSpPr>
      <xdr:spPr>
        <a:xfrm>
          <a:off x="11420475" y="32575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161925</xdr:rowOff>
    </xdr:from>
    <xdr:to>
      <xdr:col>20</xdr:col>
      <xdr:colOff>209550</xdr:colOff>
      <xdr:row>17</xdr:row>
      <xdr:rowOff>85725</xdr:rowOff>
    </xdr:to>
    <xdr:sp macro="" textlink="">
      <xdr:nvSpPr>
        <xdr:cNvPr id="137" name="フローチャート : 判断 136"/>
        <xdr:cNvSpPr/>
      </xdr:nvSpPr>
      <xdr:spPr>
        <a:xfrm>
          <a:off x="12125325" y="2905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104775</xdr:rowOff>
    </xdr:from>
    <xdr:ext cx="762000" cy="257175"/>
    <xdr:sp macro="" textlink="">
      <xdr:nvSpPr>
        <xdr:cNvPr id="138" name="テキスト ボックス 137"/>
        <xdr:cNvSpPr txBox="1"/>
      </xdr:nvSpPr>
      <xdr:spPr>
        <a:xfrm>
          <a:off x="118872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123825</xdr:rowOff>
    </xdr:from>
    <xdr:to>
      <xdr:col>19</xdr:col>
      <xdr:colOff>9525</xdr:colOff>
      <xdr:row>17</xdr:row>
      <xdr:rowOff>47625</xdr:rowOff>
    </xdr:to>
    <xdr:sp macro="" textlink="">
      <xdr:nvSpPr>
        <xdr:cNvPr id="139" name="フローチャート : 判断 138"/>
        <xdr:cNvSpPr/>
      </xdr:nvSpPr>
      <xdr:spPr>
        <a:xfrm>
          <a:off x="11410950" y="286702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66675</xdr:rowOff>
    </xdr:from>
    <xdr:ext cx="762000" cy="257175"/>
    <xdr:sp macro="" textlink="">
      <xdr:nvSpPr>
        <xdr:cNvPr id="140" name="テキスト ボックス 139"/>
        <xdr:cNvSpPr txBox="1"/>
      </xdr:nvSpPr>
      <xdr:spPr>
        <a:xfrm>
          <a:off x="110775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18</xdr:row>
      <xdr:rowOff>133350</xdr:rowOff>
    </xdr:from>
    <xdr:to>
      <xdr:col>24</xdr:col>
      <xdr:colOff>85725</xdr:colOff>
      <xdr:row>19</xdr:row>
      <xdr:rowOff>66675</xdr:rowOff>
    </xdr:to>
    <xdr:sp macro="" textlink="">
      <xdr:nvSpPr>
        <xdr:cNvPr id="146" name="円/楕円 145"/>
        <xdr:cNvSpPr/>
      </xdr:nvSpPr>
      <xdr:spPr>
        <a:xfrm>
          <a:off x="14420850" y="32194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104775</xdr:rowOff>
    </xdr:from>
    <xdr:ext cx="762000" cy="257175"/>
    <xdr:sp macro="" textlink="">
      <xdr:nvSpPr>
        <xdr:cNvPr id="147" name="物件費該当値テキスト"/>
        <xdr:cNvSpPr txBox="1"/>
      </xdr:nvSpPr>
      <xdr:spPr>
        <a:xfrm>
          <a:off x="14544675" y="319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38100</xdr:rowOff>
    </xdr:from>
    <xdr:to>
      <xdr:col>22</xdr:col>
      <xdr:colOff>600075</xdr:colOff>
      <xdr:row>19</xdr:row>
      <xdr:rowOff>133350</xdr:rowOff>
    </xdr:to>
    <xdr:sp macro="" textlink="">
      <xdr:nvSpPr>
        <xdr:cNvPr id="148" name="円/楕円 147"/>
        <xdr:cNvSpPr/>
      </xdr:nvSpPr>
      <xdr:spPr>
        <a:xfrm>
          <a:off x="13735050" y="32956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19</xdr:row>
      <xdr:rowOff>123825</xdr:rowOff>
    </xdr:from>
    <xdr:ext cx="733425" cy="257175"/>
    <xdr:sp macro="" textlink="">
      <xdr:nvSpPr>
        <xdr:cNvPr id="149" name="テキスト ボックス 148"/>
        <xdr:cNvSpPr txBox="1"/>
      </xdr:nvSpPr>
      <xdr:spPr>
        <a:xfrm>
          <a:off x="13401675" y="338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133350</xdr:rowOff>
    </xdr:from>
    <xdr:to>
      <xdr:col>21</xdr:col>
      <xdr:colOff>409575</xdr:colOff>
      <xdr:row>19</xdr:row>
      <xdr:rowOff>57150</xdr:rowOff>
    </xdr:to>
    <xdr:sp macro="" textlink="">
      <xdr:nvSpPr>
        <xdr:cNvPr id="150" name="円/楕円 149"/>
        <xdr:cNvSpPr/>
      </xdr:nvSpPr>
      <xdr:spPr>
        <a:xfrm>
          <a:off x="12934950" y="3219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19</xdr:row>
      <xdr:rowOff>47625</xdr:rowOff>
    </xdr:from>
    <xdr:ext cx="752475" cy="257175"/>
    <xdr:sp macro="" textlink="">
      <xdr:nvSpPr>
        <xdr:cNvPr id="151" name="テキスト ボックス 150"/>
        <xdr:cNvSpPr txBox="1"/>
      </xdr:nvSpPr>
      <xdr:spPr>
        <a:xfrm>
          <a:off x="12620625" y="3305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104775</xdr:colOff>
      <xdr:row>18</xdr:row>
      <xdr:rowOff>171450</xdr:rowOff>
    </xdr:from>
    <xdr:to>
      <xdr:col>20</xdr:col>
      <xdr:colOff>209550</xdr:colOff>
      <xdr:row>19</xdr:row>
      <xdr:rowOff>95250</xdr:rowOff>
    </xdr:to>
    <xdr:sp macro="" textlink="">
      <xdr:nvSpPr>
        <xdr:cNvPr id="152" name="円/楕円 151"/>
        <xdr:cNvSpPr/>
      </xdr:nvSpPr>
      <xdr:spPr>
        <a:xfrm>
          <a:off x="12125325" y="3257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19</xdr:row>
      <xdr:rowOff>85725</xdr:rowOff>
    </xdr:from>
    <xdr:ext cx="762000" cy="257175"/>
    <xdr:sp macro="" textlink="">
      <xdr:nvSpPr>
        <xdr:cNvPr id="153" name="テキスト ボックス 152"/>
        <xdr:cNvSpPr txBox="1"/>
      </xdr:nvSpPr>
      <xdr:spPr>
        <a:xfrm>
          <a:off x="11887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123825</xdr:rowOff>
    </xdr:from>
    <xdr:to>
      <xdr:col>19</xdr:col>
      <xdr:colOff>9525</xdr:colOff>
      <xdr:row>19</xdr:row>
      <xdr:rowOff>47625</xdr:rowOff>
    </xdr:to>
    <xdr:sp macro="" textlink="">
      <xdr:nvSpPr>
        <xdr:cNvPr id="154" name="円/楕円 153"/>
        <xdr:cNvSpPr/>
      </xdr:nvSpPr>
      <xdr:spPr>
        <a:xfrm>
          <a:off x="11410950" y="32099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19</xdr:row>
      <xdr:rowOff>38100</xdr:rowOff>
    </xdr:from>
    <xdr:ext cx="762000" cy="257175"/>
    <xdr:sp macro="" textlink="">
      <xdr:nvSpPr>
        <xdr:cNvPr id="155" name="テキスト ボックス 154"/>
        <xdr:cNvSpPr txBox="1"/>
      </xdr:nvSpPr>
      <xdr:spPr>
        <a:xfrm>
          <a:off x="11077575" y="329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の平均値を下回っているものの毎年増加傾向であり、湖南市特有の人口構成により急激に高齢化率が上昇することから、扶助費については今後も増加することが見込まれる。特に障がい福祉事業においては急激な伸びを示しているため、市単独事業の見直しを行い、事業の重点化に努める。</a:t>
          </a:r>
          <a:endParaRPr kumimoji="1" lang="en-US" altLang="ja-JP" sz="13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38100</xdr:rowOff>
    </xdr:from>
    <xdr:to>
      <xdr:col>7</xdr:col>
      <xdr:colOff>19050</xdr:colOff>
      <xdr:row>61</xdr:row>
      <xdr:rowOff>95250</xdr:rowOff>
    </xdr:to>
    <xdr:cxnSp macro="">
      <xdr:nvCxnSpPr>
        <xdr:cNvPr id="185" name="直線コネクタ 184"/>
        <xdr:cNvCxnSpPr/>
      </xdr:nvCxnSpPr>
      <xdr:spPr>
        <a:xfrm flipV="1">
          <a:off x="4229100" y="895350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66675</xdr:rowOff>
    </xdr:from>
    <xdr:ext cx="762000" cy="257175"/>
    <xdr:sp macro="" textlink="">
      <xdr:nvSpPr>
        <xdr:cNvPr id="186" name="扶助費最小値テキスト"/>
        <xdr:cNvSpPr txBox="1"/>
      </xdr:nvSpPr>
      <xdr:spPr>
        <a:xfrm>
          <a:off x="431482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600075</xdr:colOff>
      <xdr:row>61</xdr:row>
      <xdr:rowOff>95250</xdr:rowOff>
    </xdr:from>
    <xdr:to>
      <xdr:col>7</xdr:col>
      <xdr:colOff>104775</xdr:colOff>
      <xdr:row>61</xdr:row>
      <xdr:rowOff>95250</xdr:rowOff>
    </xdr:to>
    <xdr:cxnSp macro="">
      <xdr:nvCxnSpPr>
        <xdr:cNvPr id="187" name="直線コネクタ 186"/>
        <xdr:cNvCxnSpPr/>
      </xdr:nvCxnSpPr>
      <xdr:spPr>
        <a:xfrm>
          <a:off x="4210050" y="10553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123825</xdr:rowOff>
    </xdr:from>
    <xdr:ext cx="762000" cy="257175"/>
    <xdr:sp macro="" textlink="">
      <xdr:nvSpPr>
        <xdr:cNvPr id="188" name="扶助費最大値テキスト"/>
        <xdr:cNvSpPr txBox="1"/>
      </xdr:nvSpPr>
      <xdr:spPr>
        <a:xfrm>
          <a:off x="4314825" y="869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600075</xdr:colOff>
      <xdr:row>52</xdr:row>
      <xdr:rowOff>38100</xdr:rowOff>
    </xdr:from>
    <xdr:to>
      <xdr:col>7</xdr:col>
      <xdr:colOff>104775</xdr:colOff>
      <xdr:row>52</xdr:row>
      <xdr:rowOff>38100</xdr:rowOff>
    </xdr:to>
    <xdr:cxnSp macro="">
      <xdr:nvCxnSpPr>
        <xdr:cNvPr id="189" name="直線コネクタ 188"/>
        <xdr:cNvCxnSpPr/>
      </xdr:nvCxnSpPr>
      <xdr:spPr>
        <a:xfrm>
          <a:off x="4210050" y="895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38100</xdr:rowOff>
    </xdr:from>
    <xdr:to>
      <xdr:col>7</xdr:col>
      <xdr:colOff>19050</xdr:colOff>
      <xdr:row>54</xdr:row>
      <xdr:rowOff>57150</xdr:rowOff>
    </xdr:to>
    <xdr:cxnSp macro="">
      <xdr:nvCxnSpPr>
        <xdr:cNvPr id="190" name="直線コネクタ 189"/>
        <xdr:cNvCxnSpPr/>
      </xdr:nvCxnSpPr>
      <xdr:spPr>
        <a:xfrm>
          <a:off x="3562350" y="92964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171450</xdr:rowOff>
    </xdr:from>
    <xdr:ext cx="762000" cy="257175"/>
    <xdr:sp macro="" textlink="">
      <xdr:nvSpPr>
        <xdr:cNvPr id="191" name="扶助費平均値テキスト"/>
        <xdr:cNvSpPr txBox="1"/>
      </xdr:nvSpPr>
      <xdr:spPr>
        <a:xfrm>
          <a:off x="4314825" y="942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28575</xdr:rowOff>
    </xdr:from>
    <xdr:to>
      <xdr:col>7</xdr:col>
      <xdr:colOff>66675</xdr:colOff>
      <xdr:row>55</xdr:row>
      <xdr:rowOff>123825</xdr:rowOff>
    </xdr:to>
    <xdr:sp macro="" textlink="">
      <xdr:nvSpPr>
        <xdr:cNvPr id="192" name="フローチャート : 判断 191"/>
        <xdr:cNvSpPr/>
      </xdr:nvSpPr>
      <xdr:spPr>
        <a:xfrm>
          <a:off x="4210050" y="94583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152400</xdr:rowOff>
    </xdr:from>
    <xdr:to>
      <xdr:col>5</xdr:col>
      <xdr:colOff>552450</xdr:colOff>
      <xdr:row>54</xdr:row>
      <xdr:rowOff>38100</xdr:rowOff>
    </xdr:to>
    <xdr:cxnSp macro="">
      <xdr:nvCxnSpPr>
        <xdr:cNvPr id="193" name="直線コネクタ 192"/>
        <xdr:cNvCxnSpPr/>
      </xdr:nvCxnSpPr>
      <xdr:spPr>
        <a:xfrm>
          <a:off x="2752725" y="923925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142875</xdr:rowOff>
    </xdr:from>
    <xdr:to>
      <xdr:col>5</xdr:col>
      <xdr:colOff>600075</xdr:colOff>
      <xdr:row>55</xdr:row>
      <xdr:rowOff>76200</xdr:rowOff>
    </xdr:to>
    <xdr:sp macro="" textlink="">
      <xdr:nvSpPr>
        <xdr:cNvPr id="194" name="フローチャート : 判断 193"/>
        <xdr:cNvSpPr/>
      </xdr:nvSpPr>
      <xdr:spPr>
        <a:xfrm>
          <a:off x="35052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57150</xdr:rowOff>
    </xdr:from>
    <xdr:ext cx="733425" cy="257175"/>
    <xdr:sp macro="" textlink="">
      <xdr:nvSpPr>
        <xdr:cNvPr id="195" name="テキスト ボックス 194"/>
        <xdr:cNvSpPr txBox="1"/>
      </xdr:nvSpPr>
      <xdr:spPr>
        <a:xfrm>
          <a:off x="3181350" y="9486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123825</xdr:rowOff>
    </xdr:from>
    <xdr:to>
      <xdr:col>4</xdr:col>
      <xdr:colOff>342900</xdr:colOff>
      <xdr:row>53</xdr:row>
      <xdr:rowOff>152400</xdr:rowOff>
    </xdr:to>
    <xdr:cxnSp macro="">
      <xdr:nvCxnSpPr>
        <xdr:cNvPr id="196" name="直線コネクタ 195"/>
        <xdr:cNvCxnSpPr/>
      </xdr:nvCxnSpPr>
      <xdr:spPr>
        <a:xfrm>
          <a:off x="1952625" y="92106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123825</xdr:rowOff>
    </xdr:from>
    <xdr:to>
      <xdr:col>4</xdr:col>
      <xdr:colOff>400050</xdr:colOff>
      <xdr:row>54</xdr:row>
      <xdr:rowOff>57150</xdr:rowOff>
    </xdr:to>
    <xdr:sp macro="" textlink="">
      <xdr:nvSpPr>
        <xdr:cNvPr id="197" name="フローチャート : 判断 196"/>
        <xdr:cNvSpPr/>
      </xdr:nvSpPr>
      <xdr:spPr>
        <a:xfrm>
          <a:off x="2705100" y="921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38100</xdr:rowOff>
    </xdr:from>
    <xdr:ext cx="752475" cy="257175"/>
    <xdr:sp macro="" textlink="">
      <xdr:nvSpPr>
        <xdr:cNvPr id="198" name="テキスト ボックス 197"/>
        <xdr:cNvSpPr txBox="1"/>
      </xdr:nvSpPr>
      <xdr:spPr>
        <a:xfrm>
          <a:off x="2409825" y="929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600075</xdr:colOff>
      <xdr:row>53</xdr:row>
      <xdr:rowOff>66675</xdr:rowOff>
    </xdr:from>
    <xdr:to>
      <xdr:col>3</xdr:col>
      <xdr:colOff>142875</xdr:colOff>
      <xdr:row>53</xdr:row>
      <xdr:rowOff>123825</xdr:rowOff>
    </xdr:to>
    <xdr:cxnSp macro="">
      <xdr:nvCxnSpPr>
        <xdr:cNvPr id="199" name="直線コネクタ 198"/>
        <xdr:cNvCxnSpPr/>
      </xdr:nvCxnSpPr>
      <xdr:spPr>
        <a:xfrm>
          <a:off x="1209675" y="9153525"/>
          <a:ext cx="7429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53</xdr:row>
      <xdr:rowOff>114300</xdr:rowOff>
    </xdr:from>
    <xdr:to>
      <xdr:col>3</xdr:col>
      <xdr:colOff>190500</xdr:colOff>
      <xdr:row>54</xdr:row>
      <xdr:rowOff>47625</xdr:rowOff>
    </xdr:to>
    <xdr:sp macro="" textlink="">
      <xdr:nvSpPr>
        <xdr:cNvPr id="200" name="フローチャート : 判断 199"/>
        <xdr:cNvSpPr/>
      </xdr:nvSpPr>
      <xdr:spPr>
        <a:xfrm>
          <a:off x="1905000" y="920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28575</xdr:rowOff>
    </xdr:from>
    <xdr:ext cx="762000" cy="257175"/>
    <xdr:sp macro="" textlink="">
      <xdr:nvSpPr>
        <xdr:cNvPr id="201" name="テキスト ボックス 200"/>
        <xdr:cNvSpPr txBox="1"/>
      </xdr:nvSpPr>
      <xdr:spPr>
        <a:xfrm>
          <a:off x="1657350" y="928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123825</xdr:rowOff>
    </xdr:from>
    <xdr:to>
      <xdr:col>1</xdr:col>
      <xdr:colOff>600075</xdr:colOff>
      <xdr:row>54</xdr:row>
      <xdr:rowOff>57150</xdr:rowOff>
    </xdr:to>
    <xdr:sp macro="" textlink="">
      <xdr:nvSpPr>
        <xdr:cNvPr id="202" name="フローチャート : 判断 201"/>
        <xdr:cNvSpPr/>
      </xdr:nvSpPr>
      <xdr:spPr>
        <a:xfrm>
          <a:off x="1181100" y="92106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38100</xdr:rowOff>
    </xdr:from>
    <xdr:ext cx="762000" cy="257175"/>
    <xdr:sp macro="" textlink="">
      <xdr:nvSpPr>
        <xdr:cNvPr id="203" name="テキスト ボックス 202"/>
        <xdr:cNvSpPr txBox="1"/>
      </xdr:nvSpPr>
      <xdr:spPr>
        <a:xfrm>
          <a:off x="85725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54</xdr:row>
      <xdr:rowOff>9525</xdr:rowOff>
    </xdr:from>
    <xdr:to>
      <xdr:col>7</xdr:col>
      <xdr:colOff>66675</xdr:colOff>
      <xdr:row>54</xdr:row>
      <xdr:rowOff>114300</xdr:rowOff>
    </xdr:to>
    <xdr:sp macro="" textlink="">
      <xdr:nvSpPr>
        <xdr:cNvPr id="209" name="円/楕円 208"/>
        <xdr:cNvSpPr/>
      </xdr:nvSpPr>
      <xdr:spPr>
        <a:xfrm>
          <a:off x="4210050" y="92678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28575</xdr:rowOff>
    </xdr:from>
    <xdr:ext cx="762000" cy="257175"/>
    <xdr:sp macro="" textlink="">
      <xdr:nvSpPr>
        <xdr:cNvPr id="210" name="扶助費該当値テキスト"/>
        <xdr:cNvSpPr txBox="1"/>
      </xdr:nvSpPr>
      <xdr:spPr>
        <a:xfrm>
          <a:off x="4314825" y="911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161925</xdr:rowOff>
    </xdr:from>
    <xdr:to>
      <xdr:col>5</xdr:col>
      <xdr:colOff>600075</xdr:colOff>
      <xdr:row>54</xdr:row>
      <xdr:rowOff>95250</xdr:rowOff>
    </xdr:to>
    <xdr:sp macro="" textlink="">
      <xdr:nvSpPr>
        <xdr:cNvPr id="211" name="円/楕円 210"/>
        <xdr:cNvSpPr/>
      </xdr:nvSpPr>
      <xdr:spPr>
        <a:xfrm>
          <a:off x="3505200" y="924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104775</xdr:rowOff>
    </xdr:from>
    <xdr:ext cx="733425" cy="257175"/>
    <xdr:sp macro="" textlink="">
      <xdr:nvSpPr>
        <xdr:cNvPr id="212" name="テキスト ボックス 211"/>
        <xdr:cNvSpPr txBox="1"/>
      </xdr:nvSpPr>
      <xdr:spPr>
        <a:xfrm>
          <a:off x="3181350" y="9020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104775</xdr:rowOff>
    </xdr:from>
    <xdr:to>
      <xdr:col>4</xdr:col>
      <xdr:colOff>400050</xdr:colOff>
      <xdr:row>54</xdr:row>
      <xdr:rowOff>38100</xdr:rowOff>
    </xdr:to>
    <xdr:sp macro="" textlink="">
      <xdr:nvSpPr>
        <xdr:cNvPr id="213" name="円/楕円 212"/>
        <xdr:cNvSpPr/>
      </xdr:nvSpPr>
      <xdr:spPr>
        <a:xfrm>
          <a:off x="2705100" y="919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52</xdr:row>
      <xdr:rowOff>47625</xdr:rowOff>
    </xdr:from>
    <xdr:ext cx="752475" cy="257175"/>
    <xdr:sp macro="" textlink="">
      <xdr:nvSpPr>
        <xdr:cNvPr id="214" name="テキスト ボックス 213"/>
        <xdr:cNvSpPr txBox="1"/>
      </xdr:nvSpPr>
      <xdr:spPr>
        <a:xfrm>
          <a:off x="2409825" y="8963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76200</xdr:rowOff>
    </xdr:from>
    <xdr:to>
      <xdr:col>3</xdr:col>
      <xdr:colOff>190500</xdr:colOff>
      <xdr:row>54</xdr:row>
      <xdr:rowOff>0</xdr:rowOff>
    </xdr:to>
    <xdr:sp macro="" textlink="">
      <xdr:nvSpPr>
        <xdr:cNvPr id="215" name="円/楕円 214"/>
        <xdr:cNvSpPr/>
      </xdr:nvSpPr>
      <xdr:spPr>
        <a:xfrm>
          <a:off x="1905000" y="916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9525</xdr:rowOff>
    </xdr:from>
    <xdr:ext cx="762000" cy="257175"/>
    <xdr:sp macro="" textlink="">
      <xdr:nvSpPr>
        <xdr:cNvPr id="216" name="テキスト ボックス 215"/>
        <xdr:cNvSpPr txBox="1"/>
      </xdr:nvSpPr>
      <xdr:spPr>
        <a:xfrm>
          <a:off x="1657350"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19050</xdr:rowOff>
    </xdr:from>
    <xdr:to>
      <xdr:col>1</xdr:col>
      <xdr:colOff>600075</xdr:colOff>
      <xdr:row>53</xdr:row>
      <xdr:rowOff>123825</xdr:rowOff>
    </xdr:to>
    <xdr:sp macro="" textlink="">
      <xdr:nvSpPr>
        <xdr:cNvPr id="217" name="円/楕円 216"/>
        <xdr:cNvSpPr/>
      </xdr:nvSpPr>
      <xdr:spPr>
        <a:xfrm>
          <a:off x="1181100" y="91059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133350</xdr:rowOff>
    </xdr:from>
    <xdr:ext cx="762000" cy="257175"/>
    <xdr:sp macro="" textlink="">
      <xdr:nvSpPr>
        <xdr:cNvPr id="218" name="テキスト ボックス 217"/>
        <xdr:cNvSpPr txBox="1"/>
      </xdr:nvSpPr>
      <xdr:spPr>
        <a:xfrm>
          <a:off x="857250" y="887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類似団体と比較して低い比率となっている要因としては、他会計繰出金において、下水道事業会計が企業会計へ移行したことにより、繰出金での支出から補助金および出資金での支出となったこと、また、</a:t>
          </a:r>
          <a:r>
            <a:rPr kumimoji="1" lang="ja-JP" altLang="ja-JP" sz="1300">
              <a:solidFill>
                <a:schemeClr val="dk1"/>
              </a:solidFill>
              <a:effectLst/>
              <a:latin typeface="+mn-lt"/>
              <a:ea typeface="+mn-ea"/>
              <a:cs typeface="+mn-cs"/>
            </a:rPr>
            <a:t>特別会計の基準外繰出の見直し等に</a:t>
          </a:r>
          <a:r>
            <a:rPr kumimoji="1" lang="ja-JP" altLang="en-US" sz="1300">
              <a:solidFill>
                <a:schemeClr val="dk1"/>
              </a:solidFill>
              <a:effectLst/>
              <a:latin typeface="+mn-lt"/>
              <a:ea typeface="+mn-ea"/>
              <a:cs typeface="+mn-cs"/>
            </a:rPr>
            <a:t>よるものと考える。</a:t>
          </a:r>
          <a:r>
            <a:rPr kumimoji="1" lang="ja-JP" altLang="ja-JP" sz="1300">
              <a:solidFill>
                <a:schemeClr val="dk1"/>
              </a:solidFill>
              <a:effectLst/>
              <a:latin typeface="+mn-lt"/>
              <a:ea typeface="+mn-ea"/>
              <a:cs typeface="+mn-cs"/>
            </a:rPr>
            <a:t>今後も、受益者負担の原則による料金改定などにより適正な一般会計からの繰出</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原則とし比率の改善に努める。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152400</xdr:rowOff>
    </xdr:from>
    <xdr:to>
      <xdr:col>24</xdr:col>
      <xdr:colOff>28575</xdr:colOff>
      <xdr:row>62</xdr:row>
      <xdr:rowOff>76200</xdr:rowOff>
    </xdr:to>
    <xdr:cxnSp macro="">
      <xdr:nvCxnSpPr>
        <xdr:cNvPr id="248" name="直線コネクタ 247"/>
        <xdr:cNvCxnSpPr/>
      </xdr:nvCxnSpPr>
      <xdr:spPr>
        <a:xfrm flipV="1">
          <a:off x="14449425" y="9067800"/>
          <a:ext cx="0"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47625</xdr:rowOff>
    </xdr:from>
    <xdr:ext cx="762000" cy="257175"/>
    <xdr:sp macro="" textlink="">
      <xdr:nvSpPr>
        <xdr:cNvPr id="249" name="その他最小値テキスト"/>
        <xdr:cNvSpPr txBox="1"/>
      </xdr:nvSpPr>
      <xdr:spPr>
        <a:xfrm>
          <a:off x="14544675"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600075</xdr:colOff>
      <xdr:row>62</xdr:row>
      <xdr:rowOff>76200</xdr:rowOff>
    </xdr:from>
    <xdr:to>
      <xdr:col>24</xdr:col>
      <xdr:colOff>123825</xdr:colOff>
      <xdr:row>62</xdr:row>
      <xdr:rowOff>76200</xdr:rowOff>
    </xdr:to>
    <xdr:cxnSp macro="">
      <xdr:nvCxnSpPr>
        <xdr:cNvPr id="250" name="直線コネクタ 249"/>
        <xdr:cNvCxnSpPr/>
      </xdr:nvCxnSpPr>
      <xdr:spPr>
        <a:xfrm>
          <a:off x="14420850" y="1070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66675</xdr:rowOff>
    </xdr:from>
    <xdr:ext cx="762000" cy="257175"/>
    <xdr:sp macro="" textlink="">
      <xdr:nvSpPr>
        <xdr:cNvPr id="251" name="その他最大値テキスト"/>
        <xdr:cNvSpPr txBox="1"/>
      </xdr:nvSpPr>
      <xdr:spPr>
        <a:xfrm>
          <a:off x="14544675" y="881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52</xdr:row>
      <xdr:rowOff>152400</xdr:rowOff>
    </xdr:from>
    <xdr:to>
      <xdr:col>24</xdr:col>
      <xdr:colOff>123825</xdr:colOff>
      <xdr:row>52</xdr:row>
      <xdr:rowOff>152400</xdr:rowOff>
    </xdr:to>
    <xdr:cxnSp macro="">
      <xdr:nvCxnSpPr>
        <xdr:cNvPr id="252" name="直線コネクタ 251"/>
        <xdr:cNvCxnSpPr/>
      </xdr:nvCxnSpPr>
      <xdr:spPr>
        <a:xfrm>
          <a:off x="14420850" y="906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53</xdr:row>
      <xdr:rowOff>142875</xdr:rowOff>
    </xdr:from>
    <xdr:to>
      <xdr:col>24</xdr:col>
      <xdr:colOff>28575</xdr:colOff>
      <xdr:row>56</xdr:row>
      <xdr:rowOff>161925</xdr:rowOff>
    </xdr:to>
    <xdr:cxnSp macro="">
      <xdr:nvCxnSpPr>
        <xdr:cNvPr id="253" name="直線コネクタ 252"/>
        <xdr:cNvCxnSpPr/>
      </xdr:nvCxnSpPr>
      <xdr:spPr>
        <a:xfrm flipV="1">
          <a:off x="13782675" y="9229725"/>
          <a:ext cx="666750" cy="533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95250</xdr:rowOff>
    </xdr:from>
    <xdr:ext cx="762000" cy="257175"/>
    <xdr:sp macro="" textlink="">
      <xdr:nvSpPr>
        <xdr:cNvPr id="254" name="その他平均値テキスト"/>
        <xdr:cNvSpPr txBox="1"/>
      </xdr:nvSpPr>
      <xdr:spPr>
        <a:xfrm>
          <a:off x="14544675"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123825</xdr:rowOff>
    </xdr:from>
    <xdr:to>
      <xdr:col>24</xdr:col>
      <xdr:colOff>85725</xdr:colOff>
      <xdr:row>58</xdr:row>
      <xdr:rowOff>57150</xdr:rowOff>
    </xdr:to>
    <xdr:sp macro="" textlink="">
      <xdr:nvSpPr>
        <xdr:cNvPr id="255" name="フローチャート : 判断 254"/>
        <xdr:cNvSpPr/>
      </xdr:nvSpPr>
      <xdr:spPr>
        <a:xfrm>
          <a:off x="14420850" y="98964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161925</xdr:rowOff>
    </xdr:from>
    <xdr:to>
      <xdr:col>22</xdr:col>
      <xdr:colOff>561975</xdr:colOff>
      <xdr:row>57</xdr:row>
      <xdr:rowOff>0</xdr:rowOff>
    </xdr:to>
    <xdr:cxnSp macro="">
      <xdr:nvCxnSpPr>
        <xdr:cNvPr id="256" name="直線コネクタ 255"/>
        <xdr:cNvCxnSpPr/>
      </xdr:nvCxnSpPr>
      <xdr:spPr>
        <a:xfrm flipV="1">
          <a:off x="12982575" y="9763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47625</xdr:rowOff>
    </xdr:from>
    <xdr:to>
      <xdr:col>22</xdr:col>
      <xdr:colOff>600075</xdr:colOff>
      <xdr:row>57</xdr:row>
      <xdr:rowOff>152400</xdr:rowOff>
    </xdr:to>
    <xdr:sp macro="" textlink="">
      <xdr:nvSpPr>
        <xdr:cNvPr id="257" name="フローチャート : 判断 256"/>
        <xdr:cNvSpPr/>
      </xdr:nvSpPr>
      <xdr:spPr>
        <a:xfrm>
          <a:off x="13735050" y="9820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133350</xdr:rowOff>
    </xdr:from>
    <xdr:ext cx="733425" cy="257175"/>
    <xdr:sp macro="" textlink="">
      <xdr:nvSpPr>
        <xdr:cNvPr id="258" name="テキスト ボックス 257"/>
        <xdr:cNvSpPr txBox="1"/>
      </xdr:nvSpPr>
      <xdr:spPr>
        <a:xfrm>
          <a:off x="13401675" y="9906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0</xdr:rowOff>
    </xdr:from>
    <xdr:to>
      <xdr:col>21</xdr:col>
      <xdr:colOff>361950</xdr:colOff>
      <xdr:row>57</xdr:row>
      <xdr:rowOff>95250</xdr:rowOff>
    </xdr:to>
    <xdr:cxnSp macro="">
      <xdr:nvCxnSpPr>
        <xdr:cNvPr id="259" name="直線コネクタ 258"/>
        <xdr:cNvCxnSpPr/>
      </xdr:nvCxnSpPr>
      <xdr:spPr>
        <a:xfrm flipV="1">
          <a:off x="12182475" y="97726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123825</xdr:rowOff>
    </xdr:from>
    <xdr:to>
      <xdr:col>21</xdr:col>
      <xdr:colOff>409575</xdr:colOff>
      <xdr:row>57</xdr:row>
      <xdr:rowOff>57150</xdr:rowOff>
    </xdr:to>
    <xdr:sp macro="" textlink="">
      <xdr:nvSpPr>
        <xdr:cNvPr id="260" name="フローチャート : 判断 259"/>
        <xdr:cNvSpPr/>
      </xdr:nvSpPr>
      <xdr:spPr>
        <a:xfrm>
          <a:off x="12934950" y="9725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66675</xdr:rowOff>
    </xdr:from>
    <xdr:ext cx="752475" cy="257175"/>
    <xdr:sp macro="" textlink="">
      <xdr:nvSpPr>
        <xdr:cNvPr id="261" name="テキスト ボックス 260"/>
        <xdr:cNvSpPr txBox="1"/>
      </xdr:nvSpPr>
      <xdr:spPr>
        <a:xfrm>
          <a:off x="12620625" y="9496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47625</xdr:rowOff>
    </xdr:from>
    <xdr:to>
      <xdr:col>20</xdr:col>
      <xdr:colOff>161925</xdr:colOff>
      <xdr:row>57</xdr:row>
      <xdr:rowOff>95250</xdr:rowOff>
    </xdr:to>
    <xdr:cxnSp macro="">
      <xdr:nvCxnSpPr>
        <xdr:cNvPr id="262" name="直線コネクタ 261"/>
        <xdr:cNvCxnSpPr/>
      </xdr:nvCxnSpPr>
      <xdr:spPr>
        <a:xfrm>
          <a:off x="11420475" y="98202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123825</xdr:rowOff>
    </xdr:from>
    <xdr:to>
      <xdr:col>20</xdr:col>
      <xdr:colOff>209550</xdr:colOff>
      <xdr:row>57</xdr:row>
      <xdr:rowOff>57150</xdr:rowOff>
    </xdr:to>
    <xdr:sp macro="" textlink="">
      <xdr:nvSpPr>
        <xdr:cNvPr id="263" name="フローチャート : 判断 262"/>
        <xdr:cNvSpPr/>
      </xdr:nvSpPr>
      <xdr:spPr>
        <a:xfrm>
          <a:off x="12125325"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66675</xdr:rowOff>
    </xdr:from>
    <xdr:ext cx="762000" cy="257175"/>
    <xdr:sp macro="" textlink="">
      <xdr:nvSpPr>
        <xdr:cNvPr id="264" name="テキスト ボックス 263"/>
        <xdr:cNvSpPr txBox="1"/>
      </xdr:nvSpPr>
      <xdr:spPr>
        <a:xfrm>
          <a:off x="118872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104775</xdr:rowOff>
    </xdr:from>
    <xdr:to>
      <xdr:col>19</xdr:col>
      <xdr:colOff>9525</xdr:colOff>
      <xdr:row>57</xdr:row>
      <xdr:rowOff>38100</xdr:rowOff>
    </xdr:to>
    <xdr:sp macro="" textlink="">
      <xdr:nvSpPr>
        <xdr:cNvPr id="265" name="フローチャート : 判断 264"/>
        <xdr:cNvSpPr/>
      </xdr:nvSpPr>
      <xdr:spPr>
        <a:xfrm>
          <a:off x="11410950" y="97059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47625</xdr:rowOff>
    </xdr:from>
    <xdr:ext cx="762000" cy="257175"/>
    <xdr:sp macro="" textlink="">
      <xdr:nvSpPr>
        <xdr:cNvPr id="266" name="テキスト ボックス 265"/>
        <xdr:cNvSpPr txBox="1"/>
      </xdr:nvSpPr>
      <xdr:spPr>
        <a:xfrm>
          <a:off x="11077575"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53</xdr:row>
      <xdr:rowOff>95250</xdr:rowOff>
    </xdr:from>
    <xdr:to>
      <xdr:col>24</xdr:col>
      <xdr:colOff>85725</xdr:colOff>
      <xdr:row>54</xdr:row>
      <xdr:rowOff>28575</xdr:rowOff>
    </xdr:to>
    <xdr:sp macro="" textlink="">
      <xdr:nvSpPr>
        <xdr:cNvPr id="272" name="円/楕円 271"/>
        <xdr:cNvSpPr/>
      </xdr:nvSpPr>
      <xdr:spPr>
        <a:xfrm>
          <a:off x="14420850" y="91821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52</xdr:row>
      <xdr:rowOff>114300</xdr:rowOff>
    </xdr:from>
    <xdr:ext cx="762000" cy="257175"/>
    <xdr:sp macro="" textlink="">
      <xdr:nvSpPr>
        <xdr:cNvPr id="273" name="その他該当値テキスト"/>
        <xdr:cNvSpPr txBox="1"/>
      </xdr:nvSpPr>
      <xdr:spPr>
        <a:xfrm>
          <a:off x="14544675" y="9029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600075</xdr:colOff>
      <xdr:row>57</xdr:row>
      <xdr:rowOff>47625</xdr:rowOff>
    </xdr:to>
    <xdr:sp macro="" textlink="">
      <xdr:nvSpPr>
        <xdr:cNvPr id="274" name="円/楕円 273"/>
        <xdr:cNvSpPr/>
      </xdr:nvSpPr>
      <xdr:spPr>
        <a:xfrm>
          <a:off x="13735050" y="97155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57150</xdr:rowOff>
    </xdr:from>
    <xdr:ext cx="733425" cy="257175"/>
    <xdr:sp macro="" textlink="">
      <xdr:nvSpPr>
        <xdr:cNvPr id="275" name="テキスト ボックス 274"/>
        <xdr:cNvSpPr txBox="1"/>
      </xdr:nvSpPr>
      <xdr:spPr>
        <a:xfrm>
          <a:off x="13401675" y="9486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314325</xdr:colOff>
      <xdr:row>56</xdr:row>
      <xdr:rowOff>123825</xdr:rowOff>
    </xdr:from>
    <xdr:to>
      <xdr:col>21</xdr:col>
      <xdr:colOff>409575</xdr:colOff>
      <xdr:row>57</xdr:row>
      <xdr:rowOff>57150</xdr:rowOff>
    </xdr:to>
    <xdr:sp macro="" textlink="">
      <xdr:nvSpPr>
        <xdr:cNvPr id="276" name="円/楕円 275"/>
        <xdr:cNvSpPr/>
      </xdr:nvSpPr>
      <xdr:spPr>
        <a:xfrm>
          <a:off x="12934950" y="972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38100</xdr:rowOff>
    </xdr:from>
    <xdr:ext cx="752475" cy="257175"/>
    <xdr:sp macro="" textlink="">
      <xdr:nvSpPr>
        <xdr:cNvPr id="277" name="テキスト ボックス 276"/>
        <xdr:cNvSpPr txBox="1"/>
      </xdr:nvSpPr>
      <xdr:spPr>
        <a:xfrm>
          <a:off x="12620625" y="9810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38100</xdr:rowOff>
    </xdr:from>
    <xdr:to>
      <xdr:col>20</xdr:col>
      <xdr:colOff>209550</xdr:colOff>
      <xdr:row>57</xdr:row>
      <xdr:rowOff>142875</xdr:rowOff>
    </xdr:to>
    <xdr:sp macro="" textlink="">
      <xdr:nvSpPr>
        <xdr:cNvPr id="278" name="円/楕円 277"/>
        <xdr:cNvSpPr/>
      </xdr:nvSpPr>
      <xdr:spPr>
        <a:xfrm>
          <a:off x="121253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123825</xdr:rowOff>
    </xdr:from>
    <xdr:ext cx="762000" cy="257175"/>
    <xdr:sp macro="" textlink="">
      <xdr:nvSpPr>
        <xdr:cNvPr id="279" name="テキスト ボックス 278"/>
        <xdr:cNvSpPr txBox="1"/>
      </xdr:nvSpPr>
      <xdr:spPr>
        <a:xfrm>
          <a:off x="11887200"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171450</xdr:rowOff>
    </xdr:from>
    <xdr:to>
      <xdr:col>19</xdr:col>
      <xdr:colOff>9525</xdr:colOff>
      <xdr:row>57</xdr:row>
      <xdr:rowOff>95250</xdr:rowOff>
    </xdr:to>
    <xdr:sp macro="" textlink="">
      <xdr:nvSpPr>
        <xdr:cNvPr id="280" name="円/楕円 279"/>
        <xdr:cNvSpPr/>
      </xdr:nvSpPr>
      <xdr:spPr>
        <a:xfrm>
          <a:off x="11410950" y="97726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85725</xdr:rowOff>
    </xdr:from>
    <xdr:ext cx="762000" cy="257175"/>
    <xdr:sp macro="" textlink="">
      <xdr:nvSpPr>
        <xdr:cNvPr id="281" name="テキスト ボックス 280"/>
        <xdr:cNvSpPr txBox="1"/>
      </xdr:nvSpPr>
      <xdr:spPr>
        <a:xfrm>
          <a:off x="1107757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類似団体と比較して高い比率となっている要因は、一部事務組合への負担金や補助交付金が多額であること</a:t>
          </a:r>
          <a:r>
            <a:rPr kumimoji="1" lang="ja-JP" altLang="en-US" sz="1300">
              <a:solidFill>
                <a:schemeClr val="dk1"/>
              </a:solidFill>
              <a:effectLst/>
              <a:latin typeface="+mn-lt"/>
              <a:ea typeface="+mn-ea"/>
              <a:cs typeface="+mn-cs"/>
            </a:rPr>
            <a:t>、また、下水道事業会計が企業会計へ移行したことにより繰出金で支出していた一部が補助金での支出になったためである。</a:t>
          </a:r>
          <a:r>
            <a:rPr kumimoji="1" lang="ja-JP" altLang="ja-JP" sz="1300">
              <a:solidFill>
                <a:schemeClr val="dk1"/>
              </a:solidFill>
              <a:effectLst/>
              <a:latin typeface="+mn-lt"/>
              <a:ea typeface="+mn-ea"/>
              <a:cs typeface="+mn-cs"/>
            </a:rPr>
            <a:t>今後も、一部事務組合の事業内容の精査などによる負担金の適正化を図ることや、市単独補助金の必要性を精査し縮減に努める。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0906125" y="6981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0477500"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0906125" y="5838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0477500"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123825</xdr:rowOff>
    </xdr:from>
    <xdr:to>
      <xdr:col>24</xdr:col>
      <xdr:colOff>28575</xdr:colOff>
      <xdr:row>41</xdr:row>
      <xdr:rowOff>66675</xdr:rowOff>
    </xdr:to>
    <xdr:cxnSp macro="">
      <xdr:nvCxnSpPr>
        <xdr:cNvPr id="304" name="直線コネクタ 303"/>
        <xdr:cNvCxnSpPr/>
      </xdr:nvCxnSpPr>
      <xdr:spPr>
        <a:xfrm flipV="1">
          <a:off x="14449425" y="595312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5"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6" name="直線コネクタ 305"/>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38100</xdr:rowOff>
    </xdr:from>
    <xdr:ext cx="762000" cy="257175"/>
    <xdr:sp macro="" textlink="">
      <xdr:nvSpPr>
        <xdr:cNvPr id="307" name="補助費等最大値テキスト"/>
        <xdr:cNvSpPr txBox="1"/>
      </xdr:nvSpPr>
      <xdr:spPr>
        <a:xfrm>
          <a:off x="14544675" y="569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34</xdr:row>
      <xdr:rowOff>123825</xdr:rowOff>
    </xdr:from>
    <xdr:to>
      <xdr:col>24</xdr:col>
      <xdr:colOff>123825</xdr:colOff>
      <xdr:row>34</xdr:row>
      <xdr:rowOff>123825</xdr:rowOff>
    </xdr:to>
    <xdr:cxnSp macro="">
      <xdr:nvCxnSpPr>
        <xdr:cNvPr id="308" name="直線コネクタ 307"/>
        <xdr:cNvCxnSpPr/>
      </xdr:nvCxnSpPr>
      <xdr:spPr>
        <a:xfrm>
          <a:off x="14420850" y="5953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152400</xdr:rowOff>
    </xdr:from>
    <xdr:to>
      <xdr:col>24</xdr:col>
      <xdr:colOff>28575</xdr:colOff>
      <xdr:row>40</xdr:row>
      <xdr:rowOff>19050</xdr:rowOff>
    </xdr:to>
    <xdr:cxnSp macro="">
      <xdr:nvCxnSpPr>
        <xdr:cNvPr id="309" name="直線コネクタ 308"/>
        <xdr:cNvCxnSpPr/>
      </xdr:nvCxnSpPr>
      <xdr:spPr>
        <a:xfrm>
          <a:off x="13782675" y="6667500"/>
          <a:ext cx="6667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104775</xdr:rowOff>
    </xdr:from>
    <xdr:ext cx="762000" cy="257175"/>
    <xdr:sp macro="" textlink="">
      <xdr:nvSpPr>
        <xdr:cNvPr id="310" name="補助費等平均値テキスト"/>
        <xdr:cNvSpPr txBox="1"/>
      </xdr:nvSpPr>
      <xdr:spPr>
        <a:xfrm>
          <a:off x="145446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85725</xdr:rowOff>
    </xdr:from>
    <xdr:to>
      <xdr:col>24</xdr:col>
      <xdr:colOff>85725</xdr:colOff>
      <xdr:row>38</xdr:row>
      <xdr:rowOff>19050</xdr:rowOff>
    </xdr:to>
    <xdr:sp macro="" textlink="">
      <xdr:nvSpPr>
        <xdr:cNvPr id="311" name="フローチャート : 判断 310"/>
        <xdr:cNvSpPr/>
      </xdr:nvSpPr>
      <xdr:spPr>
        <a:xfrm>
          <a:off x="14420850" y="642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133350</xdr:rowOff>
    </xdr:from>
    <xdr:to>
      <xdr:col>22</xdr:col>
      <xdr:colOff>561975</xdr:colOff>
      <xdr:row>38</xdr:row>
      <xdr:rowOff>152400</xdr:rowOff>
    </xdr:to>
    <xdr:cxnSp macro="">
      <xdr:nvCxnSpPr>
        <xdr:cNvPr id="312" name="直線コネクタ 311"/>
        <xdr:cNvCxnSpPr/>
      </xdr:nvCxnSpPr>
      <xdr:spPr>
        <a:xfrm>
          <a:off x="12982575" y="66484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66675</xdr:rowOff>
    </xdr:from>
    <xdr:to>
      <xdr:col>22</xdr:col>
      <xdr:colOff>600075</xdr:colOff>
      <xdr:row>38</xdr:row>
      <xdr:rowOff>0</xdr:rowOff>
    </xdr:to>
    <xdr:sp macro="" textlink="">
      <xdr:nvSpPr>
        <xdr:cNvPr id="313" name="フローチャート : 判断 312"/>
        <xdr:cNvSpPr/>
      </xdr:nvSpPr>
      <xdr:spPr>
        <a:xfrm>
          <a:off x="13735050" y="64103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9525</xdr:rowOff>
    </xdr:from>
    <xdr:ext cx="733425" cy="257175"/>
    <xdr:sp macro="" textlink="">
      <xdr:nvSpPr>
        <xdr:cNvPr id="314" name="テキスト ボックス 313"/>
        <xdr:cNvSpPr txBox="1"/>
      </xdr:nvSpPr>
      <xdr:spPr>
        <a:xfrm>
          <a:off x="13401675" y="618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85725</xdr:rowOff>
    </xdr:from>
    <xdr:to>
      <xdr:col>21</xdr:col>
      <xdr:colOff>361950</xdr:colOff>
      <xdr:row>38</xdr:row>
      <xdr:rowOff>133350</xdr:rowOff>
    </xdr:to>
    <xdr:cxnSp macro="">
      <xdr:nvCxnSpPr>
        <xdr:cNvPr id="315" name="直線コネクタ 314"/>
        <xdr:cNvCxnSpPr/>
      </xdr:nvCxnSpPr>
      <xdr:spPr>
        <a:xfrm>
          <a:off x="12182475" y="66008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47625</xdr:rowOff>
    </xdr:to>
    <xdr:sp macro="" textlink="">
      <xdr:nvSpPr>
        <xdr:cNvPr id="316" name="フローチャート : 判断 315"/>
        <xdr:cNvSpPr/>
      </xdr:nvSpPr>
      <xdr:spPr>
        <a:xfrm>
          <a:off x="12934950" y="6467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66675</xdr:rowOff>
    </xdr:from>
    <xdr:ext cx="752475" cy="257175"/>
    <xdr:sp macro="" textlink="">
      <xdr:nvSpPr>
        <xdr:cNvPr id="317" name="テキスト ボックス 316"/>
        <xdr:cNvSpPr txBox="1"/>
      </xdr:nvSpPr>
      <xdr:spPr>
        <a:xfrm>
          <a:off x="12620625" y="6238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600075</xdr:colOff>
      <xdr:row>38</xdr:row>
      <xdr:rowOff>85725</xdr:rowOff>
    </xdr:from>
    <xdr:to>
      <xdr:col>20</xdr:col>
      <xdr:colOff>161925</xdr:colOff>
      <xdr:row>38</xdr:row>
      <xdr:rowOff>95250</xdr:rowOff>
    </xdr:to>
    <xdr:cxnSp macro="">
      <xdr:nvCxnSpPr>
        <xdr:cNvPr id="318" name="直線コネクタ 317"/>
        <xdr:cNvCxnSpPr/>
      </xdr:nvCxnSpPr>
      <xdr:spPr>
        <a:xfrm flipV="1">
          <a:off x="11420475" y="66008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123825</xdr:rowOff>
    </xdr:from>
    <xdr:to>
      <xdr:col>20</xdr:col>
      <xdr:colOff>209550</xdr:colOff>
      <xdr:row>38</xdr:row>
      <xdr:rowOff>57150</xdr:rowOff>
    </xdr:to>
    <xdr:sp macro="" textlink="">
      <xdr:nvSpPr>
        <xdr:cNvPr id="319" name="フローチャート : 判断 318"/>
        <xdr:cNvSpPr/>
      </xdr:nvSpPr>
      <xdr:spPr>
        <a:xfrm>
          <a:off x="12125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66675</xdr:rowOff>
    </xdr:from>
    <xdr:ext cx="762000" cy="257175"/>
    <xdr:sp macro="" textlink="">
      <xdr:nvSpPr>
        <xdr:cNvPr id="320" name="テキスト ボックス 319"/>
        <xdr:cNvSpPr txBox="1"/>
      </xdr:nvSpPr>
      <xdr:spPr>
        <a:xfrm>
          <a:off x="118872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76200</xdr:rowOff>
    </xdr:to>
    <xdr:sp macro="" textlink="">
      <xdr:nvSpPr>
        <xdr:cNvPr id="321" name="フローチャート : 判断 320"/>
        <xdr:cNvSpPr/>
      </xdr:nvSpPr>
      <xdr:spPr>
        <a:xfrm>
          <a:off x="11410950" y="64865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2" name="テキスト ボックス 321"/>
        <xdr:cNvSpPr txBox="1"/>
      </xdr:nvSpPr>
      <xdr:spPr>
        <a:xfrm>
          <a:off x="11077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39</xdr:row>
      <xdr:rowOff>142875</xdr:rowOff>
    </xdr:from>
    <xdr:to>
      <xdr:col>24</xdr:col>
      <xdr:colOff>85725</xdr:colOff>
      <xdr:row>40</xdr:row>
      <xdr:rowOff>66675</xdr:rowOff>
    </xdr:to>
    <xdr:sp macro="" textlink="">
      <xdr:nvSpPr>
        <xdr:cNvPr id="328" name="円/楕円 327"/>
        <xdr:cNvSpPr/>
      </xdr:nvSpPr>
      <xdr:spPr>
        <a:xfrm>
          <a:off x="14420850" y="68294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39</xdr:row>
      <xdr:rowOff>114300</xdr:rowOff>
    </xdr:from>
    <xdr:ext cx="762000" cy="257175"/>
    <xdr:sp macro="" textlink="">
      <xdr:nvSpPr>
        <xdr:cNvPr id="329" name="補助費等該当値テキスト"/>
        <xdr:cNvSpPr txBox="1"/>
      </xdr:nvSpPr>
      <xdr:spPr>
        <a:xfrm>
          <a:off x="145446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95250</xdr:rowOff>
    </xdr:from>
    <xdr:to>
      <xdr:col>22</xdr:col>
      <xdr:colOff>600075</xdr:colOff>
      <xdr:row>39</xdr:row>
      <xdr:rowOff>28575</xdr:rowOff>
    </xdr:to>
    <xdr:sp macro="" textlink="">
      <xdr:nvSpPr>
        <xdr:cNvPr id="330" name="円/楕円 329"/>
        <xdr:cNvSpPr/>
      </xdr:nvSpPr>
      <xdr:spPr>
        <a:xfrm>
          <a:off x="13735050" y="6610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39</xdr:row>
      <xdr:rowOff>9525</xdr:rowOff>
    </xdr:from>
    <xdr:ext cx="733425" cy="257175"/>
    <xdr:sp macro="" textlink="">
      <xdr:nvSpPr>
        <xdr:cNvPr id="331" name="テキスト ボックス 330"/>
        <xdr:cNvSpPr txBox="1"/>
      </xdr:nvSpPr>
      <xdr:spPr>
        <a:xfrm>
          <a:off x="13401675" y="669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85725</xdr:rowOff>
    </xdr:from>
    <xdr:to>
      <xdr:col>21</xdr:col>
      <xdr:colOff>409575</xdr:colOff>
      <xdr:row>39</xdr:row>
      <xdr:rowOff>9525</xdr:rowOff>
    </xdr:to>
    <xdr:sp macro="" textlink="">
      <xdr:nvSpPr>
        <xdr:cNvPr id="332" name="円/楕円 331"/>
        <xdr:cNvSpPr/>
      </xdr:nvSpPr>
      <xdr:spPr>
        <a:xfrm>
          <a:off x="12934950" y="6600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171450</xdr:rowOff>
    </xdr:from>
    <xdr:ext cx="752475" cy="257175"/>
    <xdr:sp macro="" textlink="">
      <xdr:nvSpPr>
        <xdr:cNvPr id="333" name="テキスト ボックス 332"/>
        <xdr:cNvSpPr txBox="1"/>
      </xdr:nvSpPr>
      <xdr:spPr>
        <a:xfrm>
          <a:off x="12620625" y="6686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28575</xdr:rowOff>
    </xdr:from>
    <xdr:to>
      <xdr:col>20</xdr:col>
      <xdr:colOff>209550</xdr:colOff>
      <xdr:row>38</xdr:row>
      <xdr:rowOff>133350</xdr:rowOff>
    </xdr:to>
    <xdr:sp macro="" textlink="">
      <xdr:nvSpPr>
        <xdr:cNvPr id="334" name="円/楕円 333"/>
        <xdr:cNvSpPr/>
      </xdr:nvSpPr>
      <xdr:spPr>
        <a:xfrm>
          <a:off x="121253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114300</xdr:rowOff>
    </xdr:from>
    <xdr:ext cx="762000" cy="257175"/>
    <xdr:sp macro="" textlink="">
      <xdr:nvSpPr>
        <xdr:cNvPr id="335" name="テキスト ボックス 334"/>
        <xdr:cNvSpPr txBox="1"/>
      </xdr:nvSpPr>
      <xdr:spPr>
        <a:xfrm>
          <a:off x="118872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47625</xdr:rowOff>
    </xdr:from>
    <xdr:to>
      <xdr:col>19</xdr:col>
      <xdr:colOff>9525</xdr:colOff>
      <xdr:row>38</xdr:row>
      <xdr:rowOff>152400</xdr:rowOff>
    </xdr:to>
    <xdr:sp macro="" textlink="">
      <xdr:nvSpPr>
        <xdr:cNvPr id="336" name="円/楕円 335"/>
        <xdr:cNvSpPr/>
      </xdr:nvSpPr>
      <xdr:spPr>
        <a:xfrm>
          <a:off x="11410950" y="65627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133350</xdr:rowOff>
    </xdr:from>
    <xdr:ext cx="762000" cy="257175"/>
    <xdr:sp macro="" textlink="">
      <xdr:nvSpPr>
        <xdr:cNvPr id="337" name="テキスト ボックス 336"/>
        <xdr:cNvSpPr txBox="1"/>
      </xdr:nvSpPr>
      <xdr:spPr>
        <a:xfrm>
          <a:off x="110775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年の合併以降、義務教育施設の耐震化事業をはじめとする大型投資事業を実施してきたことに加え臨時財政対策債の償還が増加していることにより類似団体平均を上回ることとなった。</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庁舎</a:t>
          </a:r>
          <a:r>
            <a:rPr kumimoji="1" lang="ja-JP" altLang="en-US" sz="1300">
              <a:solidFill>
                <a:schemeClr val="dk1"/>
              </a:solidFill>
              <a:effectLst/>
              <a:latin typeface="+mn-lt"/>
              <a:ea typeface="+mn-ea"/>
              <a:cs typeface="+mn-cs"/>
            </a:rPr>
            <a:t>整備</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や石部駅周辺整備事業</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地方債に依存する事業を控えていることから他の事業との年度間調整、事業規模の見直しなどにより過度の負担とならないよう調整を行い平準化に努める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123825</xdr:rowOff>
    </xdr:from>
    <xdr:to>
      <xdr:col>7</xdr:col>
      <xdr:colOff>19050</xdr:colOff>
      <xdr:row>80</xdr:row>
      <xdr:rowOff>95250</xdr:rowOff>
    </xdr:to>
    <xdr:cxnSp macro="">
      <xdr:nvCxnSpPr>
        <xdr:cNvPr id="362" name="直線コネクタ 361"/>
        <xdr:cNvCxnSpPr/>
      </xdr:nvCxnSpPr>
      <xdr:spPr>
        <a:xfrm flipV="1">
          <a:off x="4229100" y="1281112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66675</xdr:rowOff>
    </xdr:from>
    <xdr:ext cx="762000" cy="257175"/>
    <xdr:sp macro="" textlink="">
      <xdr:nvSpPr>
        <xdr:cNvPr id="363" name="公債費最小値テキスト"/>
        <xdr:cNvSpPr txBox="1"/>
      </xdr:nvSpPr>
      <xdr:spPr>
        <a:xfrm>
          <a:off x="431482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600075</xdr:colOff>
      <xdr:row>80</xdr:row>
      <xdr:rowOff>95250</xdr:rowOff>
    </xdr:from>
    <xdr:to>
      <xdr:col>7</xdr:col>
      <xdr:colOff>104775</xdr:colOff>
      <xdr:row>80</xdr:row>
      <xdr:rowOff>95250</xdr:rowOff>
    </xdr:to>
    <xdr:cxnSp macro="">
      <xdr:nvCxnSpPr>
        <xdr:cNvPr id="364" name="直線コネクタ 363"/>
        <xdr:cNvCxnSpPr/>
      </xdr:nvCxnSpPr>
      <xdr:spPr>
        <a:xfrm>
          <a:off x="4210050" y="138112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38100</xdr:rowOff>
    </xdr:from>
    <xdr:ext cx="762000" cy="257175"/>
    <xdr:sp macro="" textlink="">
      <xdr:nvSpPr>
        <xdr:cNvPr id="365" name="公債費最大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600075</xdr:colOff>
      <xdr:row>74</xdr:row>
      <xdr:rowOff>123825</xdr:rowOff>
    </xdr:from>
    <xdr:to>
      <xdr:col>7</xdr:col>
      <xdr:colOff>104775</xdr:colOff>
      <xdr:row>74</xdr:row>
      <xdr:rowOff>123825</xdr:rowOff>
    </xdr:to>
    <xdr:cxnSp macro="">
      <xdr:nvCxnSpPr>
        <xdr:cNvPr id="366" name="直線コネクタ 365"/>
        <xdr:cNvCxnSpPr/>
      </xdr:nvCxnSpPr>
      <xdr:spPr>
        <a:xfrm>
          <a:off x="4210050" y="12811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38100</xdr:rowOff>
    </xdr:from>
    <xdr:to>
      <xdr:col>7</xdr:col>
      <xdr:colOff>19050</xdr:colOff>
      <xdr:row>78</xdr:row>
      <xdr:rowOff>38100</xdr:rowOff>
    </xdr:to>
    <xdr:cxnSp macro="">
      <xdr:nvCxnSpPr>
        <xdr:cNvPr id="367" name="直線コネクタ 366"/>
        <xdr:cNvCxnSpPr/>
      </xdr:nvCxnSpPr>
      <xdr:spPr>
        <a:xfrm flipV="1">
          <a:off x="3562350" y="13411200"/>
          <a:ext cx="6667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8" name="公債費平均値テキスト"/>
        <xdr:cNvSpPr txBox="1"/>
      </xdr:nvSpPr>
      <xdr:spPr>
        <a:xfrm>
          <a:off x="4314825"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76200</xdr:rowOff>
    </xdr:from>
    <xdr:to>
      <xdr:col>7</xdr:col>
      <xdr:colOff>66675</xdr:colOff>
      <xdr:row>78</xdr:row>
      <xdr:rowOff>0</xdr:rowOff>
    </xdr:to>
    <xdr:sp macro="" textlink="">
      <xdr:nvSpPr>
        <xdr:cNvPr id="369" name="フローチャート : 判断 368"/>
        <xdr:cNvSpPr/>
      </xdr:nvSpPr>
      <xdr:spPr>
        <a:xfrm>
          <a:off x="4210050" y="132778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38100</xdr:rowOff>
    </xdr:from>
    <xdr:to>
      <xdr:col>5</xdr:col>
      <xdr:colOff>552450</xdr:colOff>
      <xdr:row>78</xdr:row>
      <xdr:rowOff>85725</xdr:rowOff>
    </xdr:to>
    <xdr:cxnSp macro="">
      <xdr:nvCxnSpPr>
        <xdr:cNvPr id="370" name="直線コネクタ 369"/>
        <xdr:cNvCxnSpPr/>
      </xdr:nvCxnSpPr>
      <xdr:spPr>
        <a:xfrm flipV="1">
          <a:off x="2752725" y="134112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66675</xdr:rowOff>
    </xdr:from>
    <xdr:to>
      <xdr:col>5</xdr:col>
      <xdr:colOff>600075</xdr:colOff>
      <xdr:row>77</xdr:row>
      <xdr:rowOff>161925</xdr:rowOff>
    </xdr:to>
    <xdr:sp macro="" textlink="">
      <xdr:nvSpPr>
        <xdr:cNvPr id="371" name="フローチャート : 判断 370"/>
        <xdr:cNvSpPr/>
      </xdr:nvSpPr>
      <xdr:spPr>
        <a:xfrm>
          <a:off x="350520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9525</xdr:rowOff>
    </xdr:from>
    <xdr:ext cx="733425" cy="257175"/>
    <xdr:sp macro="" textlink="">
      <xdr:nvSpPr>
        <xdr:cNvPr id="372" name="テキスト ボックス 371"/>
        <xdr:cNvSpPr txBox="1"/>
      </xdr:nvSpPr>
      <xdr:spPr>
        <a:xfrm>
          <a:off x="3181350" y="13039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66675</xdr:rowOff>
    </xdr:from>
    <xdr:to>
      <xdr:col>4</xdr:col>
      <xdr:colOff>342900</xdr:colOff>
      <xdr:row>78</xdr:row>
      <xdr:rowOff>85725</xdr:rowOff>
    </xdr:to>
    <xdr:cxnSp macro="">
      <xdr:nvCxnSpPr>
        <xdr:cNvPr id="373" name="直線コネクタ 372"/>
        <xdr:cNvCxnSpPr/>
      </xdr:nvCxnSpPr>
      <xdr:spPr>
        <a:xfrm>
          <a:off x="1952625" y="134397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85725</xdr:rowOff>
    </xdr:from>
    <xdr:to>
      <xdr:col>4</xdr:col>
      <xdr:colOff>400050</xdr:colOff>
      <xdr:row>78</xdr:row>
      <xdr:rowOff>9525</xdr:rowOff>
    </xdr:to>
    <xdr:sp macro="" textlink="">
      <xdr:nvSpPr>
        <xdr:cNvPr id="374" name="フローチャート : 判断 373"/>
        <xdr:cNvSpPr/>
      </xdr:nvSpPr>
      <xdr:spPr>
        <a:xfrm>
          <a:off x="2705100"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19050</xdr:rowOff>
    </xdr:from>
    <xdr:ext cx="752475" cy="257175"/>
    <xdr:sp macro="" textlink="">
      <xdr:nvSpPr>
        <xdr:cNvPr id="375" name="テキスト ボックス 374"/>
        <xdr:cNvSpPr txBox="1"/>
      </xdr:nvSpPr>
      <xdr:spPr>
        <a:xfrm>
          <a:off x="2409825" y="13049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600075</xdr:colOff>
      <xdr:row>77</xdr:row>
      <xdr:rowOff>152400</xdr:rowOff>
    </xdr:from>
    <xdr:to>
      <xdr:col>3</xdr:col>
      <xdr:colOff>142875</xdr:colOff>
      <xdr:row>78</xdr:row>
      <xdr:rowOff>66675</xdr:rowOff>
    </xdr:to>
    <xdr:cxnSp macro="">
      <xdr:nvCxnSpPr>
        <xdr:cNvPr id="376" name="直線コネクタ 375"/>
        <xdr:cNvCxnSpPr/>
      </xdr:nvCxnSpPr>
      <xdr:spPr>
        <a:xfrm>
          <a:off x="1209675" y="13354050"/>
          <a:ext cx="7429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104775</xdr:rowOff>
    </xdr:from>
    <xdr:to>
      <xdr:col>3</xdr:col>
      <xdr:colOff>190500</xdr:colOff>
      <xdr:row>78</xdr:row>
      <xdr:rowOff>28575</xdr:rowOff>
    </xdr:to>
    <xdr:sp macro="" textlink="">
      <xdr:nvSpPr>
        <xdr:cNvPr id="377" name="フローチャート : 判断 376"/>
        <xdr:cNvSpPr/>
      </xdr:nvSpPr>
      <xdr:spPr>
        <a:xfrm>
          <a:off x="1905000" y="13306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38100</xdr:rowOff>
    </xdr:from>
    <xdr:ext cx="762000" cy="257175"/>
    <xdr:sp macro="" textlink="">
      <xdr:nvSpPr>
        <xdr:cNvPr id="378" name="テキスト ボックス 377"/>
        <xdr:cNvSpPr txBox="1"/>
      </xdr:nvSpPr>
      <xdr:spPr>
        <a:xfrm>
          <a:off x="165735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600075</xdr:colOff>
      <xdr:row>78</xdr:row>
      <xdr:rowOff>38100</xdr:rowOff>
    </xdr:to>
    <xdr:sp macro="" textlink="">
      <xdr:nvSpPr>
        <xdr:cNvPr id="379" name="フローチャート : 判断 378"/>
        <xdr:cNvSpPr/>
      </xdr:nvSpPr>
      <xdr:spPr>
        <a:xfrm>
          <a:off x="1181100" y="133159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80" name="テキスト ボックス 379"/>
        <xdr:cNvSpPr txBox="1"/>
      </xdr:nvSpPr>
      <xdr:spPr>
        <a:xfrm>
          <a:off x="85725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77</xdr:row>
      <xdr:rowOff>152400</xdr:rowOff>
    </xdr:from>
    <xdr:to>
      <xdr:col>7</xdr:col>
      <xdr:colOff>66675</xdr:colOff>
      <xdr:row>78</xdr:row>
      <xdr:rowOff>85725</xdr:rowOff>
    </xdr:to>
    <xdr:sp macro="" textlink="">
      <xdr:nvSpPr>
        <xdr:cNvPr id="386" name="円/楕円 385"/>
        <xdr:cNvSpPr/>
      </xdr:nvSpPr>
      <xdr:spPr>
        <a:xfrm>
          <a:off x="4210050" y="133540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123825</xdr:rowOff>
    </xdr:from>
    <xdr:ext cx="762000" cy="257175"/>
    <xdr:sp macro="" textlink="">
      <xdr:nvSpPr>
        <xdr:cNvPr id="387" name="公債費該当値テキスト"/>
        <xdr:cNvSpPr txBox="1"/>
      </xdr:nvSpPr>
      <xdr:spPr>
        <a:xfrm>
          <a:off x="4314825"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161925</xdr:rowOff>
    </xdr:from>
    <xdr:to>
      <xdr:col>5</xdr:col>
      <xdr:colOff>600075</xdr:colOff>
      <xdr:row>78</xdr:row>
      <xdr:rowOff>95250</xdr:rowOff>
    </xdr:to>
    <xdr:sp macro="" textlink="">
      <xdr:nvSpPr>
        <xdr:cNvPr id="388" name="円/楕円 387"/>
        <xdr:cNvSpPr/>
      </xdr:nvSpPr>
      <xdr:spPr>
        <a:xfrm>
          <a:off x="35052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76200</xdr:rowOff>
    </xdr:from>
    <xdr:ext cx="733425" cy="257175"/>
    <xdr:sp macro="" textlink="">
      <xdr:nvSpPr>
        <xdr:cNvPr id="389" name="テキスト ボックス 388"/>
        <xdr:cNvSpPr txBox="1"/>
      </xdr:nvSpPr>
      <xdr:spPr>
        <a:xfrm>
          <a:off x="3181350" y="13449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400050</xdr:colOff>
      <xdr:row>78</xdr:row>
      <xdr:rowOff>133350</xdr:rowOff>
    </xdr:to>
    <xdr:sp macro="" textlink="">
      <xdr:nvSpPr>
        <xdr:cNvPr id="390" name="円/楕円 389"/>
        <xdr:cNvSpPr/>
      </xdr:nvSpPr>
      <xdr:spPr>
        <a:xfrm>
          <a:off x="2705100"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123825</xdr:rowOff>
    </xdr:from>
    <xdr:ext cx="752475" cy="257175"/>
    <xdr:sp macro="" textlink="">
      <xdr:nvSpPr>
        <xdr:cNvPr id="391" name="テキスト ボックス 390"/>
        <xdr:cNvSpPr txBox="1"/>
      </xdr:nvSpPr>
      <xdr:spPr>
        <a:xfrm>
          <a:off x="2409825" y="1349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95250</xdr:colOff>
      <xdr:row>78</xdr:row>
      <xdr:rowOff>19050</xdr:rowOff>
    </xdr:from>
    <xdr:to>
      <xdr:col>3</xdr:col>
      <xdr:colOff>190500</xdr:colOff>
      <xdr:row>78</xdr:row>
      <xdr:rowOff>114300</xdr:rowOff>
    </xdr:to>
    <xdr:sp macro="" textlink="">
      <xdr:nvSpPr>
        <xdr:cNvPr id="392" name="円/楕円 391"/>
        <xdr:cNvSpPr/>
      </xdr:nvSpPr>
      <xdr:spPr>
        <a:xfrm>
          <a:off x="1905000" y="13392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104775</xdr:rowOff>
    </xdr:from>
    <xdr:ext cx="762000" cy="257175"/>
    <xdr:sp macro="" textlink="">
      <xdr:nvSpPr>
        <xdr:cNvPr id="393" name="テキスト ボックス 392"/>
        <xdr:cNvSpPr txBox="1"/>
      </xdr:nvSpPr>
      <xdr:spPr>
        <a:xfrm>
          <a:off x="1657350" y="1347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104775</xdr:rowOff>
    </xdr:from>
    <xdr:to>
      <xdr:col>1</xdr:col>
      <xdr:colOff>600075</xdr:colOff>
      <xdr:row>78</xdr:row>
      <xdr:rowOff>28575</xdr:rowOff>
    </xdr:to>
    <xdr:sp macro="" textlink="">
      <xdr:nvSpPr>
        <xdr:cNvPr id="394" name="円/楕円 393"/>
        <xdr:cNvSpPr/>
      </xdr:nvSpPr>
      <xdr:spPr>
        <a:xfrm>
          <a:off x="1181100" y="133064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38100</xdr:rowOff>
    </xdr:from>
    <xdr:ext cx="762000" cy="257175"/>
    <xdr:sp macro="" textlink="">
      <xdr:nvSpPr>
        <xdr:cNvPr id="395" name="テキスト ボックス 394"/>
        <xdr:cNvSpPr txBox="1"/>
      </xdr:nvSpPr>
      <xdr:spPr>
        <a:xfrm>
          <a:off x="85725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の平均値を下回っているものの、</a:t>
          </a:r>
          <a:r>
            <a:rPr kumimoji="1" lang="ja-JP" altLang="ja-JP" sz="1300">
              <a:solidFill>
                <a:schemeClr val="dk1"/>
              </a:solidFill>
              <a:effectLst/>
              <a:latin typeface="+mn-lt"/>
              <a:ea typeface="+mn-ea"/>
              <a:cs typeface="+mn-cs"/>
            </a:rPr>
            <a:t>一部事務組合への負担金や補助交付金が多額であることに</a:t>
          </a:r>
          <a:r>
            <a:rPr kumimoji="1" lang="ja-JP" altLang="en-US" sz="1300">
              <a:solidFill>
                <a:schemeClr val="dk1"/>
              </a:solidFill>
              <a:effectLst/>
              <a:latin typeface="+mn-lt"/>
              <a:ea typeface="+mn-ea"/>
              <a:cs typeface="+mn-cs"/>
            </a:rPr>
            <a:t>加え、高齢化率の上昇による扶助費の増加が見込まれる</a:t>
          </a:r>
          <a:r>
            <a:rPr kumimoji="1" lang="ja-JP" altLang="ja-JP" sz="1300">
              <a:solidFill>
                <a:schemeClr val="dk1"/>
              </a:solidFill>
              <a:effectLst/>
              <a:latin typeface="+mn-lt"/>
              <a:ea typeface="+mn-ea"/>
              <a:cs typeface="+mn-cs"/>
            </a:rPr>
            <a:t>。今後も、一部事務組合の事業内容の精査などによる負担金の適正化を図ることや、市単独</a:t>
          </a:r>
          <a:r>
            <a:rPr kumimoji="1" lang="ja-JP" altLang="en-US" sz="1300">
              <a:solidFill>
                <a:schemeClr val="dk1"/>
              </a:solidFill>
              <a:effectLst/>
              <a:latin typeface="+mn-lt"/>
              <a:ea typeface="+mn-ea"/>
              <a:cs typeface="+mn-cs"/>
            </a:rPr>
            <a:t>事業の</a:t>
          </a:r>
          <a:r>
            <a:rPr kumimoji="1" lang="ja-JP" altLang="ja-JP" sz="1300">
              <a:solidFill>
                <a:schemeClr val="dk1"/>
              </a:solidFill>
              <a:effectLst/>
              <a:latin typeface="+mn-lt"/>
              <a:ea typeface="+mn-ea"/>
              <a:cs typeface="+mn-cs"/>
            </a:rPr>
            <a:t>必要性を精査し縮減に努める。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57150</xdr:rowOff>
    </xdr:to>
    <xdr:cxnSp macro="">
      <xdr:nvCxnSpPr>
        <xdr:cNvPr id="423" name="直線コネクタ 422"/>
        <xdr:cNvCxnSpPr/>
      </xdr:nvCxnSpPr>
      <xdr:spPr>
        <a:xfrm flipV="1">
          <a:off x="14449425" y="12687300"/>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28575</xdr:rowOff>
    </xdr:from>
    <xdr:ext cx="762000" cy="257175"/>
    <xdr:sp macro="" textlink="">
      <xdr:nvSpPr>
        <xdr:cNvPr id="424" name="公債費以外最小値テキスト"/>
        <xdr:cNvSpPr txBox="1"/>
      </xdr:nvSpPr>
      <xdr:spPr>
        <a:xfrm>
          <a:off x="1454467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600075</xdr:colOff>
      <xdr:row>80</xdr:row>
      <xdr:rowOff>57150</xdr:rowOff>
    </xdr:from>
    <xdr:to>
      <xdr:col>24</xdr:col>
      <xdr:colOff>123825</xdr:colOff>
      <xdr:row>80</xdr:row>
      <xdr:rowOff>57150</xdr:rowOff>
    </xdr:to>
    <xdr:cxnSp macro="">
      <xdr:nvCxnSpPr>
        <xdr:cNvPr id="425" name="直線コネクタ 424"/>
        <xdr:cNvCxnSpPr/>
      </xdr:nvCxnSpPr>
      <xdr:spPr>
        <a:xfrm>
          <a:off x="14420850" y="13773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6" name="公債費以外最大値テキスト"/>
        <xdr:cNvSpPr txBox="1"/>
      </xdr:nvSpPr>
      <xdr:spPr>
        <a:xfrm>
          <a:off x="145446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600075</xdr:colOff>
      <xdr:row>74</xdr:row>
      <xdr:rowOff>0</xdr:rowOff>
    </xdr:from>
    <xdr:to>
      <xdr:col>24</xdr:col>
      <xdr:colOff>123825</xdr:colOff>
      <xdr:row>74</xdr:row>
      <xdr:rowOff>0</xdr:rowOff>
    </xdr:to>
    <xdr:cxnSp macro="">
      <xdr:nvCxnSpPr>
        <xdr:cNvPr id="427" name="直線コネクタ 426"/>
        <xdr:cNvCxnSpPr/>
      </xdr:nvCxnSpPr>
      <xdr:spPr>
        <a:xfrm>
          <a:off x="14420850" y="126873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28575</xdr:rowOff>
    </xdr:from>
    <xdr:to>
      <xdr:col>24</xdr:col>
      <xdr:colOff>28575</xdr:colOff>
      <xdr:row>76</xdr:row>
      <xdr:rowOff>114300</xdr:rowOff>
    </xdr:to>
    <xdr:cxnSp macro="">
      <xdr:nvCxnSpPr>
        <xdr:cNvPr id="428" name="直線コネクタ 427"/>
        <xdr:cNvCxnSpPr/>
      </xdr:nvCxnSpPr>
      <xdr:spPr>
        <a:xfrm flipV="1">
          <a:off x="13782675" y="13058775"/>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142875</xdr:rowOff>
    </xdr:from>
    <xdr:ext cx="762000" cy="257175"/>
    <xdr:sp macro="" textlink="">
      <xdr:nvSpPr>
        <xdr:cNvPr id="429" name="公債費以外平均値テキスト"/>
        <xdr:cNvSpPr txBox="1"/>
      </xdr:nvSpPr>
      <xdr:spPr>
        <a:xfrm>
          <a:off x="14544675"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0</xdr:rowOff>
    </xdr:from>
    <xdr:to>
      <xdr:col>24</xdr:col>
      <xdr:colOff>85725</xdr:colOff>
      <xdr:row>76</xdr:row>
      <xdr:rowOff>104775</xdr:rowOff>
    </xdr:to>
    <xdr:sp macro="" textlink="">
      <xdr:nvSpPr>
        <xdr:cNvPr id="430" name="フローチャート : 判断 429"/>
        <xdr:cNvSpPr/>
      </xdr:nvSpPr>
      <xdr:spPr>
        <a:xfrm>
          <a:off x="144208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47625</xdr:rowOff>
    </xdr:from>
    <xdr:to>
      <xdr:col>22</xdr:col>
      <xdr:colOff>561975</xdr:colOff>
      <xdr:row>76</xdr:row>
      <xdr:rowOff>114300</xdr:rowOff>
    </xdr:to>
    <xdr:cxnSp macro="">
      <xdr:nvCxnSpPr>
        <xdr:cNvPr id="431" name="直線コネクタ 430"/>
        <xdr:cNvCxnSpPr/>
      </xdr:nvCxnSpPr>
      <xdr:spPr>
        <a:xfrm>
          <a:off x="12982575" y="130778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85725</xdr:rowOff>
    </xdr:from>
    <xdr:to>
      <xdr:col>22</xdr:col>
      <xdr:colOff>600075</xdr:colOff>
      <xdr:row>76</xdr:row>
      <xdr:rowOff>9525</xdr:rowOff>
    </xdr:to>
    <xdr:sp macro="" textlink="">
      <xdr:nvSpPr>
        <xdr:cNvPr id="432" name="フローチャート : 判断 431"/>
        <xdr:cNvSpPr/>
      </xdr:nvSpPr>
      <xdr:spPr>
        <a:xfrm>
          <a:off x="13735050" y="12944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28575</xdr:rowOff>
    </xdr:from>
    <xdr:ext cx="733425" cy="257175"/>
    <xdr:sp macro="" textlink="">
      <xdr:nvSpPr>
        <xdr:cNvPr id="433" name="テキスト ボックス 432"/>
        <xdr:cNvSpPr txBox="1"/>
      </xdr:nvSpPr>
      <xdr:spPr>
        <a:xfrm>
          <a:off x="13401675" y="12715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47625</xdr:rowOff>
    </xdr:from>
    <xdr:to>
      <xdr:col>21</xdr:col>
      <xdr:colOff>361950</xdr:colOff>
      <xdr:row>76</xdr:row>
      <xdr:rowOff>66675</xdr:rowOff>
    </xdr:to>
    <xdr:cxnSp macro="">
      <xdr:nvCxnSpPr>
        <xdr:cNvPr id="434" name="直線コネクタ 433"/>
        <xdr:cNvCxnSpPr/>
      </xdr:nvCxnSpPr>
      <xdr:spPr>
        <a:xfrm flipV="1">
          <a:off x="12182475" y="130778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74</xdr:row>
      <xdr:rowOff>161925</xdr:rowOff>
    </xdr:from>
    <xdr:to>
      <xdr:col>21</xdr:col>
      <xdr:colOff>409575</xdr:colOff>
      <xdr:row>75</xdr:row>
      <xdr:rowOff>95250</xdr:rowOff>
    </xdr:to>
    <xdr:sp macro="" textlink="">
      <xdr:nvSpPr>
        <xdr:cNvPr id="435" name="フローチャート : 判断 434"/>
        <xdr:cNvSpPr/>
      </xdr:nvSpPr>
      <xdr:spPr>
        <a:xfrm>
          <a:off x="12934950" y="12849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73</xdr:row>
      <xdr:rowOff>104775</xdr:rowOff>
    </xdr:from>
    <xdr:ext cx="752475" cy="257175"/>
    <xdr:sp macro="" textlink="">
      <xdr:nvSpPr>
        <xdr:cNvPr id="436" name="テキスト ボックス 435"/>
        <xdr:cNvSpPr txBox="1"/>
      </xdr:nvSpPr>
      <xdr:spPr>
        <a:xfrm>
          <a:off x="12620625" y="12620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600075</xdr:colOff>
      <xdr:row>76</xdr:row>
      <xdr:rowOff>66675</xdr:rowOff>
    </xdr:from>
    <xdr:to>
      <xdr:col>20</xdr:col>
      <xdr:colOff>161925</xdr:colOff>
      <xdr:row>76</xdr:row>
      <xdr:rowOff>85725</xdr:rowOff>
    </xdr:to>
    <xdr:cxnSp macro="">
      <xdr:nvCxnSpPr>
        <xdr:cNvPr id="437" name="直線コネクタ 436"/>
        <xdr:cNvCxnSpPr/>
      </xdr:nvCxnSpPr>
      <xdr:spPr>
        <a:xfrm flipV="1">
          <a:off x="11420475" y="130968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74</xdr:row>
      <xdr:rowOff>142875</xdr:rowOff>
    </xdr:from>
    <xdr:to>
      <xdr:col>20</xdr:col>
      <xdr:colOff>209550</xdr:colOff>
      <xdr:row>75</xdr:row>
      <xdr:rowOff>76200</xdr:rowOff>
    </xdr:to>
    <xdr:sp macro="" textlink="">
      <xdr:nvSpPr>
        <xdr:cNvPr id="438" name="フローチャート : 判断 437"/>
        <xdr:cNvSpPr/>
      </xdr:nvSpPr>
      <xdr:spPr>
        <a:xfrm>
          <a:off x="12125325" y="1283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85725</xdr:rowOff>
    </xdr:from>
    <xdr:ext cx="762000" cy="257175"/>
    <xdr:sp macro="" textlink="">
      <xdr:nvSpPr>
        <xdr:cNvPr id="439" name="テキスト ボックス 438"/>
        <xdr:cNvSpPr txBox="1"/>
      </xdr:nvSpPr>
      <xdr:spPr>
        <a:xfrm>
          <a:off x="11887200" y="12601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171450</xdr:rowOff>
    </xdr:from>
    <xdr:to>
      <xdr:col>19</xdr:col>
      <xdr:colOff>9525</xdr:colOff>
      <xdr:row>75</xdr:row>
      <xdr:rowOff>95250</xdr:rowOff>
    </xdr:to>
    <xdr:sp macro="" textlink="">
      <xdr:nvSpPr>
        <xdr:cNvPr id="440" name="フローチャート : 判断 439"/>
        <xdr:cNvSpPr/>
      </xdr:nvSpPr>
      <xdr:spPr>
        <a:xfrm>
          <a:off x="11410950" y="128587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104775</xdr:rowOff>
    </xdr:from>
    <xdr:ext cx="762000" cy="257175"/>
    <xdr:sp macro="" textlink="">
      <xdr:nvSpPr>
        <xdr:cNvPr id="441" name="テキスト ボックス 440"/>
        <xdr:cNvSpPr txBox="1"/>
      </xdr:nvSpPr>
      <xdr:spPr>
        <a:xfrm>
          <a:off x="11077575" y="1262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75</xdr:row>
      <xdr:rowOff>152400</xdr:rowOff>
    </xdr:from>
    <xdr:to>
      <xdr:col>24</xdr:col>
      <xdr:colOff>85725</xdr:colOff>
      <xdr:row>76</xdr:row>
      <xdr:rowOff>76200</xdr:rowOff>
    </xdr:to>
    <xdr:sp macro="" textlink="">
      <xdr:nvSpPr>
        <xdr:cNvPr id="447" name="円/楕円 446"/>
        <xdr:cNvSpPr/>
      </xdr:nvSpPr>
      <xdr:spPr>
        <a:xfrm>
          <a:off x="14420850" y="130111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74</xdr:row>
      <xdr:rowOff>161925</xdr:rowOff>
    </xdr:from>
    <xdr:ext cx="762000" cy="257175"/>
    <xdr:sp macro="" textlink="">
      <xdr:nvSpPr>
        <xdr:cNvPr id="448" name="公債費以外該当値テキスト"/>
        <xdr:cNvSpPr txBox="1"/>
      </xdr:nvSpPr>
      <xdr:spPr>
        <a:xfrm>
          <a:off x="14544675"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600075</xdr:colOff>
      <xdr:row>76</xdr:row>
      <xdr:rowOff>161925</xdr:rowOff>
    </xdr:to>
    <xdr:sp macro="" textlink="">
      <xdr:nvSpPr>
        <xdr:cNvPr id="449" name="円/楕円 448"/>
        <xdr:cNvSpPr/>
      </xdr:nvSpPr>
      <xdr:spPr>
        <a:xfrm>
          <a:off x="13735050" y="13087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142875</xdr:rowOff>
    </xdr:from>
    <xdr:ext cx="733425" cy="257175"/>
    <xdr:sp macro="" textlink="">
      <xdr:nvSpPr>
        <xdr:cNvPr id="450" name="テキスト ボックス 449"/>
        <xdr:cNvSpPr txBox="1"/>
      </xdr:nvSpPr>
      <xdr:spPr>
        <a:xfrm>
          <a:off x="13401675" y="13173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0</xdr:rowOff>
    </xdr:from>
    <xdr:to>
      <xdr:col>21</xdr:col>
      <xdr:colOff>409575</xdr:colOff>
      <xdr:row>76</xdr:row>
      <xdr:rowOff>104775</xdr:rowOff>
    </xdr:to>
    <xdr:sp macro="" textlink="">
      <xdr:nvSpPr>
        <xdr:cNvPr id="451" name="円/楕円 450"/>
        <xdr:cNvSpPr/>
      </xdr:nvSpPr>
      <xdr:spPr>
        <a:xfrm>
          <a:off x="12934950" y="1303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85725</xdr:rowOff>
    </xdr:from>
    <xdr:ext cx="752475" cy="257175"/>
    <xdr:sp macro="" textlink="">
      <xdr:nvSpPr>
        <xdr:cNvPr id="452" name="テキスト ボックス 451"/>
        <xdr:cNvSpPr txBox="1"/>
      </xdr:nvSpPr>
      <xdr:spPr>
        <a:xfrm>
          <a:off x="12620625" y="13115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19050</xdr:rowOff>
    </xdr:from>
    <xdr:to>
      <xdr:col>20</xdr:col>
      <xdr:colOff>209550</xdr:colOff>
      <xdr:row>76</xdr:row>
      <xdr:rowOff>123825</xdr:rowOff>
    </xdr:to>
    <xdr:sp macro="" textlink="">
      <xdr:nvSpPr>
        <xdr:cNvPr id="453" name="円/楕円 452"/>
        <xdr:cNvSpPr/>
      </xdr:nvSpPr>
      <xdr:spPr>
        <a:xfrm>
          <a:off x="12125325"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104775</xdr:rowOff>
    </xdr:from>
    <xdr:ext cx="762000" cy="257175"/>
    <xdr:sp macro="" textlink="">
      <xdr:nvSpPr>
        <xdr:cNvPr id="454" name="テキスト ボックス 453"/>
        <xdr:cNvSpPr txBox="1"/>
      </xdr:nvSpPr>
      <xdr:spPr>
        <a:xfrm>
          <a:off x="118872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9525</xdr:colOff>
      <xdr:row>76</xdr:row>
      <xdr:rowOff>142875</xdr:rowOff>
    </xdr:to>
    <xdr:sp macro="" textlink="">
      <xdr:nvSpPr>
        <xdr:cNvPr id="455" name="円/楕円 454"/>
        <xdr:cNvSpPr/>
      </xdr:nvSpPr>
      <xdr:spPr>
        <a:xfrm>
          <a:off x="11410950" y="13068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123825</xdr:rowOff>
    </xdr:from>
    <xdr:ext cx="762000" cy="257175"/>
    <xdr:sp macro="" textlink="">
      <xdr:nvSpPr>
        <xdr:cNvPr id="456" name="テキスト ボックス 455"/>
        <xdr:cNvSpPr txBox="1"/>
      </xdr:nvSpPr>
      <xdr:spPr>
        <a:xfrm>
          <a:off x="11077575" y="1315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95250</xdr:rowOff>
    </xdr:from>
    <xdr:to>
      <xdr:col>4</xdr:col>
      <xdr:colOff>990600</xdr:colOff>
      <xdr:row>19</xdr:row>
      <xdr:rowOff>133350</xdr:rowOff>
    </xdr:to>
    <xdr:cxnSp macro="">
      <xdr:nvCxnSpPr>
        <xdr:cNvPr id="45" name="直線コネクタ 44"/>
        <xdr:cNvCxnSpPr/>
      </xdr:nvCxnSpPr>
      <xdr:spPr bwMode="auto">
        <a:xfrm flipV="1">
          <a:off x="4953000" y="2057400"/>
          <a:ext cx="0" cy="14382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104775</xdr:rowOff>
    </xdr:from>
    <xdr:ext cx="762000" cy="257175"/>
    <xdr:sp macro="" textlink="">
      <xdr:nvSpPr>
        <xdr:cNvPr id="46" name="人口1人当たり決算額の推移最小値テキスト130"/>
        <xdr:cNvSpPr txBox="1"/>
      </xdr:nvSpPr>
      <xdr:spPr>
        <a:xfrm>
          <a:off x="5029200" y="346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990600</xdr:colOff>
      <xdr:row>19</xdr:row>
      <xdr:rowOff>133350</xdr:rowOff>
    </xdr:from>
    <xdr:to>
      <xdr:col>5</xdr:col>
      <xdr:colOff>76200</xdr:colOff>
      <xdr:row>19</xdr:row>
      <xdr:rowOff>133350</xdr:rowOff>
    </xdr:to>
    <xdr:cxnSp macro="">
      <xdr:nvCxnSpPr>
        <xdr:cNvPr id="47" name="直線コネクタ 46"/>
        <xdr:cNvCxnSpPr/>
      </xdr:nvCxnSpPr>
      <xdr:spPr bwMode="auto">
        <a:xfrm>
          <a:off x="4953000" y="34956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029200"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990600</xdr:colOff>
      <xdr:row>11</xdr:row>
      <xdr:rowOff>95250</xdr:rowOff>
    </xdr:from>
    <xdr:to>
      <xdr:col>5</xdr:col>
      <xdr:colOff>76200</xdr:colOff>
      <xdr:row>11</xdr:row>
      <xdr:rowOff>95250</xdr:rowOff>
    </xdr:to>
    <xdr:cxnSp macro="">
      <xdr:nvCxnSpPr>
        <xdr:cNvPr id="49" name="直線コネクタ 48"/>
        <xdr:cNvCxnSpPr/>
      </xdr:nvCxnSpPr>
      <xdr:spPr bwMode="auto">
        <a:xfrm>
          <a:off x="4953000" y="2057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66675</xdr:rowOff>
    </xdr:from>
    <xdr:to>
      <xdr:col>4</xdr:col>
      <xdr:colOff>990600</xdr:colOff>
      <xdr:row>16</xdr:row>
      <xdr:rowOff>85725</xdr:rowOff>
    </xdr:to>
    <xdr:cxnSp macro="">
      <xdr:nvCxnSpPr>
        <xdr:cNvPr id="50" name="直線コネクタ 49"/>
        <xdr:cNvCxnSpPr/>
      </xdr:nvCxnSpPr>
      <xdr:spPr bwMode="auto">
        <a:xfrm>
          <a:off x="4429125" y="2895600"/>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029200"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95250</xdr:rowOff>
    </xdr:from>
    <xdr:to>
      <xdr:col>5</xdr:col>
      <xdr:colOff>38100</xdr:colOff>
      <xdr:row>17</xdr:row>
      <xdr:rowOff>19050</xdr:rowOff>
    </xdr:to>
    <xdr:sp macro="" textlink="">
      <xdr:nvSpPr>
        <xdr:cNvPr id="52" name="フローチャート : 判断 51"/>
        <xdr:cNvSpPr/>
      </xdr:nvSpPr>
      <xdr:spPr bwMode="auto">
        <a:xfrm>
          <a:off x="4953000" y="29241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57150</xdr:rowOff>
    </xdr:from>
    <xdr:to>
      <xdr:col>4</xdr:col>
      <xdr:colOff>466725</xdr:colOff>
      <xdr:row>16</xdr:row>
      <xdr:rowOff>66675</xdr:rowOff>
    </xdr:to>
    <xdr:cxnSp macro="">
      <xdr:nvCxnSpPr>
        <xdr:cNvPr id="53" name="直線コネクタ 52"/>
        <xdr:cNvCxnSpPr/>
      </xdr:nvCxnSpPr>
      <xdr:spPr bwMode="auto">
        <a:xfrm>
          <a:off x="3876675" y="2886075"/>
          <a:ext cx="5524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104775</xdr:rowOff>
    </xdr:from>
    <xdr:to>
      <xdr:col>4</xdr:col>
      <xdr:colOff>523875</xdr:colOff>
      <xdr:row>17</xdr:row>
      <xdr:rowOff>38100</xdr:rowOff>
    </xdr:to>
    <xdr:sp macro="" textlink="">
      <xdr:nvSpPr>
        <xdr:cNvPr id="54" name="フローチャート : 判断 53"/>
        <xdr:cNvSpPr/>
      </xdr:nvSpPr>
      <xdr:spPr bwMode="auto">
        <a:xfrm>
          <a:off x="43815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19050</xdr:rowOff>
    </xdr:from>
    <xdr:ext cx="733425" cy="257175"/>
    <xdr:sp macro="" textlink="">
      <xdr:nvSpPr>
        <xdr:cNvPr id="55" name="テキスト ボックス 54"/>
        <xdr:cNvSpPr txBox="1"/>
      </xdr:nvSpPr>
      <xdr:spPr>
        <a:xfrm>
          <a:off x="4048125" y="302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57150</xdr:rowOff>
    </xdr:from>
    <xdr:to>
      <xdr:col>3</xdr:col>
      <xdr:colOff>904875</xdr:colOff>
      <xdr:row>16</xdr:row>
      <xdr:rowOff>85725</xdr:rowOff>
    </xdr:to>
    <xdr:cxnSp macro="">
      <xdr:nvCxnSpPr>
        <xdr:cNvPr id="56" name="直線コネクタ 55"/>
        <xdr:cNvCxnSpPr/>
      </xdr:nvCxnSpPr>
      <xdr:spPr bwMode="auto">
        <a:xfrm flipV="1">
          <a:off x="3181350" y="288607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15</xdr:row>
      <xdr:rowOff>152400</xdr:rowOff>
    </xdr:from>
    <xdr:to>
      <xdr:col>3</xdr:col>
      <xdr:colOff>952500</xdr:colOff>
      <xdr:row>16</xdr:row>
      <xdr:rowOff>85725</xdr:rowOff>
    </xdr:to>
    <xdr:sp macro="" textlink="">
      <xdr:nvSpPr>
        <xdr:cNvPr id="57" name="フローチャート : 判断 56"/>
        <xdr:cNvSpPr/>
      </xdr:nvSpPr>
      <xdr:spPr bwMode="auto">
        <a:xfrm>
          <a:off x="3829050" y="280035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95250</xdr:rowOff>
    </xdr:from>
    <xdr:ext cx="762000" cy="257175"/>
    <xdr:sp macro="" textlink="">
      <xdr:nvSpPr>
        <xdr:cNvPr id="58" name="テキスト ボックス 57"/>
        <xdr:cNvSpPr txBox="1"/>
      </xdr:nvSpPr>
      <xdr:spPr>
        <a:xfrm>
          <a:off x="3495675"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76200</xdr:rowOff>
    </xdr:from>
    <xdr:to>
      <xdr:col>3</xdr:col>
      <xdr:colOff>209550</xdr:colOff>
      <xdr:row>16</xdr:row>
      <xdr:rowOff>85725</xdr:rowOff>
    </xdr:to>
    <xdr:cxnSp macro="">
      <xdr:nvCxnSpPr>
        <xdr:cNvPr id="59" name="直線コネクタ 58"/>
        <xdr:cNvCxnSpPr/>
      </xdr:nvCxnSpPr>
      <xdr:spPr bwMode="auto">
        <a:xfrm>
          <a:off x="2619375" y="2905125"/>
          <a:ext cx="5619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xdr:rowOff>
    </xdr:from>
    <xdr:to>
      <xdr:col>3</xdr:col>
      <xdr:colOff>257175</xdr:colOff>
      <xdr:row>16</xdr:row>
      <xdr:rowOff>114300</xdr:rowOff>
    </xdr:to>
    <xdr:sp macro="" textlink="">
      <xdr:nvSpPr>
        <xdr:cNvPr id="60" name="フローチャート : 判断 59"/>
        <xdr:cNvSpPr/>
      </xdr:nvSpPr>
      <xdr:spPr bwMode="auto">
        <a:xfrm>
          <a:off x="3124200" y="283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123825</xdr:rowOff>
    </xdr:from>
    <xdr:ext cx="762000" cy="257175"/>
    <xdr:sp macro="" textlink="">
      <xdr:nvSpPr>
        <xdr:cNvPr id="61" name="テキスト ボックス 60"/>
        <xdr:cNvSpPr txBox="1"/>
      </xdr:nvSpPr>
      <xdr:spPr>
        <a:xfrm>
          <a:off x="294322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142875</xdr:rowOff>
    </xdr:from>
    <xdr:to>
      <xdr:col>2</xdr:col>
      <xdr:colOff>695325</xdr:colOff>
      <xdr:row>16</xdr:row>
      <xdr:rowOff>66675</xdr:rowOff>
    </xdr:to>
    <xdr:sp macro="" textlink="">
      <xdr:nvSpPr>
        <xdr:cNvPr id="62" name="フローチャート : 判断 61"/>
        <xdr:cNvSpPr/>
      </xdr:nvSpPr>
      <xdr:spPr bwMode="auto">
        <a:xfrm>
          <a:off x="2571750" y="279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76200</xdr:rowOff>
    </xdr:from>
    <xdr:ext cx="762000" cy="257175"/>
    <xdr:sp macro="" textlink="">
      <xdr:nvSpPr>
        <xdr:cNvPr id="63" name="テキスト ボックス 62"/>
        <xdr:cNvSpPr txBox="1"/>
      </xdr:nvSpPr>
      <xdr:spPr>
        <a:xfrm>
          <a:off x="22383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16</xdr:row>
      <xdr:rowOff>38100</xdr:rowOff>
    </xdr:from>
    <xdr:to>
      <xdr:col>5</xdr:col>
      <xdr:colOff>38100</xdr:colOff>
      <xdr:row>16</xdr:row>
      <xdr:rowOff>142875</xdr:rowOff>
    </xdr:to>
    <xdr:sp macro="" textlink="">
      <xdr:nvSpPr>
        <xdr:cNvPr id="69" name="円/楕円 68"/>
        <xdr:cNvSpPr/>
      </xdr:nvSpPr>
      <xdr:spPr bwMode="auto">
        <a:xfrm>
          <a:off x="4953000" y="28670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57150</xdr:rowOff>
    </xdr:from>
    <xdr:ext cx="762000" cy="257175"/>
    <xdr:sp macro="" textlink="">
      <xdr:nvSpPr>
        <xdr:cNvPr id="70" name="人口1人当たり決算額の推移該当値テキスト130"/>
        <xdr:cNvSpPr txBox="1"/>
      </xdr:nvSpPr>
      <xdr:spPr>
        <a:xfrm>
          <a:off x="5029200"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19050</xdr:rowOff>
    </xdr:from>
    <xdr:to>
      <xdr:col>4</xdr:col>
      <xdr:colOff>523875</xdr:colOff>
      <xdr:row>16</xdr:row>
      <xdr:rowOff>114300</xdr:rowOff>
    </xdr:to>
    <xdr:sp macro="" textlink="">
      <xdr:nvSpPr>
        <xdr:cNvPr id="71" name="円/楕円 70"/>
        <xdr:cNvSpPr/>
      </xdr:nvSpPr>
      <xdr:spPr bwMode="auto">
        <a:xfrm>
          <a:off x="43815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123825</xdr:rowOff>
    </xdr:from>
    <xdr:ext cx="733425" cy="257175"/>
    <xdr:sp macro="" textlink="">
      <xdr:nvSpPr>
        <xdr:cNvPr id="72" name="テキスト ボックス 71"/>
        <xdr:cNvSpPr txBox="1"/>
      </xdr:nvSpPr>
      <xdr:spPr>
        <a:xfrm>
          <a:off x="40481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0</xdr:rowOff>
    </xdr:from>
    <xdr:to>
      <xdr:col>3</xdr:col>
      <xdr:colOff>952500</xdr:colOff>
      <xdr:row>16</xdr:row>
      <xdr:rowOff>104775</xdr:rowOff>
    </xdr:to>
    <xdr:sp macro="" textlink="">
      <xdr:nvSpPr>
        <xdr:cNvPr id="73" name="円/楕円 72"/>
        <xdr:cNvSpPr/>
      </xdr:nvSpPr>
      <xdr:spPr bwMode="auto">
        <a:xfrm>
          <a:off x="3829050" y="28289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85725</xdr:rowOff>
    </xdr:from>
    <xdr:ext cx="762000" cy="257175"/>
    <xdr:sp macro="" textlink="">
      <xdr:nvSpPr>
        <xdr:cNvPr id="74" name="テキスト ボックス 73"/>
        <xdr:cNvSpPr txBox="1"/>
      </xdr:nvSpPr>
      <xdr:spPr>
        <a:xfrm>
          <a:off x="34956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28575</xdr:rowOff>
    </xdr:from>
    <xdr:to>
      <xdr:col>3</xdr:col>
      <xdr:colOff>257175</xdr:colOff>
      <xdr:row>16</xdr:row>
      <xdr:rowOff>133350</xdr:rowOff>
    </xdr:to>
    <xdr:sp macro="" textlink="">
      <xdr:nvSpPr>
        <xdr:cNvPr id="75" name="円/楕円 74"/>
        <xdr:cNvSpPr/>
      </xdr:nvSpPr>
      <xdr:spPr bwMode="auto">
        <a:xfrm>
          <a:off x="3124200" y="28575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123825</xdr:rowOff>
    </xdr:from>
    <xdr:ext cx="762000" cy="257175"/>
    <xdr:sp macro="" textlink="">
      <xdr:nvSpPr>
        <xdr:cNvPr id="76" name="テキスト ボックス 75"/>
        <xdr:cNvSpPr txBox="1"/>
      </xdr:nvSpPr>
      <xdr:spPr>
        <a:xfrm>
          <a:off x="2943225"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28575</xdr:rowOff>
    </xdr:from>
    <xdr:to>
      <xdr:col>2</xdr:col>
      <xdr:colOff>695325</xdr:colOff>
      <xdr:row>16</xdr:row>
      <xdr:rowOff>123825</xdr:rowOff>
    </xdr:to>
    <xdr:sp macro="" textlink="">
      <xdr:nvSpPr>
        <xdr:cNvPr id="77" name="円/楕円 76"/>
        <xdr:cNvSpPr/>
      </xdr:nvSpPr>
      <xdr:spPr bwMode="auto">
        <a:xfrm>
          <a:off x="2571750"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114300</xdr:rowOff>
    </xdr:from>
    <xdr:ext cx="762000" cy="257175"/>
    <xdr:sp macro="" textlink="">
      <xdr:nvSpPr>
        <xdr:cNvPr id="78" name="テキスト ボックス 77"/>
        <xdr:cNvSpPr txBox="1"/>
      </xdr:nvSpPr>
      <xdr:spPr>
        <a:xfrm>
          <a:off x="22383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152400</xdr:rowOff>
    </xdr:from>
    <xdr:to>
      <xdr:col>5</xdr:col>
      <xdr:colOff>733425</xdr:colOff>
      <xdr:row>38</xdr:row>
      <xdr:rowOff>152400</xdr:rowOff>
    </xdr:to>
    <xdr:cxnSp macro="">
      <xdr:nvCxnSpPr>
        <xdr:cNvPr id="94" name="直線コネクタ 93"/>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161925</xdr:rowOff>
    </xdr:from>
    <xdr:to>
      <xdr:col>5</xdr:col>
      <xdr:colOff>733425</xdr:colOff>
      <xdr:row>37</xdr:row>
      <xdr:rowOff>161925</xdr:rowOff>
    </xdr:to>
    <xdr:cxnSp macro="">
      <xdr:nvCxnSpPr>
        <xdr:cNvPr id="95" name="直線コネクタ 94"/>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7" name="直線コネクタ 96"/>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99" name="直線コネクタ 98"/>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1" name="直線コネクタ 100"/>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3" name="直線コネクタ 102"/>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5" name="直線コネクタ 104"/>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200025</xdr:rowOff>
    </xdr:from>
    <xdr:to>
      <xdr:col>4</xdr:col>
      <xdr:colOff>990600</xdr:colOff>
      <xdr:row>37</xdr:row>
      <xdr:rowOff>333375</xdr:rowOff>
    </xdr:to>
    <xdr:cxnSp macro="">
      <xdr:nvCxnSpPr>
        <xdr:cNvPr id="108" name="直線コネクタ 107"/>
        <xdr:cNvCxnSpPr/>
      </xdr:nvCxnSpPr>
      <xdr:spPr bwMode="auto">
        <a:xfrm flipV="1">
          <a:off x="4953000" y="6248400"/>
          <a:ext cx="0" cy="13335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304800</xdr:rowOff>
    </xdr:from>
    <xdr:ext cx="762000" cy="266700"/>
    <xdr:sp macro="" textlink="">
      <xdr:nvSpPr>
        <xdr:cNvPr id="109" name="人口1人当たり決算額の推移最小値テキスト445"/>
        <xdr:cNvSpPr txBox="1"/>
      </xdr:nvSpPr>
      <xdr:spPr>
        <a:xfrm>
          <a:off x="5029200" y="75533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990600</xdr:colOff>
      <xdr:row>37</xdr:row>
      <xdr:rowOff>333375</xdr:rowOff>
    </xdr:from>
    <xdr:to>
      <xdr:col>5</xdr:col>
      <xdr:colOff>76200</xdr:colOff>
      <xdr:row>37</xdr:row>
      <xdr:rowOff>333375</xdr:rowOff>
    </xdr:to>
    <xdr:cxnSp macro="">
      <xdr:nvCxnSpPr>
        <xdr:cNvPr id="110" name="直線コネクタ 109"/>
        <xdr:cNvCxnSpPr/>
      </xdr:nvCxnSpPr>
      <xdr:spPr bwMode="auto">
        <a:xfrm>
          <a:off x="4953000" y="75819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114300</xdr:rowOff>
    </xdr:from>
    <xdr:ext cx="762000" cy="257175"/>
    <xdr:sp macro="" textlink="">
      <xdr:nvSpPr>
        <xdr:cNvPr id="111" name="人口1人当たり決算額の推移最大値テキスト445"/>
        <xdr:cNvSpPr txBox="1"/>
      </xdr:nvSpPr>
      <xdr:spPr>
        <a:xfrm>
          <a:off x="50292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990600</xdr:colOff>
      <xdr:row>33</xdr:row>
      <xdr:rowOff>200025</xdr:rowOff>
    </xdr:from>
    <xdr:to>
      <xdr:col>5</xdr:col>
      <xdr:colOff>76200</xdr:colOff>
      <xdr:row>33</xdr:row>
      <xdr:rowOff>200025</xdr:rowOff>
    </xdr:to>
    <xdr:cxnSp macro="">
      <xdr:nvCxnSpPr>
        <xdr:cNvPr id="112" name="直線コネクタ 111"/>
        <xdr:cNvCxnSpPr/>
      </xdr:nvCxnSpPr>
      <xdr:spPr bwMode="auto">
        <a:xfrm>
          <a:off x="4953000" y="6248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342900</xdr:rowOff>
    </xdr:from>
    <xdr:to>
      <xdr:col>4</xdr:col>
      <xdr:colOff>990600</xdr:colOff>
      <xdr:row>35</xdr:row>
      <xdr:rowOff>133350</xdr:rowOff>
    </xdr:to>
    <xdr:cxnSp macro="">
      <xdr:nvCxnSpPr>
        <xdr:cNvPr id="113" name="直線コネクタ 112"/>
        <xdr:cNvCxnSpPr/>
      </xdr:nvCxnSpPr>
      <xdr:spPr bwMode="auto">
        <a:xfrm>
          <a:off x="4429125" y="6734175"/>
          <a:ext cx="523875"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123825</xdr:rowOff>
    </xdr:from>
    <xdr:ext cx="762000" cy="257175"/>
    <xdr:sp macro="" textlink="">
      <xdr:nvSpPr>
        <xdr:cNvPr id="114" name="人口1人当たり決算額の推移平均値テキスト445"/>
        <xdr:cNvSpPr txBox="1"/>
      </xdr:nvSpPr>
      <xdr:spPr>
        <a:xfrm>
          <a:off x="5029200"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142875</xdr:rowOff>
    </xdr:from>
    <xdr:to>
      <xdr:col>5</xdr:col>
      <xdr:colOff>38100</xdr:colOff>
      <xdr:row>35</xdr:row>
      <xdr:rowOff>247650</xdr:rowOff>
    </xdr:to>
    <xdr:sp macro="" textlink="">
      <xdr:nvSpPr>
        <xdr:cNvPr id="115" name="フローチャート : 判断 114"/>
        <xdr:cNvSpPr/>
      </xdr:nvSpPr>
      <xdr:spPr bwMode="auto">
        <a:xfrm>
          <a:off x="4953000" y="68770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304800</xdr:rowOff>
    </xdr:from>
    <xdr:to>
      <xdr:col>4</xdr:col>
      <xdr:colOff>466725</xdr:colOff>
      <xdr:row>34</xdr:row>
      <xdr:rowOff>342900</xdr:rowOff>
    </xdr:to>
    <xdr:cxnSp macro="">
      <xdr:nvCxnSpPr>
        <xdr:cNvPr id="116" name="直線コネクタ 115"/>
        <xdr:cNvCxnSpPr/>
      </xdr:nvCxnSpPr>
      <xdr:spPr bwMode="auto">
        <a:xfrm>
          <a:off x="3876675" y="6696075"/>
          <a:ext cx="5524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117" name="フローチャート : 判断 116"/>
        <xdr:cNvSpPr/>
      </xdr:nvSpPr>
      <xdr:spPr bwMode="auto">
        <a:xfrm>
          <a:off x="43815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219075</xdr:rowOff>
    </xdr:from>
    <xdr:ext cx="733425" cy="257175"/>
    <xdr:sp macro="" textlink="">
      <xdr:nvSpPr>
        <xdr:cNvPr id="118" name="テキスト ボックス 117"/>
        <xdr:cNvSpPr txBox="1"/>
      </xdr:nvSpPr>
      <xdr:spPr>
        <a:xfrm>
          <a:off x="4048125" y="695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304800</xdr:rowOff>
    </xdr:from>
    <xdr:to>
      <xdr:col>3</xdr:col>
      <xdr:colOff>904875</xdr:colOff>
      <xdr:row>34</xdr:row>
      <xdr:rowOff>323850</xdr:rowOff>
    </xdr:to>
    <xdr:cxnSp macro="">
      <xdr:nvCxnSpPr>
        <xdr:cNvPr id="119" name="直線コネクタ 118"/>
        <xdr:cNvCxnSpPr/>
      </xdr:nvCxnSpPr>
      <xdr:spPr bwMode="auto">
        <a:xfrm flipV="1">
          <a:off x="3181350" y="6696075"/>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76200</xdr:rowOff>
    </xdr:from>
    <xdr:to>
      <xdr:col>3</xdr:col>
      <xdr:colOff>952500</xdr:colOff>
      <xdr:row>35</xdr:row>
      <xdr:rowOff>180975</xdr:rowOff>
    </xdr:to>
    <xdr:sp macro="" textlink="">
      <xdr:nvSpPr>
        <xdr:cNvPr id="120" name="フローチャート : 判断 119"/>
        <xdr:cNvSpPr/>
      </xdr:nvSpPr>
      <xdr:spPr bwMode="auto">
        <a:xfrm>
          <a:off x="3829050" y="68103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161925</xdr:rowOff>
    </xdr:from>
    <xdr:ext cx="762000" cy="257175"/>
    <xdr:sp macro="" textlink="">
      <xdr:nvSpPr>
        <xdr:cNvPr id="121" name="テキスト ボックス 120"/>
        <xdr:cNvSpPr txBox="1"/>
      </xdr:nvSpPr>
      <xdr:spPr>
        <a:xfrm>
          <a:off x="3495675"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323850</xdr:rowOff>
    </xdr:from>
    <xdr:to>
      <xdr:col>3</xdr:col>
      <xdr:colOff>209550</xdr:colOff>
      <xdr:row>35</xdr:row>
      <xdr:rowOff>28575</xdr:rowOff>
    </xdr:to>
    <xdr:cxnSp macro="">
      <xdr:nvCxnSpPr>
        <xdr:cNvPr id="122" name="直線コネクタ 121"/>
        <xdr:cNvCxnSpPr/>
      </xdr:nvCxnSpPr>
      <xdr:spPr bwMode="auto">
        <a:xfrm flipV="1">
          <a:off x="2619375" y="6715125"/>
          <a:ext cx="56197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85725</xdr:rowOff>
    </xdr:to>
    <xdr:sp macro="" textlink="">
      <xdr:nvSpPr>
        <xdr:cNvPr id="123" name="フローチャート : 判断 122"/>
        <xdr:cNvSpPr/>
      </xdr:nvSpPr>
      <xdr:spPr bwMode="auto">
        <a:xfrm>
          <a:off x="3124200" y="67246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76200</xdr:rowOff>
    </xdr:from>
    <xdr:ext cx="762000" cy="257175"/>
    <xdr:sp macro="" textlink="">
      <xdr:nvSpPr>
        <xdr:cNvPr id="124" name="テキスト ボックス 123"/>
        <xdr:cNvSpPr txBox="1"/>
      </xdr:nvSpPr>
      <xdr:spPr>
        <a:xfrm>
          <a:off x="294322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285750</xdr:rowOff>
    </xdr:from>
    <xdr:to>
      <xdr:col>2</xdr:col>
      <xdr:colOff>695325</xdr:colOff>
      <xdr:row>35</xdr:row>
      <xdr:rowOff>38100</xdr:rowOff>
    </xdr:to>
    <xdr:sp macro="" textlink="">
      <xdr:nvSpPr>
        <xdr:cNvPr id="125" name="フローチャート : 判断 124"/>
        <xdr:cNvSpPr/>
      </xdr:nvSpPr>
      <xdr:spPr bwMode="auto">
        <a:xfrm>
          <a:off x="2571750" y="667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47625</xdr:rowOff>
    </xdr:from>
    <xdr:ext cx="762000" cy="257175"/>
    <xdr:sp macro="" textlink="">
      <xdr:nvSpPr>
        <xdr:cNvPr id="126" name="テキスト ボックス 125"/>
        <xdr:cNvSpPr txBox="1"/>
      </xdr:nvSpPr>
      <xdr:spPr>
        <a:xfrm>
          <a:off x="22383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85725</xdr:rowOff>
    </xdr:from>
    <xdr:to>
      <xdr:col>5</xdr:col>
      <xdr:colOff>38100</xdr:colOff>
      <xdr:row>35</xdr:row>
      <xdr:rowOff>190500</xdr:rowOff>
    </xdr:to>
    <xdr:sp macro="" textlink="">
      <xdr:nvSpPr>
        <xdr:cNvPr id="132" name="円/楕円 131"/>
        <xdr:cNvSpPr/>
      </xdr:nvSpPr>
      <xdr:spPr bwMode="auto">
        <a:xfrm>
          <a:off x="4953000" y="681990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276225</xdr:rowOff>
    </xdr:from>
    <xdr:ext cx="762000" cy="257175"/>
    <xdr:sp macro="" textlink="">
      <xdr:nvSpPr>
        <xdr:cNvPr id="133" name="人口1人当たり決算額の推移該当値テキスト445"/>
        <xdr:cNvSpPr txBox="1"/>
      </xdr:nvSpPr>
      <xdr:spPr>
        <a:xfrm>
          <a:off x="502920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16,478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285750</xdr:rowOff>
    </xdr:from>
    <xdr:to>
      <xdr:col>4</xdr:col>
      <xdr:colOff>523875</xdr:colOff>
      <xdr:row>35</xdr:row>
      <xdr:rowOff>47625</xdr:rowOff>
    </xdr:to>
    <xdr:sp macro="" textlink="">
      <xdr:nvSpPr>
        <xdr:cNvPr id="134" name="円/楕円 133"/>
        <xdr:cNvSpPr/>
      </xdr:nvSpPr>
      <xdr:spPr bwMode="auto">
        <a:xfrm>
          <a:off x="4381500" y="66770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57150</xdr:rowOff>
    </xdr:from>
    <xdr:ext cx="733425" cy="257175"/>
    <xdr:sp macro="" textlink="">
      <xdr:nvSpPr>
        <xdr:cNvPr id="135" name="テキスト ボックス 134"/>
        <xdr:cNvSpPr txBox="1"/>
      </xdr:nvSpPr>
      <xdr:spPr>
        <a:xfrm>
          <a:off x="4048125" y="644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257175</xdr:rowOff>
    </xdr:from>
    <xdr:to>
      <xdr:col>3</xdr:col>
      <xdr:colOff>952500</xdr:colOff>
      <xdr:row>35</xdr:row>
      <xdr:rowOff>9525</xdr:rowOff>
    </xdr:to>
    <xdr:sp macro="" textlink="">
      <xdr:nvSpPr>
        <xdr:cNvPr id="136" name="円/楕円 135"/>
        <xdr:cNvSpPr/>
      </xdr:nvSpPr>
      <xdr:spPr bwMode="auto">
        <a:xfrm>
          <a:off x="3829050" y="66484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19050</xdr:rowOff>
    </xdr:from>
    <xdr:ext cx="762000" cy="257175"/>
    <xdr:sp macro="" textlink="">
      <xdr:nvSpPr>
        <xdr:cNvPr id="137" name="テキスト ボックス 136"/>
        <xdr:cNvSpPr txBox="1"/>
      </xdr:nvSpPr>
      <xdr:spPr>
        <a:xfrm>
          <a:off x="34956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276225</xdr:rowOff>
    </xdr:from>
    <xdr:to>
      <xdr:col>3</xdr:col>
      <xdr:colOff>257175</xdr:colOff>
      <xdr:row>35</xdr:row>
      <xdr:rowOff>28575</xdr:rowOff>
    </xdr:to>
    <xdr:sp macro="" textlink="">
      <xdr:nvSpPr>
        <xdr:cNvPr id="138" name="円/楕円 137"/>
        <xdr:cNvSpPr/>
      </xdr:nvSpPr>
      <xdr:spPr bwMode="auto">
        <a:xfrm>
          <a:off x="3124200" y="666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38100</xdr:rowOff>
    </xdr:from>
    <xdr:ext cx="762000" cy="257175"/>
    <xdr:sp macro="" textlink="">
      <xdr:nvSpPr>
        <xdr:cNvPr id="139" name="テキスト ボックス 138"/>
        <xdr:cNvSpPr txBox="1"/>
      </xdr:nvSpPr>
      <xdr:spPr>
        <a:xfrm>
          <a:off x="294322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323850</xdr:rowOff>
    </xdr:from>
    <xdr:to>
      <xdr:col>2</xdr:col>
      <xdr:colOff>695325</xdr:colOff>
      <xdr:row>35</xdr:row>
      <xdr:rowOff>76200</xdr:rowOff>
    </xdr:to>
    <xdr:sp macro="" textlink="">
      <xdr:nvSpPr>
        <xdr:cNvPr id="140" name="円/楕円 139"/>
        <xdr:cNvSpPr/>
      </xdr:nvSpPr>
      <xdr:spPr bwMode="auto">
        <a:xfrm>
          <a:off x="2571750" y="6715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66675</xdr:rowOff>
    </xdr:from>
    <xdr:ext cx="762000" cy="257175"/>
    <xdr:sp macro="" textlink="">
      <xdr:nvSpPr>
        <xdr:cNvPr id="141" name="テキスト ボックス 140"/>
        <xdr:cNvSpPr txBox="1"/>
      </xdr:nvSpPr>
      <xdr:spPr>
        <a:xfrm>
          <a:off x="22383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38100</xdr:rowOff>
    </xdr:from>
    <xdr:to>
      <xdr:col>6</xdr:col>
      <xdr:colOff>514350</xdr:colOff>
      <xdr:row>39</xdr:row>
      <xdr:rowOff>0</xdr:rowOff>
    </xdr:to>
    <xdr:cxnSp macro="">
      <xdr:nvCxnSpPr>
        <xdr:cNvPr id="54" name="直線コネクタ 53"/>
        <xdr:cNvCxnSpPr/>
      </xdr:nvCxnSpPr>
      <xdr:spPr>
        <a:xfrm flipV="1">
          <a:off x="4114800" y="5353050"/>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17195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02907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161925</xdr:rowOff>
    </xdr:from>
    <xdr:ext cx="533400" cy="257175"/>
    <xdr:sp macro="" textlink="">
      <xdr:nvSpPr>
        <xdr:cNvPr id="57" name="人件費最大値テキスト"/>
        <xdr:cNvSpPr txBox="1"/>
      </xdr:nvSpPr>
      <xdr:spPr>
        <a:xfrm>
          <a:off x="41719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419100</xdr:colOff>
      <xdr:row>31</xdr:row>
      <xdr:rowOff>38100</xdr:rowOff>
    </xdr:from>
    <xdr:to>
      <xdr:col>6</xdr:col>
      <xdr:colOff>600075</xdr:colOff>
      <xdr:row>31</xdr:row>
      <xdr:rowOff>38100</xdr:rowOff>
    </xdr:to>
    <xdr:cxnSp macro="">
      <xdr:nvCxnSpPr>
        <xdr:cNvPr id="58" name="直線コネクタ 57"/>
        <xdr:cNvCxnSpPr/>
      </xdr:nvCxnSpPr>
      <xdr:spPr>
        <a:xfrm>
          <a:off x="402907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95250</xdr:rowOff>
    </xdr:from>
    <xdr:to>
      <xdr:col>6</xdr:col>
      <xdr:colOff>514350</xdr:colOff>
      <xdr:row>36</xdr:row>
      <xdr:rowOff>142875</xdr:rowOff>
    </xdr:to>
    <xdr:cxnSp macro="">
      <xdr:nvCxnSpPr>
        <xdr:cNvPr id="59" name="直線コネクタ 58"/>
        <xdr:cNvCxnSpPr/>
      </xdr:nvCxnSpPr>
      <xdr:spPr>
        <a:xfrm>
          <a:off x="3371850" y="62674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123825</xdr:rowOff>
    </xdr:from>
    <xdr:ext cx="533400" cy="257175"/>
    <xdr:sp macro="" textlink="">
      <xdr:nvSpPr>
        <xdr:cNvPr id="60" name="人件費平均値テキスト"/>
        <xdr:cNvSpPr txBox="1"/>
      </xdr:nvSpPr>
      <xdr:spPr>
        <a:xfrm>
          <a:off x="41719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28575</xdr:rowOff>
    </xdr:to>
    <xdr:sp macro="" textlink="">
      <xdr:nvSpPr>
        <xdr:cNvPr id="61" name="フローチャート : 判断 60"/>
        <xdr:cNvSpPr/>
      </xdr:nvSpPr>
      <xdr:spPr>
        <a:xfrm>
          <a:off x="4067175"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95250</xdr:rowOff>
    </xdr:from>
    <xdr:to>
      <xdr:col>5</xdr:col>
      <xdr:colOff>361950</xdr:colOff>
      <xdr:row>36</xdr:row>
      <xdr:rowOff>95250</xdr:rowOff>
    </xdr:to>
    <xdr:cxnSp macro="">
      <xdr:nvCxnSpPr>
        <xdr:cNvPr id="62" name="直線コネクタ 61"/>
        <xdr:cNvCxnSpPr/>
      </xdr:nvCxnSpPr>
      <xdr:spPr>
        <a:xfrm>
          <a:off x="2562225" y="62674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3147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38100</xdr:rowOff>
    </xdr:from>
    <xdr:ext cx="533400" cy="257175"/>
    <xdr:sp macro="" textlink="">
      <xdr:nvSpPr>
        <xdr:cNvPr id="64" name="テキスト ボックス 63"/>
        <xdr:cNvSpPr txBox="1"/>
      </xdr:nvSpPr>
      <xdr:spPr>
        <a:xfrm>
          <a:off x="3105150"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95250</xdr:rowOff>
    </xdr:from>
    <xdr:to>
      <xdr:col>4</xdr:col>
      <xdr:colOff>152400</xdr:colOff>
      <xdr:row>36</xdr:row>
      <xdr:rowOff>104775</xdr:rowOff>
    </xdr:to>
    <xdr:cxnSp macro="">
      <xdr:nvCxnSpPr>
        <xdr:cNvPr id="65" name="直線コネクタ 64"/>
        <xdr:cNvCxnSpPr/>
      </xdr:nvCxnSpPr>
      <xdr:spPr>
        <a:xfrm flipV="1">
          <a:off x="1809750" y="62674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9525</xdr:rowOff>
    </xdr:from>
    <xdr:to>
      <xdr:col>4</xdr:col>
      <xdr:colOff>209550</xdr:colOff>
      <xdr:row>35</xdr:row>
      <xdr:rowOff>104775</xdr:rowOff>
    </xdr:to>
    <xdr:sp macro="" textlink="">
      <xdr:nvSpPr>
        <xdr:cNvPr id="66" name="フローチャート : 判断 65"/>
        <xdr:cNvSpPr/>
      </xdr:nvSpPr>
      <xdr:spPr>
        <a:xfrm>
          <a:off x="2514600"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123825</xdr:rowOff>
    </xdr:from>
    <xdr:ext cx="533400" cy="257175"/>
    <xdr:sp macro="" textlink="">
      <xdr:nvSpPr>
        <xdr:cNvPr id="67" name="テキスト ボックス 66"/>
        <xdr:cNvSpPr txBox="1"/>
      </xdr:nvSpPr>
      <xdr:spPr>
        <a:xfrm>
          <a:off x="2381250"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47625</xdr:rowOff>
    </xdr:from>
    <xdr:to>
      <xdr:col>2</xdr:col>
      <xdr:colOff>600075</xdr:colOff>
      <xdr:row>36</xdr:row>
      <xdr:rowOff>104775</xdr:rowOff>
    </xdr:to>
    <xdr:cxnSp macro="">
      <xdr:nvCxnSpPr>
        <xdr:cNvPr id="68" name="直線コネクタ 67"/>
        <xdr:cNvCxnSpPr/>
      </xdr:nvCxnSpPr>
      <xdr:spPr>
        <a:xfrm>
          <a:off x="1047750" y="62198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19050</xdr:rowOff>
    </xdr:from>
    <xdr:to>
      <xdr:col>3</xdr:col>
      <xdr:colOff>0</xdr:colOff>
      <xdr:row>35</xdr:row>
      <xdr:rowOff>123825</xdr:rowOff>
    </xdr:to>
    <xdr:sp macro="" textlink="">
      <xdr:nvSpPr>
        <xdr:cNvPr id="69" name="フローチャート : 判断 68"/>
        <xdr:cNvSpPr/>
      </xdr:nvSpPr>
      <xdr:spPr>
        <a:xfrm>
          <a:off x="1800225" y="60198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142875</xdr:rowOff>
    </xdr:from>
    <xdr:ext cx="533400" cy="257175"/>
    <xdr:sp macro="" textlink="">
      <xdr:nvSpPr>
        <xdr:cNvPr id="70" name="テキスト ボックス 69"/>
        <xdr:cNvSpPr txBox="1"/>
      </xdr:nvSpPr>
      <xdr:spPr>
        <a:xfrm>
          <a:off x="1581150"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142875</xdr:rowOff>
    </xdr:from>
    <xdr:to>
      <xdr:col>1</xdr:col>
      <xdr:colOff>485775</xdr:colOff>
      <xdr:row>35</xdr:row>
      <xdr:rowOff>66675</xdr:rowOff>
    </xdr:to>
    <xdr:sp macro="" textlink="">
      <xdr:nvSpPr>
        <xdr:cNvPr id="71" name="フローチャート : 判断 70"/>
        <xdr:cNvSpPr/>
      </xdr:nvSpPr>
      <xdr:spPr>
        <a:xfrm>
          <a:off x="990600" y="597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85725</xdr:rowOff>
    </xdr:from>
    <xdr:ext cx="533400" cy="257175"/>
    <xdr:sp macro="" textlink="">
      <xdr:nvSpPr>
        <xdr:cNvPr id="72" name="テキスト ボックス 71"/>
        <xdr:cNvSpPr txBox="1"/>
      </xdr:nvSpPr>
      <xdr:spPr>
        <a:xfrm>
          <a:off x="78105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85725</xdr:rowOff>
    </xdr:from>
    <xdr:to>
      <xdr:col>6</xdr:col>
      <xdr:colOff>561975</xdr:colOff>
      <xdr:row>37</xdr:row>
      <xdr:rowOff>19050</xdr:rowOff>
    </xdr:to>
    <xdr:sp macro="" textlink="">
      <xdr:nvSpPr>
        <xdr:cNvPr id="78" name="円/楕円 77"/>
        <xdr:cNvSpPr/>
      </xdr:nvSpPr>
      <xdr:spPr>
        <a:xfrm>
          <a:off x="4067175"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66675</xdr:rowOff>
    </xdr:from>
    <xdr:ext cx="533400" cy="257175"/>
    <xdr:sp macro="" textlink="">
      <xdr:nvSpPr>
        <xdr:cNvPr id="79" name="人件費該当値テキスト"/>
        <xdr:cNvSpPr txBox="1"/>
      </xdr:nvSpPr>
      <xdr:spPr>
        <a:xfrm>
          <a:off x="41719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47625</xdr:rowOff>
    </xdr:from>
    <xdr:to>
      <xdr:col>5</xdr:col>
      <xdr:colOff>409575</xdr:colOff>
      <xdr:row>36</xdr:row>
      <xdr:rowOff>142875</xdr:rowOff>
    </xdr:to>
    <xdr:sp macro="" textlink="">
      <xdr:nvSpPr>
        <xdr:cNvPr id="80" name="円/楕円 79"/>
        <xdr:cNvSpPr/>
      </xdr:nvSpPr>
      <xdr:spPr>
        <a:xfrm>
          <a:off x="3314700"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142875</xdr:rowOff>
    </xdr:from>
    <xdr:ext cx="533400" cy="257175"/>
    <xdr:sp macro="" textlink="">
      <xdr:nvSpPr>
        <xdr:cNvPr id="81" name="テキスト ボックス 80"/>
        <xdr:cNvSpPr txBox="1"/>
      </xdr:nvSpPr>
      <xdr:spPr>
        <a:xfrm>
          <a:off x="3105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142875</xdr:rowOff>
    </xdr:to>
    <xdr:sp macro="" textlink="">
      <xdr:nvSpPr>
        <xdr:cNvPr id="82" name="円/楕円 81"/>
        <xdr:cNvSpPr/>
      </xdr:nvSpPr>
      <xdr:spPr>
        <a:xfrm>
          <a:off x="2514600"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133350</xdr:rowOff>
    </xdr:from>
    <xdr:ext cx="533400" cy="257175"/>
    <xdr:sp macro="" textlink="">
      <xdr:nvSpPr>
        <xdr:cNvPr id="83" name="テキスト ボックス 82"/>
        <xdr:cNvSpPr txBox="1"/>
      </xdr:nvSpPr>
      <xdr:spPr>
        <a:xfrm>
          <a:off x="238125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47625</xdr:rowOff>
    </xdr:from>
    <xdr:to>
      <xdr:col>3</xdr:col>
      <xdr:colOff>0</xdr:colOff>
      <xdr:row>36</xdr:row>
      <xdr:rowOff>152400</xdr:rowOff>
    </xdr:to>
    <xdr:sp macro="" textlink="">
      <xdr:nvSpPr>
        <xdr:cNvPr id="84" name="円/楕円 83"/>
        <xdr:cNvSpPr/>
      </xdr:nvSpPr>
      <xdr:spPr>
        <a:xfrm>
          <a:off x="1800225" y="62198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142875</xdr:rowOff>
    </xdr:from>
    <xdr:ext cx="533400" cy="257175"/>
    <xdr:sp macro="" textlink="">
      <xdr:nvSpPr>
        <xdr:cNvPr id="85" name="テキスト ボックス 84"/>
        <xdr:cNvSpPr txBox="1"/>
      </xdr:nvSpPr>
      <xdr:spPr>
        <a:xfrm>
          <a:off x="158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56,714</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0</xdr:rowOff>
    </xdr:from>
    <xdr:to>
      <xdr:col>1</xdr:col>
      <xdr:colOff>485775</xdr:colOff>
      <xdr:row>36</xdr:row>
      <xdr:rowOff>104775</xdr:rowOff>
    </xdr:to>
    <xdr:sp macro="" textlink="">
      <xdr:nvSpPr>
        <xdr:cNvPr id="86" name="円/楕円 85"/>
        <xdr:cNvSpPr/>
      </xdr:nvSpPr>
      <xdr:spPr>
        <a:xfrm>
          <a:off x="990600" y="617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95250</xdr:rowOff>
    </xdr:from>
    <xdr:ext cx="533400" cy="257175"/>
    <xdr:sp macro="" textlink="">
      <xdr:nvSpPr>
        <xdr:cNvPr id="87" name="テキスト ボックス 86"/>
        <xdr:cNvSpPr txBox="1"/>
      </xdr:nvSpPr>
      <xdr:spPr>
        <a:xfrm>
          <a:off x="78105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98" name="直線コネクタ 97"/>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99" name="テキスト ボックス 98"/>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0" name="直線コネクタ 99"/>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1" name="テキスト ボックス 100"/>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2" name="直線コネクタ 101"/>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3" name="テキスト ボックス 102"/>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4" name="直線コネクタ 103"/>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5" name="テキスト ボックス 104"/>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6" name="直線コネクタ 105"/>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07" name="テキスト ボックス 106"/>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08" name="直線コネクタ 107"/>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7175"/>
    <xdr:sp macro="" textlink="">
      <xdr:nvSpPr>
        <xdr:cNvPr id="109" name="テキスト ボックス 108"/>
        <xdr:cNvSpPr txBox="1"/>
      </xdr:nvSpPr>
      <xdr:spPr>
        <a:xfrm>
          <a:off x="7620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171450</xdr:rowOff>
    </xdr:from>
    <xdr:to>
      <xdr:col>6</xdr:col>
      <xdr:colOff>514350</xdr:colOff>
      <xdr:row>59</xdr:row>
      <xdr:rowOff>38100</xdr:rowOff>
    </xdr:to>
    <xdr:cxnSp macro="">
      <xdr:nvCxnSpPr>
        <xdr:cNvPr id="113" name="直線コネクタ 112"/>
        <xdr:cNvCxnSpPr/>
      </xdr:nvCxnSpPr>
      <xdr:spPr>
        <a:xfrm flipV="1">
          <a:off x="4114800" y="874395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47625</xdr:rowOff>
    </xdr:from>
    <xdr:ext cx="533400" cy="257175"/>
    <xdr:sp macro="" textlink="">
      <xdr:nvSpPr>
        <xdr:cNvPr id="114" name="物件費最小値テキスト"/>
        <xdr:cNvSpPr txBox="1"/>
      </xdr:nvSpPr>
      <xdr:spPr>
        <a:xfrm>
          <a:off x="41719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419100</xdr:colOff>
      <xdr:row>59</xdr:row>
      <xdr:rowOff>38100</xdr:rowOff>
    </xdr:from>
    <xdr:to>
      <xdr:col>6</xdr:col>
      <xdr:colOff>600075</xdr:colOff>
      <xdr:row>59</xdr:row>
      <xdr:rowOff>38100</xdr:rowOff>
    </xdr:to>
    <xdr:cxnSp macro="">
      <xdr:nvCxnSpPr>
        <xdr:cNvPr id="115" name="直線コネクタ 114"/>
        <xdr:cNvCxnSpPr/>
      </xdr:nvCxnSpPr>
      <xdr:spPr>
        <a:xfrm>
          <a:off x="4029075" y="1015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114300</xdr:rowOff>
    </xdr:from>
    <xdr:ext cx="600075" cy="257175"/>
    <xdr:sp macro="" textlink="">
      <xdr:nvSpPr>
        <xdr:cNvPr id="116" name="物件費最大値テキスト"/>
        <xdr:cNvSpPr txBox="1"/>
      </xdr:nvSpPr>
      <xdr:spPr>
        <a:xfrm>
          <a:off x="4171950"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419100</xdr:colOff>
      <xdr:row>50</xdr:row>
      <xdr:rowOff>171450</xdr:rowOff>
    </xdr:from>
    <xdr:to>
      <xdr:col>6</xdr:col>
      <xdr:colOff>600075</xdr:colOff>
      <xdr:row>50</xdr:row>
      <xdr:rowOff>171450</xdr:rowOff>
    </xdr:to>
    <xdr:cxnSp macro="">
      <xdr:nvCxnSpPr>
        <xdr:cNvPr id="117" name="直線コネクタ 116"/>
        <xdr:cNvCxnSpPr/>
      </xdr:nvCxnSpPr>
      <xdr:spPr>
        <a:xfrm>
          <a:off x="402907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171450</xdr:rowOff>
    </xdr:from>
    <xdr:to>
      <xdr:col>6</xdr:col>
      <xdr:colOff>514350</xdr:colOff>
      <xdr:row>58</xdr:row>
      <xdr:rowOff>171450</xdr:rowOff>
    </xdr:to>
    <xdr:cxnSp macro="">
      <xdr:nvCxnSpPr>
        <xdr:cNvPr id="118" name="直線コネクタ 117"/>
        <xdr:cNvCxnSpPr/>
      </xdr:nvCxnSpPr>
      <xdr:spPr>
        <a:xfrm>
          <a:off x="3371850" y="101155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133350</xdr:rowOff>
    </xdr:from>
    <xdr:ext cx="533400" cy="257175"/>
    <xdr:sp macro="" textlink="">
      <xdr:nvSpPr>
        <xdr:cNvPr id="119" name="物件費平均値テキスト"/>
        <xdr:cNvSpPr txBox="1"/>
      </xdr:nvSpPr>
      <xdr:spPr>
        <a:xfrm>
          <a:off x="41719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38100</xdr:rowOff>
    </xdr:to>
    <xdr:sp macro="" textlink="">
      <xdr:nvSpPr>
        <xdr:cNvPr id="120" name="フローチャート : 判断 119"/>
        <xdr:cNvSpPr/>
      </xdr:nvSpPr>
      <xdr:spPr>
        <a:xfrm>
          <a:off x="4067175" y="1005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171450</xdr:rowOff>
    </xdr:from>
    <xdr:to>
      <xdr:col>5</xdr:col>
      <xdr:colOff>361950</xdr:colOff>
      <xdr:row>59</xdr:row>
      <xdr:rowOff>0</xdr:rowOff>
    </xdr:to>
    <xdr:cxnSp macro="">
      <xdr:nvCxnSpPr>
        <xdr:cNvPr id="121" name="直線コネクタ 120"/>
        <xdr:cNvCxnSpPr/>
      </xdr:nvCxnSpPr>
      <xdr:spPr>
        <a:xfrm flipV="1">
          <a:off x="2562225" y="101155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123825</xdr:rowOff>
    </xdr:from>
    <xdr:to>
      <xdr:col>5</xdr:col>
      <xdr:colOff>409575</xdr:colOff>
      <xdr:row>59</xdr:row>
      <xdr:rowOff>57150</xdr:rowOff>
    </xdr:to>
    <xdr:sp macro="" textlink="">
      <xdr:nvSpPr>
        <xdr:cNvPr id="122" name="フローチャート : 判断 121"/>
        <xdr:cNvSpPr/>
      </xdr:nvSpPr>
      <xdr:spPr>
        <a:xfrm>
          <a:off x="33147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47625</xdr:rowOff>
    </xdr:from>
    <xdr:ext cx="533400" cy="257175"/>
    <xdr:sp macro="" textlink="">
      <xdr:nvSpPr>
        <xdr:cNvPr id="123" name="テキスト ボックス 122"/>
        <xdr:cNvSpPr txBox="1"/>
      </xdr:nvSpPr>
      <xdr:spPr>
        <a:xfrm>
          <a:off x="3105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600075</xdr:colOff>
      <xdr:row>59</xdr:row>
      <xdr:rowOff>0</xdr:rowOff>
    </xdr:from>
    <xdr:to>
      <xdr:col>4</xdr:col>
      <xdr:colOff>152400</xdr:colOff>
      <xdr:row>59</xdr:row>
      <xdr:rowOff>9525</xdr:rowOff>
    </xdr:to>
    <xdr:cxnSp macro="">
      <xdr:nvCxnSpPr>
        <xdr:cNvPr id="124" name="直線コネクタ 123"/>
        <xdr:cNvCxnSpPr/>
      </xdr:nvCxnSpPr>
      <xdr:spPr>
        <a:xfrm flipV="1">
          <a:off x="1809750" y="101155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104775</xdr:rowOff>
    </xdr:from>
    <xdr:to>
      <xdr:col>4</xdr:col>
      <xdr:colOff>209550</xdr:colOff>
      <xdr:row>59</xdr:row>
      <xdr:rowOff>38100</xdr:rowOff>
    </xdr:to>
    <xdr:sp macro="" textlink="">
      <xdr:nvSpPr>
        <xdr:cNvPr id="125" name="フローチャート : 判断 124"/>
        <xdr:cNvSpPr/>
      </xdr:nvSpPr>
      <xdr:spPr>
        <a:xfrm>
          <a:off x="2514600" y="1004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57150</xdr:rowOff>
    </xdr:from>
    <xdr:ext cx="533400" cy="257175"/>
    <xdr:sp macro="" textlink="">
      <xdr:nvSpPr>
        <xdr:cNvPr id="126" name="テキスト ボックス 125"/>
        <xdr:cNvSpPr txBox="1"/>
      </xdr:nvSpPr>
      <xdr:spPr>
        <a:xfrm>
          <a:off x="23812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438150</xdr:colOff>
      <xdr:row>59</xdr:row>
      <xdr:rowOff>9525</xdr:rowOff>
    </xdr:from>
    <xdr:to>
      <xdr:col>2</xdr:col>
      <xdr:colOff>600075</xdr:colOff>
      <xdr:row>59</xdr:row>
      <xdr:rowOff>9525</xdr:rowOff>
    </xdr:to>
    <xdr:cxnSp macro="">
      <xdr:nvCxnSpPr>
        <xdr:cNvPr id="127" name="直線コネクタ 126"/>
        <xdr:cNvCxnSpPr/>
      </xdr:nvCxnSpPr>
      <xdr:spPr>
        <a:xfrm flipV="1">
          <a:off x="1047750" y="101250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104775</xdr:rowOff>
    </xdr:from>
    <xdr:to>
      <xdr:col>3</xdr:col>
      <xdr:colOff>0</xdr:colOff>
      <xdr:row>59</xdr:row>
      <xdr:rowOff>38100</xdr:rowOff>
    </xdr:to>
    <xdr:sp macro="" textlink="">
      <xdr:nvSpPr>
        <xdr:cNvPr id="128" name="フローチャート : 判断 127"/>
        <xdr:cNvSpPr/>
      </xdr:nvSpPr>
      <xdr:spPr>
        <a:xfrm>
          <a:off x="1800225" y="100488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57150</xdr:rowOff>
    </xdr:from>
    <xdr:ext cx="533400" cy="257175"/>
    <xdr:sp macro="" textlink="">
      <xdr:nvSpPr>
        <xdr:cNvPr id="129" name="テキスト ボックス 128"/>
        <xdr:cNvSpPr txBox="1"/>
      </xdr:nvSpPr>
      <xdr:spPr>
        <a:xfrm>
          <a:off x="15811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114300</xdr:rowOff>
    </xdr:from>
    <xdr:to>
      <xdr:col>1</xdr:col>
      <xdr:colOff>485775</xdr:colOff>
      <xdr:row>59</xdr:row>
      <xdr:rowOff>47625</xdr:rowOff>
    </xdr:to>
    <xdr:sp macro="" textlink="">
      <xdr:nvSpPr>
        <xdr:cNvPr id="130" name="フローチャート : 判断 129"/>
        <xdr:cNvSpPr/>
      </xdr:nvSpPr>
      <xdr:spPr>
        <a:xfrm>
          <a:off x="990600" y="1005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66675</xdr:rowOff>
    </xdr:from>
    <xdr:ext cx="533400" cy="257175"/>
    <xdr:sp macro="" textlink="">
      <xdr:nvSpPr>
        <xdr:cNvPr id="131" name="テキスト ボックス 130"/>
        <xdr:cNvSpPr txBox="1"/>
      </xdr:nvSpPr>
      <xdr:spPr>
        <a:xfrm>
          <a:off x="7810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123825</xdr:rowOff>
    </xdr:from>
    <xdr:to>
      <xdr:col>6</xdr:col>
      <xdr:colOff>561975</xdr:colOff>
      <xdr:row>59</xdr:row>
      <xdr:rowOff>47625</xdr:rowOff>
    </xdr:to>
    <xdr:sp macro="" textlink="">
      <xdr:nvSpPr>
        <xdr:cNvPr id="137" name="円/楕円 136"/>
        <xdr:cNvSpPr/>
      </xdr:nvSpPr>
      <xdr:spPr>
        <a:xfrm>
          <a:off x="4067175"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85725</xdr:rowOff>
    </xdr:from>
    <xdr:ext cx="533400" cy="257175"/>
    <xdr:sp macro="" textlink="">
      <xdr:nvSpPr>
        <xdr:cNvPr id="138" name="物件費該当値テキスト"/>
        <xdr:cNvSpPr txBox="1"/>
      </xdr:nvSpPr>
      <xdr:spPr>
        <a:xfrm>
          <a:off x="41719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61,460</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114300</xdr:rowOff>
    </xdr:from>
    <xdr:to>
      <xdr:col>5</xdr:col>
      <xdr:colOff>409575</xdr:colOff>
      <xdr:row>59</xdr:row>
      <xdr:rowOff>47625</xdr:rowOff>
    </xdr:to>
    <xdr:sp macro="" textlink="">
      <xdr:nvSpPr>
        <xdr:cNvPr id="139" name="円/楕円 138"/>
        <xdr:cNvSpPr/>
      </xdr:nvSpPr>
      <xdr:spPr>
        <a:xfrm>
          <a:off x="3314700" y="1005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66675</xdr:rowOff>
    </xdr:from>
    <xdr:ext cx="533400" cy="257175"/>
    <xdr:sp macro="" textlink="">
      <xdr:nvSpPr>
        <xdr:cNvPr id="140" name="テキスト ボックス 139"/>
        <xdr:cNvSpPr txBox="1"/>
      </xdr:nvSpPr>
      <xdr:spPr>
        <a:xfrm>
          <a:off x="31051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123825</xdr:rowOff>
    </xdr:from>
    <xdr:to>
      <xdr:col>4</xdr:col>
      <xdr:colOff>209550</xdr:colOff>
      <xdr:row>59</xdr:row>
      <xdr:rowOff>57150</xdr:rowOff>
    </xdr:to>
    <xdr:sp macro="" textlink="">
      <xdr:nvSpPr>
        <xdr:cNvPr id="141" name="円/楕円 140"/>
        <xdr:cNvSpPr/>
      </xdr:nvSpPr>
      <xdr:spPr>
        <a:xfrm>
          <a:off x="2514600" y="1006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47625</xdr:rowOff>
    </xdr:from>
    <xdr:ext cx="533400" cy="257175"/>
    <xdr:sp macro="" textlink="">
      <xdr:nvSpPr>
        <xdr:cNvPr id="142" name="テキスト ボックス 141"/>
        <xdr:cNvSpPr txBox="1"/>
      </xdr:nvSpPr>
      <xdr:spPr>
        <a:xfrm>
          <a:off x="23812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58,173</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123825</xdr:rowOff>
    </xdr:from>
    <xdr:to>
      <xdr:col>3</xdr:col>
      <xdr:colOff>0</xdr:colOff>
      <xdr:row>59</xdr:row>
      <xdr:rowOff>57150</xdr:rowOff>
    </xdr:to>
    <xdr:sp macro="" textlink="">
      <xdr:nvSpPr>
        <xdr:cNvPr id="143" name="円/楕円 142"/>
        <xdr:cNvSpPr/>
      </xdr:nvSpPr>
      <xdr:spPr>
        <a:xfrm>
          <a:off x="1800225" y="100679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47625</xdr:rowOff>
    </xdr:from>
    <xdr:ext cx="533400" cy="257175"/>
    <xdr:sp macro="" textlink="">
      <xdr:nvSpPr>
        <xdr:cNvPr id="144" name="テキスト ボックス 143"/>
        <xdr:cNvSpPr txBox="1"/>
      </xdr:nvSpPr>
      <xdr:spPr>
        <a:xfrm>
          <a:off x="1581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133350</xdr:rowOff>
    </xdr:from>
    <xdr:to>
      <xdr:col>1</xdr:col>
      <xdr:colOff>485775</xdr:colOff>
      <xdr:row>59</xdr:row>
      <xdr:rowOff>57150</xdr:rowOff>
    </xdr:to>
    <xdr:sp macro="" textlink="">
      <xdr:nvSpPr>
        <xdr:cNvPr id="145" name="円/楕円 144"/>
        <xdr:cNvSpPr/>
      </xdr:nvSpPr>
      <xdr:spPr>
        <a:xfrm>
          <a:off x="990600"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57150</xdr:rowOff>
    </xdr:from>
    <xdr:ext cx="533400" cy="257175"/>
    <xdr:sp macro="" textlink="">
      <xdr:nvSpPr>
        <xdr:cNvPr id="146" name="テキスト ボックス 145"/>
        <xdr:cNvSpPr txBox="1"/>
      </xdr:nvSpPr>
      <xdr:spPr>
        <a:xfrm>
          <a:off x="7810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152400</xdr:rowOff>
    </xdr:from>
    <xdr:to>
      <xdr:col>6</xdr:col>
      <xdr:colOff>514350</xdr:colOff>
      <xdr:row>79</xdr:row>
      <xdr:rowOff>57150</xdr:rowOff>
    </xdr:to>
    <xdr:cxnSp macro="">
      <xdr:nvCxnSpPr>
        <xdr:cNvPr id="172" name="直線コネクタ 171"/>
        <xdr:cNvCxnSpPr/>
      </xdr:nvCxnSpPr>
      <xdr:spPr>
        <a:xfrm flipV="1">
          <a:off x="4114800" y="1198245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57150</xdr:rowOff>
    </xdr:from>
    <xdr:ext cx="381000" cy="257175"/>
    <xdr:sp macro="" textlink="">
      <xdr:nvSpPr>
        <xdr:cNvPr id="173" name="維持補修費最小値テキスト"/>
        <xdr:cNvSpPr txBox="1"/>
      </xdr:nvSpPr>
      <xdr:spPr>
        <a:xfrm>
          <a:off x="4171950"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419100</xdr:colOff>
      <xdr:row>79</xdr:row>
      <xdr:rowOff>57150</xdr:rowOff>
    </xdr:from>
    <xdr:to>
      <xdr:col>6</xdr:col>
      <xdr:colOff>600075</xdr:colOff>
      <xdr:row>79</xdr:row>
      <xdr:rowOff>57150</xdr:rowOff>
    </xdr:to>
    <xdr:cxnSp macro="">
      <xdr:nvCxnSpPr>
        <xdr:cNvPr id="174" name="直線コネクタ 173"/>
        <xdr:cNvCxnSpPr/>
      </xdr:nvCxnSpPr>
      <xdr:spPr>
        <a:xfrm>
          <a:off x="4029075" y="1360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95250</xdr:rowOff>
    </xdr:from>
    <xdr:ext cx="533400" cy="257175"/>
    <xdr:sp macro="" textlink="">
      <xdr:nvSpPr>
        <xdr:cNvPr id="175" name="維持補修費最大値テキスト"/>
        <xdr:cNvSpPr txBox="1"/>
      </xdr:nvSpPr>
      <xdr:spPr>
        <a:xfrm>
          <a:off x="4171950" y="1175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419100</xdr:colOff>
      <xdr:row>69</xdr:row>
      <xdr:rowOff>152400</xdr:rowOff>
    </xdr:from>
    <xdr:to>
      <xdr:col>6</xdr:col>
      <xdr:colOff>600075</xdr:colOff>
      <xdr:row>69</xdr:row>
      <xdr:rowOff>152400</xdr:rowOff>
    </xdr:to>
    <xdr:cxnSp macro="">
      <xdr:nvCxnSpPr>
        <xdr:cNvPr id="176" name="直線コネクタ 175"/>
        <xdr:cNvCxnSpPr/>
      </xdr:nvCxnSpPr>
      <xdr:spPr>
        <a:xfrm>
          <a:off x="4029075"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171450</xdr:rowOff>
    </xdr:from>
    <xdr:to>
      <xdr:col>6</xdr:col>
      <xdr:colOff>514350</xdr:colOff>
      <xdr:row>79</xdr:row>
      <xdr:rowOff>19050</xdr:rowOff>
    </xdr:to>
    <xdr:cxnSp macro="">
      <xdr:nvCxnSpPr>
        <xdr:cNvPr id="177" name="直線コネクタ 176"/>
        <xdr:cNvCxnSpPr/>
      </xdr:nvCxnSpPr>
      <xdr:spPr>
        <a:xfrm>
          <a:off x="3371850" y="135445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152400</xdr:rowOff>
    </xdr:from>
    <xdr:ext cx="466725" cy="257175"/>
    <xdr:sp macro="" textlink="">
      <xdr:nvSpPr>
        <xdr:cNvPr id="178" name="維持補修費平均値テキスト"/>
        <xdr:cNvSpPr txBox="1"/>
      </xdr:nvSpPr>
      <xdr:spPr>
        <a:xfrm>
          <a:off x="41719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123825</xdr:rowOff>
    </xdr:from>
    <xdr:to>
      <xdr:col>6</xdr:col>
      <xdr:colOff>561975</xdr:colOff>
      <xdr:row>77</xdr:row>
      <xdr:rowOff>57150</xdr:rowOff>
    </xdr:to>
    <xdr:sp macro="" textlink="">
      <xdr:nvSpPr>
        <xdr:cNvPr id="179" name="フローチャート : 判断 178"/>
        <xdr:cNvSpPr/>
      </xdr:nvSpPr>
      <xdr:spPr>
        <a:xfrm>
          <a:off x="406717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123825</xdr:rowOff>
    </xdr:from>
    <xdr:to>
      <xdr:col>5</xdr:col>
      <xdr:colOff>361950</xdr:colOff>
      <xdr:row>78</xdr:row>
      <xdr:rowOff>171450</xdr:rowOff>
    </xdr:to>
    <xdr:cxnSp macro="">
      <xdr:nvCxnSpPr>
        <xdr:cNvPr id="180" name="直線コネクタ 179"/>
        <xdr:cNvCxnSpPr/>
      </xdr:nvCxnSpPr>
      <xdr:spPr>
        <a:xfrm>
          <a:off x="2562225" y="1349692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142875</xdr:rowOff>
    </xdr:from>
    <xdr:to>
      <xdr:col>5</xdr:col>
      <xdr:colOff>409575</xdr:colOff>
      <xdr:row>77</xdr:row>
      <xdr:rowOff>76200</xdr:rowOff>
    </xdr:to>
    <xdr:sp macro="" textlink="">
      <xdr:nvSpPr>
        <xdr:cNvPr id="181" name="フローチャート : 判断 180"/>
        <xdr:cNvSpPr/>
      </xdr:nvSpPr>
      <xdr:spPr>
        <a:xfrm>
          <a:off x="331470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95250</xdr:rowOff>
    </xdr:from>
    <xdr:ext cx="466725" cy="257175"/>
    <xdr:sp macro="" textlink="">
      <xdr:nvSpPr>
        <xdr:cNvPr id="182" name="テキスト ボックス 181"/>
        <xdr:cNvSpPr txBox="1"/>
      </xdr:nvSpPr>
      <xdr:spPr>
        <a:xfrm>
          <a:off x="313372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28575</xdr:rowOff>
    </xdr:from>
    <xdr:to>
      <xdr:col>4</xdr:col>
      <xdr:colOff>152400</xdr:colOff>
      <xdr:row>78</xdr:row>
      <xdr:rowOff>123825</xdr:rowOff>
    </xdr:to>
    <xdr:cxnSp macro="">
      <xdr:nvCxnSpPr>
        <xdr:cNvPr id="183" name="直線コネクタ 182"/>
        <xdr:cNvCxnSpPr/>
      </xdr:nvCxnSpPr>
      <xdr:spPr>
        <a:xfrm>
          <a:off x="1809750" y="1340167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161925</xdr:rowOff>
    </xdr:from>
    <xdr:to>
      <xdr:col>4</xdr:col>
      <xdr:colOff>209550</xdr:colOff>
      <xdr:row>76</xdr:row>
      <xdr:rowOff>95250</xdr:rowOff>
    </xdr:to>
    <xdr:sp macro="" textlink="">
      <xdr:nvSpPr>
        <xdr:cNvPr id="184" name="フローチャート : 判断 183"/>
        <xdr:cNvSpPr/>
      </xdr:nvSpPr>
      <xdr:spPr>
        <a:xfrm>
          <a:off x="2514600"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104775</xdr:rowOff>
    </xdr:from>
    <xdr:ext cx="457200" cy="257175"/>
    <xdr:sp macro="" textlink="">
      <xdr:nvSpPr>
        <xdr:cNvPr id="185" name="テキスト ボックス 184"/>
        <xdr:cNvSpPr txBox="1"/>
      </xdr:nvSpPr>
      <xdr:spPr>
        <a:xfrm>
          <a:off x="2409825" y="12792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19050</xdr:rowOff>
    </xdr:from>
    <xdr:to>
      <xdr:col>2</xdr:col>
      <xdr:colOff>600075</xdr:colOff>
      <xdr:row>78</xdr:row>
      <xdr:rowOff>28575</xdr:rowOff>
    </xdr:to>
    <xdr:cxnSp macro="">
      <xdr:nvCxnSpPr>
        <xdr:cNvPr id="186" name="直線コネクタ 185"/>
        <xdr:cNvCxnSpPr/>
      </xdr:nvCxnSpPr>
      <xdr:spPr>
        <a:xfrm>
          <a:off x="1047750" y="133921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47625</xdr:rowOff>
    </xdr:from>
    <xdr:to>
      <xdr:col>3</xdr:col>
      <xdr:colOff>0</xdr:colOff>
      <xdr:row>76</xdr:row>
      <xdr:rowOff>152400</xdr:rowOff>
    </xdr:to>
    <xdr:sp macro="" textlink="">
      <xdr:nvSpPr>
        <xdr:cNvPr id="187" name="フローチャート : 判断 186"/>
        <xdr:cNvSpPr/>
      </xdr:nvSpPr>
      <xdr:spPr>
        <a:xfrm>
          <a:off x="1800225" y="130778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171450</xdr:rowOff>
    </xdr:from>
    <xdr:ext cx="466725" cy="257175"/>
    <xdr:sp macro="" textlink="">
      <xdr:nvSpPr>
        <xdr:cNvPr id="188" name="テキスト ボックス 187"/>
        <xdr:cNvSpPr txBox="1"/>
      </xdr:nvSpPr>
      <xdr:spPr>
        <a:xfrm>
          <a:off x="160972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0</xdr:rowOff>
    </xdr:to>
    <xdr:sp macro="" textlink="">
      <xdr:nvSpPr>
        <xdr:cNvPr id="189" name="フローチャート : 判断 188"/>
        <xdr:cNvSpPr/>
      </xdr:nvSpPr>
      <xdr:spPr>
        <a:xfrm>
          <a:off x="990600"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19050</xdr:rowOff>
    </xdr:from>
    <xdr:ext cx="466725" cy="257175"/>
    <xdr:sp macro="" textlink="">
      <xdr:nvSpPr>
        <xdr:cNvPr id="190" name="テキスト ボックス 189"/>
        <xdr:cNvSpPr txBox="1"/>
      </xdr:nvSpPr>
      <xdr:spPr>
        <a:xfrm>
          <a:off x="809625"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142875</xdr:rowOff>
    </xdr:from>
    <xdr:to>
      <xdr:col>6</xdr:col>
      <xdr:colOff>561975</xdr:colOff>
      <xdr:row>79</xdr:row>
      <xdr:rowOff>76200</xdr:rowOff>
    </xdr:to>
    <xdr:sp macro="" textlink="">
      <xdr:nvSpPr>
        <xdr:cNvPr id="196" name="円/楕円 195"/>
        <xdr:cNvSpPr/>
      </xdr:nvSpPr>
      <xdr:spPr>
        <a:xfrm>
          <a:off x="4067175"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57150</xdr:rowOff>
    </xdr:from>
    <xdr:ext cx="381000" cy="257175"/>
    <xdr:sp macro="" textlink="">
      <xdr:nvSpPr>
        <xdr:cNvPr id="197" name="維持補修費該当値テキスト"/>
        <xdr:cNvSpPr txBox="1"/>
      </xdr:nvSpPr>
      <xdr:spPr>
        <a:xfrm>
          <a:off x="4171950" y="13430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114300</xdr:rowOff>
    </xdr:from>
    <xdr:to>
      <xdr:col>5</xdr:col>
      <xdr:colOff>409575</xdr:colOff>
      <xdr:row>79</xdr:row>
      <xdr:rowOff>47625</xdr:rowOff>
    </xdr:to>
    <xdr:sp macro="" textlink="">
      <xdr:nvSpPr>
        <xdr:cNvPr id="198" name="円/楕円 197"/>
        <xdr:cNvSpPr/>
      </xdr:nvSpPr>
      <xdr:spPr>
        <a:xfrm>
          <a:off x="3314700"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79</xdr:row>
      <xdr:rowOff>38100</xdr:rowOff>
    </xdr:from>
    <xdr:ext cx="381000" cy="257175"/>
    <xdr:sp macro="" textlink="">
      <xdr:nvSpPr>
        <xdr:cNvPr id="199" name="テキスト ボックス 198"/>
        <xdr:cNvSpPr txBox="1"/>
      </xdr:nvSpPr>
      <xdr:spPr>
        <a:xfrm>
          <a:off x="3181350" y="13582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76200</xdr:rowOff>
    </xdr:from>
    <xdr:to>
      <xdr:col>4</xdr:col>
      <xdr:colOff>209550</xdr:colOff>
      <xdr:row>79</xdr:row>
      <xdr:rowOff>0</xdr:rowOff>
    </xdr:to>
    <xdr:sp macro="" textlink="">
      <xdr:nvSpPr>
        <xdr:cNvPr id="200" name="円/楕円 199"/>
        <xdr:cNvSpPr/>
      </xdr:nvSpPr>
      <xdr:spPr>
        <a:xfrm>
          <a:off x="2514600" y="1344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161925</xdr:rowOff>
    </xdr:from>
    <xdr:ext cx="457200" cy="257175"/>
    <xdr:sp macro="" textlink="">
      <xdr:nvSpPr>
        <xdr:cNvPr id="201" name="テキスト ボックス 200"/>
        <xdr:cNvSpPr txBox="1"/>
      </xdr:nvSpPr>
      <xdr:spPr>
        <a:xfrm>
          <a:off x="2409825" y="135350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152400</xdr:rowOff>
    </xdr:from>
    <xdr:to>
      <xdr:col>3</xdr:col>
      <xdr:colOff>0</xdr:colOff>
      <xdr:row>78</xdr:row>
      <xdr:rowOff>76200</xdr:rowOff>
    </xdr:to>
    <xdr:sp macro="" textlink="">
      <xdr:nvSpPr>
        <xdr:cNvPr id="202" name="円/楕円 201"/>
        <xdr:cNvSpPr/>
      </xdr:nvSpPr>
      <xdr:spPr>
        <a:xfrm>
          <a:off x="1800225" y="133540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66675</xdr:rowOff>
    </xdr:from>
    <xdr:ext cx="466725" cy="257175"/>
    <xdr:sp macro="" textlink="">
      <xdr:nvSpPr>
        <xdr:cNvPr id="203" name="テキスト ボックス 202"/>
        <xdr:cNvSpPr txBox="1"/>
      </xdr:nvSpPr>
      <xdr:spPr>
        <a:xfrm>
          <a:off x="16097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76200</xdr:rowOff>
    </xdr:to>
    <xdr:sp macro="" textlink="">
      <xdr:nvSpPr>
        <xdr:cNvPr id="204" name="円/楕円 203"/>
        <xdr:cNvSpPr/>
      </xdr:nvSpPr>
      <xdr:spPr>
        <a:xfrm>
          <a:off x="9906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66675</xdr:rowOff>
    </xdr:from>
    <xdr:ext cx="466725" cy="257175"/>
    <xdr:sp macro="" textlink="">
      <xdr:nvSpPr>
        <xdr:cNvPr id="205" name="テキスト ボックス 204"/>
        <xdr:cNvSpPr txBox="1"/>
      </xdr:nvSpPr>
      <xdr:spPr>
        <a:xfrm>
          <a:off x="8096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8" name="テキスト ボックス 217"/>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4" name="テキスト ボックス 223"/>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123825</xdr:rowOff>
    </xdr:from>
    <xdr:to>
      <xdr:col>6</xdr:col>
      <xdr:colOff>514350</xdr:colOff>
      <xdr:row>97</xdr:row>
      <xdr:rowOff>123825</xdr:rowOff>
    </xdr:to>
    <xdr:cxnSp macro="">
      <xdr:nvCxnSpPr>
        <xdr:cNvPr id="230" name="直線コネクタ 229"/>
        <xdr:cNvCxnSpPr/>
      </xdr:nvCxnSpPr>
      <xdr:spPr>
        <a:xfrm flipV="1">
          <a:off x="4114800" y="15382875"/>
          <a:ext cx="9525"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123825</xdr:rowOff>
    </xdr:from>
    <xdr:ext cx="533400" cy="257175"/>
    <xdr:sp macro="" textlink="">
      <xdr:nvSpPr>
        <xdr:cNvPr id="231" name="扶助費最小値テキスト"/>
        <xdr:cNvSpPr txBox="1"/>
      </xdr:nvSpPr>
      <xdr:spPr>
        <a:xfrm>
          <a:off x="41719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76200</xdr:rowOff>
    </xdr:from>
    <xdr:ext cx="600075" cy="257175"/>
    <xdr:sp macro="" textlink="">
      <xdr:nvSpPr>
        <xdr:cNvPr id="233" name="扶助費最大値テキスト"/>
        <xdr:cNvSpPr txBox="1"/>
      </xdr:nvSpPr>
      <xdr:spPr>
        <a:xfrm>
          <a:off x="417195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419100</xdr:colOff>
      <xdr:row>89</xdr:row>
      <xdr:rowOff>123825</xdr:rowOff>
    </xdr:from>
    <xdr:to>
      <xdr:col>6</xdr:col>
      <xdr:colOff>600075</xdr:colOff>
      <xdr:row>89</xdr:row>
      <xdr:rowOff>123825</xdr:rowOff>
    </xdr:to>
    <xdr:cxnSp macro="">
      <xdr:nvCxnSpPr>
        <xdr:cNvPr id="234" name="直線コネクタ 233"/>
        <xdr:cNvCxnSpPr/>
      </xdr:nvCxnSpPr>
      <xdr:spPr>
        <a:xfrm>
          <a:off x="4029075" y="1538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85725</xdr:rowOff>
    </xdr:from>
    <xdr:to>
      <xdr:col>6</xdr:col>
      <xdr:colOff>514350</xdr:colOff>
      <xdr:row>96</xdr:row>
      <xdr:rowOff>104775</xdr:rowOff>
    </xdr:to>
    <xdr:cxnSp macro="">
      <xdr:nvCxnSpPr>
        <xdr:cNvPr id="235" name="直線コネクタ 234"/>
        <xdr:cNvCxnSpPr/>
      </xdr:nvCxnSpPr>
      <xdr:spPr>
        <a:xfrm flipV="1">
          <a:off x="3371850" y="165449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76200</xdr:rowOff>
    </xdr:from>
    <xdr:ext cx="533400" cy="257175"/>
    <xdr:sp macro="" textlink="">
      <xdr:nvSpPr>
        <xdr:cNvPr id="236" name="扶助費平均値テキスト"/>
        <xdr:cNvSpPr txBox="1"/>
      </xdr:nvSpPr>
      <xdr:spPr>
        <a:xfrm>
          <a:off x="417195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152400</xdr:rowOff>
    </xdr:to>
    <xdr:sp macro="" textlink="">
      <xdr:nvSpPr>
        <xdr:cNvPr id="237" name="フローチャート : 判断 236"/>
        <xdr:cNvSpPr/>
      </xdr:nvSpPr>
      <xdr:spPr>
        <a:xfrm>
          <a:off x="4067175" y="16344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104775</xdr:rowOff>
    </xdr:from>
    <xdr:to>
      <xdr:col>5</xdr:col>
      <xdr:colOff>361950</xdr:colOff>
      <xdr:row>96</xdr:row>
      <xdr:rowOff>133350</xdr:rowOff>
    </xdr:to>
    <xdr:cxnSp macro="">
      <xdr:nvCxnSpPr>
        <xdr:cNvPr id="238" name="直線コネクタ 237"/>
        <xdr:cNvCxnSpPr/>
      </xdr:nvCxnSpPr>
      <xdr:spPr>
        <a:xfrm flipV="1">
          <a:off x="2562225" y="165639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66675</xdr:rowOff>
    </xdr:from>
    <xdr:ext cx="533400" cy="257175"/>
    <xdr:sp macro="" textlink="">
      <xdr:nvSpPr>
        <xdr:cNvPr id="240" name="テキスト ボックス 239"/>
        <xdr:cNvSpPr txBox="1"/>
      </xdr:nvSpPr>
      <xdr:spPr>
        <a:xfrm>
          <a:off x="31051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133350</xdr:rowOff>
    </xdr:from>
    <xdr:to>
      <xdr:col>4</xdr:col>
      <xdr:colOff>152400</xdr:colOff>
      <xdr:row>97</xdr:row>
      <xdr:rowOff>38100</xdr:rowOff>
    </xdr:to>
    <xdr:cxnSp macro="">
      <xdr:nvCxnSpPr>
        <xdr:cNvPr id="241" name="直線コネクタ 240"/>
        <xdr:cNvCxnSpPr/>
      </xdr:nvCxnSpPr>
      <xdr:spPr>
        <a:xfrm flipV="1">
          <a:off x="1809750" y="165925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9525</xdr:rowOff>
    </xdr:from>
    <xdr:to>
      <xdr:col>4</xdr:col>
      <xdr:colOff>209550</xdr:colOff>
      <xdr:row>96</xdr:row>
      <xdr:rowOff>114300</xdr:rowOff>
    </xdr:to>
    <xdr:sp macro="" textlink="">
      <xdr:nvSpPr>
        <xdr:cNvPr id="242" name="フローチャート : 判断 241"/>
        <xdr:cNvSpPr/>
      </xdr:nvSpPr>
      <xdr:spPr>
        <a:xfrm>
          <a:off x="2514600"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133350</xdr:rowOff>
    </xdr:from>
    <xdr:ext cx="533400" cy="257175"/>
    <xdr:sp macro="" textlink="">
      <xdr:nvSpPr>
        <xdr:cNvPr id="243" name="テキスト ボックス 242"/>
        <xdr:cNvSpPr txBox="1"/>
      </xdr:nvSpPr>
      <xdr:spPr>
        <a:xfrm>
          <a:off x="238125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38100</xdr:rowOff>
    </xdr:from>
    <xdr:to>
      <xdr:col>2</xdr:col>
      <xdr:colOff>600075</xdr:colOff>
      <xdr:row>97</xdr:row>
      <xdr:rowOff>57150</xdr:rowOff>
    </xdr:to>
    <xdr:cxnSp macro="">
      <xdr:nvCxnSpPr>
        <xdr:cNvPr id="244" name="直線コネクタ 243"/>
        <xdr:cNvCxnSpPr/>
      </xdr:nvCxnSpPr>
      <xdr:spPr>
        <a:xfrm flipV="1">
          <a:off x="1047750" y="166687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66675</xdr:rowOff>
    </xdr:from>
    <xdr:to>
      <xdr:col>3</xdr:col>
      <xdr:colOff>0</xdr:colOff>
      <xdr:row>96</xdr:row>
      <xdr:rowOff>171450</xdr:rowOff>
    </xdr:to>
    <xdr:sp macro="" textlink="">
      <xdr:nvSpPr>
        <xdr:cNvPr id="245" name="フローチャート : 判断 244"/>
        <xdr:cNvSpPr/>
      </xdr:nvSpPr>
      <xdr:spPr>
        <a:xfrm>
          <a:off x="1800225" y="165258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19050</xdr:rowOff>
    </xdr:from>
    <xdr:ext cx="533400" cy="257175"/>
    <xdr:sp macro="" textlink="">
      <xdr:nvSpPr>
        <xdr:cNvPr id="246" name="テキスト ボックス 245"/>
        <xdr:cNvSpPr txBox="1"/>
      </xdr:nvSpPr>
      <xdr:spPr>
        <a:xfrm>
          <a:off x="158115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7" name="フローチャート : 判断 246"/>
        <xdr:cNvSpPr/>
      </xdr:nvSpPr>
      <xdr:spPr>
        <a:xfrm>
          <a:off x="990600"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48" name="テキスト ボックス 247"/>
        <xdr:cNvSpPr txBox="1"/>
      </xdr:nvSpPr>
      <xdr:spPr>
        <a:xfrm>
          <a:off x="7810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96</xdr:row>
      <xdr:rowOff>28575</xdr:rowOff>
    </xdr:from>
    <xdr:to>
      <xdr:col>6</xdr:col>
      <xdr:colOff>561975</xdr:colOff>
      <xdr:row>96</xdr:row>
      <xdr:rowOff>133350</xdr:rowOff>
    </xdr:to>
    <xdr:sp macro="" textlink="">
      <xdr:nvSpPr>
        <xdr:cNvPr id="254" name="円/楕円 253"/>
        <xdr:cNvSpPr/>
      </xdr:nvSpPr>
      <xdr:spPr>
        <a:xfrm>
          <a:off x="4067175"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9525</xdr:rowOff>
    </xdr:from>
    <xdr:ext cx="533400" cy="257175"/>
    <xdr:sp macro="" textlink="">
      <xdr:nvSpPr>
        <xdr:cNvPr id="255" name="扶助費該当値テキスト"/>
        <xdr:cNvSpPr txBox="1"/>
      </xdr:nvSpPr>
      <xdr:spPr>
        <a:xfrm>
          <a:off x="41719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67,543</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47625</xdr:rowOff>
    </xdr:from>
    <xdr:to>
      <xdr:col>5</xdr:col>
      <xdr:colOff>409575</xdr:colOff>
      <xdr:row>96</xdr:row>
      <xdr:rowOff>152400</xdr:rowOff>
    </xdr:to>
    <xdr:sp macro="" textlink="">
      <xdr:nvSpPr>
        <xdr:cNvPr id="256" name="円/楕円 255"/>
        <xdr:cNvSpPr/>
      </xdr:nvSpPr>
      <xdr:spPr>
        <a:xfrm>
          <a:off x="3314700" y="16506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142875</xdr:rowOff>
    </xdr:from>
    <xdr:ext cx="533400" cy="257175"/>
    <xdr:sp macro="" textlink="">
      <xdr:nvSpPr>
        <xdr:cNvPr id="257" name="テキスト ボックス 256"/>
        <xdr:cNvSpPr txBox="1"/>
      </xdr:nvSpPr>
      <xdr:spPr>
        <a:xfrm>
          <a:off x="3105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85725</xdr:rowOff>
    </xdr:from>
    <xdr:to>
      <xdr:col>4</xdr:col>
      <xdr:colOff>209550</xdr:colOff>
      <xdr:row>97</xdr:row>
      <xdr:rowOff>19050</xdr:rowOff>
    </xdr:to>
    <xdr:sp macro="" textlink="">
      <xdr:nvSpPr>
        <xdr:cNvPr id="258" name="円/楕円 257"/>
        <xdr:cNvSpPr/>
      </xdr:nvSpPr>
      <xdr:spPr>
        <a:xfrm>
          <a:off x="2514600" y="1654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xdr:rowOff>
    </xdr:from>
    <xdr:ext cx="533400" cy="257175"/>
    <xdr:sp macro="" textlink="">
      <xdr:nvSpPr>
        <xdr:cNvPr id="259" name="テキスト ボックス 258"/>
        <xdr:cNvSpPr txBox="1"/>
      </xdr:nvSpPr>
      <xdr:spPr>
        <a:xfrm>
          <a:off x="23812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63,365</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161925</xdr:rowOff>
    </xdr:from>
    <xdr:to>
      <xdr:col>3</xdr:col>
      <xdr:colOff>0</xdr:colOff>
      <xdr:row>97</xdr:row>
      <xdr:rowOff>95250</xdr:rowOff>
    </xdr:to>
    <xdr:sp macro="" textlink="">
      <xdr:nvSpPr>
        <xdr:cNvPr id="260" name="円/楕円 259"/>
        <xdr:cNvSpPr/>
      </xdr:nvSpPr>
      <xdr:spPr>
        <a:xfrm>
          <a:off x="1800225" y="166211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85725</xdr:rowOff>
    </xdr:from>
    <xdr:ext cx="533400" cy="257175"/>
    <xdr:sp macro="" textlink="">
      <xdr:nvSpPr>
        <xdr:cNvPr id="261" name="テキスト ボックス 260"/>
        <xdr:cNvSpPr txBox="1"/>
      </xdr:nvSpPr>
      <xdr:spPr>
        <a:xfrm>
          <a:off x="15811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104775</xdr:rowOff>
    </xdr:to>
    <xdr:sp macro="" textlink="">
      <xdr:nvSpPr>
        <xdr:cNvPr id="262" name="円/楕円 261"/>
        <xdr:cNvSpPr/>
      </xdr:nvSpPr>
      <xdr:spPr>
        <a:xfrm>
          <a:off x="990600" y="16640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104775</xdr:rowOff>
    </xdr:from>
    <xdr:ext cx="533400" cy="257175"/>
    <xdr:sp macro="" textlink="">
      <xdr:nvSpPr>
        <xdr:cNvPr id="263" name="テキスト ボックス 262"/>
        <xdr:cNvSpPr txBox="1"/>
      </xdr:nvSpPr>
      <xdr:spPr>
        <a:xfrm>
          <a:off x="7810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7" name="テキスト ボックス 276"/>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9" name="テキスト ボックス 278"/>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1" name="テキスト ボックス 280"/>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3" name="テキスト ボックス 282"/>
        <xdr:cNvSpPr txBox="1"/>
      </xdr:nvSpPr>
      <xdr:spPr>
        <a:xfrm>
          <a:off x="53244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5" name="テキスト ボックス 284"/>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47625</xdr:rowOff>
    </xdr:from>
    <xdr:to>
      <xdr:col>15</xdr:col>
      <xdr:colOff>180975</xdr:colOff>
      <xdr:row>38</xdr:row>
      <xdr:rowOff>57150</xdr:rowOff>
    </xdr:to>
    <xdr:cxnSp macro="">
      <xdr:nvCxnSpPr>
        <xdr:cNvPr id="287" name="直線コネクタ 286"/>
        <xdr:cNvCxnSpPr/>
      </xdr:nvCxnSpPr>
      <xdr:spPr>
        <a:xfrm flipV="1">
          <a:off x="9191625" y="519112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66675</xdr:rowOff>
    </xdr:from>
    <xdr:ext cx="533400" cy="257175"/>
    <xdr:sp macro="" textlink="">
      <xdr:nvSpPr>
        <xdr:cNvPr id="288" name="補助費等最小値テキスト"/>
        <xdr:cNvSpPr txBox="1"/>
      </xdr:nvSpPr>
      <xdr:spPr>
        <a:xfrm>
          <a:off x="92392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95250</xdr:colOff>
      <xdr:row>38</xdr:row>
      <xdr:rowOff>57150</xdr:rowOff>
    </xdr:from>
    <xdr:to>
      <xdr:col>15</xdr:col>
      <xdr:colOff>266700</xdr:colOff>
      <xdr:row>38</xdr:row>
      <xdr:rowOff>57150</xdr:rowOff>
    </xdr:to>
    <xdr:cxnSp macro="">
      <xdr:nvCxnSpPr>
        <xdr:cNvPr id="289" name="直線コネクタ 288"/>
        <xdr:cNvCxnSpPr/>
      </xdr:nvCxnSpPr>
      <xdr:spPr>
        <a:xfrm>
          <a:off x="9105900" y="6572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161925</xdr:rowOff>
    </xdr:from>
    <xdr:ext cx="600075" cy="257175"/>
    <xdr:sp macro="" textlink="">
      <xdr:nvSpPr>
        <xdr:cNvPr id="290" name="補助費等最大値テキスト"/>
        <xdr:cNvSpPr txBox="1"/>
      </xdr:nvSpPr>
      <xdr:spPr>
        <a:xfrm>
          <a:off x="9239250" y="496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95250</xdr:colOff>
      <xdr:row>30</xdr:row>
      <xdr:rowOff>47625</xdr:rowOff>
    </xdr:from>
    <xdr:to>
      <xdr:col>15</xdr:col>
      <xdr:colOff>266700</xdr:colOff>
      <xdr:row>30</xdr:row>
      <xdr:rowOff>47625</xdr:rowOff>
    </xdr:to>
    <xdr:cxnSp macro="">
      <xdr:nvCxnSpPr>
        <xdr:cNvPr id="291" name="直線コネクタ 290"/>
        <xdr:cNvCxnSpPr/>
      </xdr:nvCxnSpPr>
      <xdr:spPr>
        <a:xfrm>
          <a:off x="9105900"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133350</xdr:rowOff>
    </xdr:from>
    <xdr:to>
      <xdr:col>15</xdr:col>
      <xdr:colOff>180975</xdr:colOff>
      <xdr:row>36</xdr:row>
      <xdr:rowOff>66675</xdr:rowOff>
    </xdr:to>
    <xdr:cxnSp macro="">
      <xdr:nvCxnSpPr>
        <xdr:cNvPr id="292" name="直線コネクタ 291"/>
        <xdr:cNvCxnSpPr/>
      </xdr:nvCxnSpPr>
      <xdr:spPr>
        <a:xfrm flipV="1">
          <a:off x="8439150" y="6134100"/>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3" name="補助費等平均値テキスト"/>
        <xdr:cNvSpPr txBox="1"/>
      </xdr:nvSpPr>
      <xdr:spPr>
        <a:xfrm>
          <a:off x="923925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4" name="フローチャート : 判断 293"/>
        <xdr:cNvSpPr/>
      </xdr:nvSpPr>
      <xdr:spPr>
        <a:xfrm>
          <a:off x="9144000"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66675</xdr:rowOff>
    </xdr:from>
    <xdr:to>
      <xdr:col>14</xdr:col>
      <xdr:colOff>28575</xdr:colOff>
      <xdr:row>36</xdr:row>
      <xdr:rowOff>76200</xdr:rowOff>
    </xdr:to>
    <xdr:cxnSp macro="">
      <xdr:nvCxnSpPr>
        <xdr:cNvPr id="295" name="直線コネクタ 294"/>
        <xdr:cNvCxnSpPr/>
      </xdr:nvCxnSpPr>
      <xdr:spPr>
        <a:xfrm flipV="1">
          <a:off x="7724775" y="62388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123825</xdr:rowOff>
    </xdr:from>
    <xdr:to>
      <xdr:col>14</xdr:col>
      <xdr:colOff>76200</xdr:colOff>
      <xdr:row>36</xdr:row>
      <xdr:rowOff>57150</xdr:rowOff>
    </xdr:to>
    <xdr:sp macro="" textlink="">
      <xdr:nvSpPr>
        <xdr:cNvPr id="296" name="フローチャート : 判断 295"/>
        <xdr:cNvSpPr/>
      </xdr:nvSpPr>
      <xdr:spPr>
        <a:xfrm>
          <a:off x="8410575" y="6124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66675</xdr:rowOff>
    </xdr:from>
    <xdr:ext cx="533400" cy="257175"/>
    <xdr:sp macro="" textlink="">
      <xdr:nvSpPr>
        <xdr:cNvPr id="297" name="テキスト ボックス 296"/>
        <xdr:cNvSpPr txBox="1"/>
      </xdr:nvSpPr>
      <xdr:spPr>
        <a:xfrm>
          <a:off x="82581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76200</xdr:rowOff>
    </xdr:from>
    <xdr:to>
      <xdr:col>12</xdr:col>
      <xdr:colOff>514350</xdr:colOff>
      <xdr:row>36</xdr:row>
      <xdr:rowOff>85725</xdr:rowOff>
    </xdr:to>
    <xdr:cxnSp macro="">
      <xdr:nvCxnSpPr>
        <xdr:cNvPr id="298" name="直線コネクタ 297"/>
        <xdr:cNvCxnSpPr/>
      </xdr:nvCxnSpPr>
      <xdr:spPr>
        <a:xfrm flipV="1">
          <a:off x="6915150" y="62484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57150</xdr:rowOff>
    </xdr:from>
    <xdr:to>
      <xdr:col>12</xdr:col>
      <xdr:colOff>561975</xdr:colOff>
      <xdr:row>35</xdr:row>
      <xdr:rowOff>161925</xdr:rowOff>
    </xdr:to>
    <xdr:sp macro="" textlink="">
      <xdr:nvSpPr>
        <xdr:cNvPr id="299" name="フローチャート : 判断 298"/>
        <xdr:cNvSpPr/>
      </xdr:nvSpPr>
      <xdr:spPr>
        <a:xfrm>
          <a:off x="76676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0</xdr:rowOff>
    </xdr:from>
    <xdr:ext cx="533400" cy="257175"/>
    <xdr:sp macro="" textlink="">
      <xdr:nvSpPr>
        <xdr:cNvPr id="300" name="テキスト ボックス 299"/>
        <xdr:cNvSpPr txBox="1"/>
      </xdr:nvSpPr>
      <xdr:spPr>
        <a:xfrm>
          <a:off x="74580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85725</xdr:rowOff>
    </xdr:from>
    <xdr:to>
      <xdr:col>11</xdr:col>
      <xdr:colOff>304800</xdr:colOff>
      <xdr:row>36</xdr:row>
      <xdr:rowOff>152400</xdr:rowOff>
    </xdr:to>
    <xdr:cxnSp macro="">
      <xdr:nvCxnSpPr>
        <xdr:cNvPr id="301" name="直線コネクタ 300"/>
        <xdr:cNvCxnSpPr/>
      </xdr:nvCxnSpPr>
      <xdr:spPr>
        <a:xfrm flipV="1">
          <a:off x="6115050" y="62579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57150</xdr:rowOff>
    </xdr:from>
    <xdr:to>
      <xdr:col>11</xdr:col>
      <xdr:colOff>361950</xdr:colOff>
      <xdr:row>35</xdr:row>
      <xdr:rowOff>161925</xdr:rowOff>
    </xdr:to>
    <xdr:sp macro="" textlink="">
      <xdr:nvSpPr>
        <xdr:cNvPr id="302" name="フローチャート : 判断 301"/>
        <xdr:cNvSpPr/>
      </xdr:nvSpPr>
      <xdr:spPr>
        <a:xfrm>
          <a:off x="68675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0</xdr:rowOff>
    </xdr:from>
    <xdr:ext cx="533400" cy="257175"/>
    <xdr:sp macro="" textlink="">
      <xdr:nvSpPr>
        <xdr:cNvPr id="303" name="テキスト ボックス 302"/>
        <xdr:cNvSpPr txBox="1"/>
      </xdr:nvSpPr>
      <xdr:spPr>
        <a:xfrm>
          <a:off x="664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95250</xdr:rowOff>
    </xdr:from>
    <xdr:to>
      <xdr:col>10</xdr:col>
      <xdr:colOff>152400</xdr:colOff>
      <xdr:row>36</xdr:row>
      <xdr:rowOff>19050</xdr:rowOff>
    </xdr:to>
    <xdr:sp macro="" textlink="">
      <xdr:nvSpPr>
        <xdr:cNvPr id="304" name="フローチャート : 判断 303"/>
        <xdr:cNvSpPr/>
      </xdr:nvSpPr>
      <xdr:spPr>
        <a:xfrm>
          <a:off x="6067425" y="6096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38100</xdr:rowOff>
    </xdr:from>
    <xdr:ext cx="533400" cy="257175"/>
    <xdr:sp macro="" textlink="">
      <xdr:nvSpPr>
        <xdr:cNvPr id="305" name="テキスト ボックス 304"/>
        <xdr:cNvSpPr txBox="1"/>
      </xdr:nvSpPr>
      <xdr:spPr>
        <a:xfrm>
          <a:off x="593407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35</xdr:row>
      <xdr:rowOff>76200</xdr:rowOff>
    </xdr:from>
    <xdr:to>
      <xdr:col>15</xdr:col>
      <xdr:colOff>228600</xdr:colOff>
      <xdr:row>36</xdr:row>
      <xdr:rowOff>9525</xdr:rowOff>
    </xdr:to>
    <xdr:sp macro="" textlink="">
      <xdr:nvSpPr>
        <xdr:cNvPr id="311" name="円/楕円 310"/>
        <xdr:cNvSpPr/>
      </xdr:nvSpPr>
      <xdr:spPr>
        <a:xfrm>
          <a:off x="9144000" y="607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34</xdr:row>
      <xdr:rowOff>104775</xdr:rowOff>
    </xdr:from>
    <xdr:ext cx="533400" cy="257175"/>
    <xdr:sp macro="" textlink="">
      <xdr:nvSpPr>
        <xdr:cNvPr id="312" name="補助費等該当値テキスト"/>
        <xdr:cNvSpPr txBox="1"/>
      </xdr:nvSpPr>
      <xdr:spPr>
        <a:xfrm>
          <a:off x="9239250" y="593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47,131</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9525</xdr:rowOff>
    </xdr:from>
    <xdr:to>
      <xdr:col>14</xdr:col>
      <xdr:colOff>76200</xdr:colOff>
      <xdr:row>36</xdr:row>
      <xdr:rowOff>114300</xdr:rowOff>
    </xdr:to>
    <xdr:sp macro="" textlink="">
      <xdr:nvSpPr>
        <xdr:cNvPr id="313" name="円/楕円 312"/>
        <xdr:cNvSpPr/>
      </xdr:nvSpPr>
      <xdr:spPr>
        <a:xfrm>
          <a:off x="8410575" y="61817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104775</xdr:rowOff>
    </xdr:from>
    <xdr:ext cx="533400" cy="257175"/>
    <xdr:sp macro="" textlink="">
      <xdr:nvSpPr>
        <xdr:cNvPr id="314" name="テキスト ボックス 313"/>
        <xdr:cNvSpPr txBox="1"/>
      </xdr:nvSpPr>
      <xdr:spPr>
        <a:xfrm>
          <a:off x="825817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19050</xdr:rowOff>
    </xdr:from>
    <xdr:to>
      <xdr:col>12</xdr:col>
      <xdr:colOff>561975</xdr:colOff>
      <xdr:row>36</xdr:row>
      <xdr:rowOff>123825</xdr:rowOff>
    </xdr:to>
    <xdr:sp macro="" textlink="">
      <xdr:nvSpPr>
        <xdr:cNvPr id="315" name="円/楕円 314"/>
        <xdr:cNvSpPr/>
      </xdr:nvSpPr>
      <xdr:spPr>
        <a:xfrm>
          <a:off x="7667625" y="619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114300</xdr:rowOff>
    </xdr:from>
    <xdr:ext cx="533400" cy="257175"/>
    <xdr:sp macro="" textlink="">
      <xdr:nvSpPr>
        <xdr:cNvPr id="316" name="テキスト ボックス 315"/>
        <xdr:cNvSpPr txBox="1"/>
      </xdr:nvSpPr>
      <xdr:spPr>
        <a:xfrm>
          <a:off x="7458075"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28575</xdr:rowOff>
    </xdr:from>
    <xdr:to>
      <xdr:col>11</xdr:col>
      <xdr:colOff>361950</xdr:colOff>
      <xdr:row>36</xdr:row>
      <xdr:rowOff>133350</xdr:rowOff>
    </xdr:to>
    <xdr:sp macro="" textlink="">
      <xdr:nvSpPr>
        <xdr:cNvPr id="317" name="円/楕円 316"/>
        <xdr:cNvSpPr/>
      </xdr:nvSpPr>
      <xdr:spPr>
        <a:xfrm>
          <a:off x="68675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123825</xdr:rowOff>
    </xdr:from>
    <xdr:ext cx="533400" cy="257175"/>
    <xdr:sp macro="" textlink="">
      <xdr:nvSpPr>
        <xdr:cNvPr id="318" name="テキスト ボックス 317"/>
        <xdr:cNvSpPr txBox="1"/>
      </xdr:nvSpPr>
      <xdr:spPr>
        <a:xfrm>
          <a:off x="664845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95250</xdr:rowOff>
    </xdr:from>
    <xdr:to>
      <xdr:col>10</xdr:col>
      <xdr:colOff>152400</xdr:colOff>
      <xdr:row>37</xdr:row>
      <xdr:rowOff>28575</xdr:rowOff>
    </xdr:to>
    <xdr:sp macro="" textlink="">
      <xdr:nvSpPr>
        <xdr:cNvPr id="319" name="円/楕円 318"/>
        <xdr:cNvSpPr/>
      </xdr:nvSpPr>
      <xdr:spPr>
        <a:xfrm>
          <a:off x="606742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19050</xdr:rowOff>
    </xdr:from>
    <xdr:ext cx="533400" cy="257175"/>
    <xdr:sp macro="" textlink="">
      <xdr:nvSpPr>
        <xdr:cNvPr id="320" name="テキスト ボックス 319"/>
        <xdr:cNvSpPr txBox="1"/>
      </xdr:nvSpPr>
      <xdr:spPr>
        <a:xfrm>
          <a:off x="593407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4" name="テキスト ボックス 333"/>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6" name="テキスト ボックス 335"/>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8" name="テキスト ボックス 337"/>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40" name="テキスト ボックス 339"/>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2" name="テキスト ボックス 341"/>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66675</xdr:rowOff>
    </xdr:from>
    <xdr:to>
      <xdr:col>15</xdr:col>
      <xdr:colOff>180975</xdr:colOff>
      <xdr:row>59</xdr:row>
      <xdr:rowOff>85725</xdr:rowOff>
    </xdr:to>
    <xdr:cxnSp macro="">
      <xdr:nvCxnSpPr>
        <xdr:cNvPr id="346" name="直線コネクタ 345"/>
        <xdr:cNvCxnSpPr/>
      </xdr:nvCxnSpPr>
      <xdr:spPr>
        <a:xfrm flipV="1">
          <a:off x="9191625" y="86391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95250</xdr:rowOff>
    </xdr:from>
    <xdr:ext cx="533400" cy="257175"/>
    <xdr:sp macro="" textlink="">
      <xdr:nvSpPr>
        <xdr:cNvPr id="347" name="普通建設事業費最小値テキスト"/>
        <xdr:cNvSpPr txBox="1"/>
      </xdr:nvSpPr>
      <xdr:spPr>
        <a:xfrm>
          <a:off x="92392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9525</xdr:rowOff>
    </xdr:from>
    <xdr:ext cx="685800" cy="257175"/>
    <xdr:sp macro="" textlink="">
      <xdr:nvSpPr>
        <xdr:cNvPr id="349" name="普通建設事業費最大値テキスト"/>
        <xdr:cNvSpPr txBox="1"/>
      </xdr:nvSpPr>
      <xdr:spPr>
        <a:xfrm>
          <a:off x="9239250" y="8410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95250</xdr:colOff>
      <xdr:row>50</xdr:row>
      <xdr:rowOff>66675</xdr:rowOff>
    </xdr:from>
    <xdr:to>
      <xdr:col>15</xdr:col>
      <xdr:colOff>266700</xdr:colOff>
      <xdr:row>50</xdr:row>
      <xdr:rowOff>66675</xdr:rowOff>
    </xdr:to>
    <xdr:cxnSp macro="">
      <xdr:nvCxnSpPr>
        <xdr:cNvPr id="350" name="直線コネクタ 349"/>
        <xdr:cNvCxnSpPr/>
      </xdr:nvCxnSpPr>
      <xdr:spPr>
        <a:xfrm>
          <a:off x="9105900" y="8639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28575</xdr:rowOff>
    </xdr:from>
    <xdr:to>
      <xdr:col>15</xdr:col>
      <xdr:colOff>180975</xdr:colOff>
      <xdr:row>59</xdr:row>
      <xdr:rowOff>28575</xdr:rowOff>
    </xdr:to>
    <xdr:cxnSp macro="">
      <xdr:nvCxnSpPr>
        <xdr:cNvPr id="351" name="直線コネクタ 350"/>
        <xdr:cNvCxnSpPr/>
      </xdr:nvCxnSpPr>
      <xdr:spPr>
        <a:xfrm>
          <a:off x="8439150" y="101441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533400" cy="257175"/>
    <xdr:sp macro="" textlink="">
      <xdr:nvSpPr>
        <xdr:cNvPr id="352" name="普通建設事業費平均値テキスト"/>
        <xdr:cNvSpPr txBox="1"/>
      </xdr:nvSpPr>
      <xdr:spPr>
        <a:xfrm>
          <a:off x="92392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85725</xdr:rowOff>
    </xdr:to>
    <xdr:sp macro="" textlink="">
      <xdr:nvSpPr>
        <xdr:cNvPr id="353" name="フローチャート : 判断 352"/>
        <xdr:cNvSpPr/>
      </xdr:nvSpPr>
      <xdr:spPr>
        <a:xfrm>
          <a:off x="9144000"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19050</xdr:rowOff>
    </xdr:from>
    <xdr:to>
      <xdr:col>14</xdr:col>
      <xdr:colOff>28575</xdr:colOff>
      <xdr:row>59</xdr:row>
      <xdr:rowOff>28575</xdr:rowOff>
    </xdr:to>
    <xdr:cxnSp macro="">
      <xdr:nvCxnSpPr>
        <xdr:cNvPr id="354" name="直線コネクタ 353"/>
        <xdr:cNvCxnSpPr/>
      </xdr:nvCxnSpPr>
      <xdr:spPr>
        <a:xfrm>
          <a:off x="7724775" y="101346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161925</xdr:rowOff>
    </xdr:from>
    <xdr:to>
      <xdr:col>14</xdr:col>
      <xdr:colOff>76200</xdr:colOff>
      <xdr:row>59</xdr:row>
      <xdr:rowOff>95250</xdr:rowOff>
    </xdr:to>
    <xdr:sp macro="" textlink="">
      <xdr:nvSpPr>
        <xdr:cNvPr id="355" name="フローチャート : 判断 354"/>
        <xdr:cNvSpPr/>
      </xdr:nvSpPr>
      <xdr:spPr>
        <a:xfrm>
          <a:off x="8410575" y="10106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85725</xdr:rowOff>
    </xdr:from>
    <xdr:ext cx="533400" cy="257175"/>
    <xdr:sp macro="" textlink="">
      <xdr:nvSpPr>
        <xdr:cNvPr id="356" name="テキスト ボックス 355"/>
        <xdr:cNvSpPr txBox="1"/>
      </xdr:nvSpPr>
      <xdr:spPr>
        <a:xfrm>
          <a:off x="825817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19050</xdr:rowOff>
    </xdr:from>
    <xdr:to>
      <xdr:col>12</xdr:col>
      <xdr:colOff>514350</xdr:colOff>
      <xdr:row>59</xdr:row>
      <xdr:rowOff>47625</xdr:rowOff>
    </xdr:to>
    <xdr:cxnSp macro="">
      <xdr:nvCxnSpPr>
        <xdr:cNvPr id="357" name="直線コネクタ 356"/>
        <xdr:cNvCxnSpPr/>
      </xdr:nvCxnSpPr>
      <xdr:spPr>
        <a:xfrm flipV="1">
          <a:off x="6915150" y="101346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152400</xdr:rowOff>
    </xdr:from>
    <xdr:to>
      <xdr:col>12</xdr:col>
      <xdr:colOff>561975</xdr:colOff>
      <xdr:row>59</xdr:row>
      <xdr:rowOff>76200</xdr:rowOff>
    </xdr:to>
    <xdr:sp macro="" textlink="">
      <xdr:nvSpPr>
        <xdr:cNvPr id="358" name="フローチャート : 判断 357"/>
        <xdr:cNvSpPr/>
      </xdr:nvSpPr>
      <xdr:spPr>
        <a:xfrm>
          <a:off x="7667625" y="1009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66675</xdr:rowOff>
    </xdr:from>
    <xdr:ext cx="533400" cy="257175"/>
    <xdr:sp macro="" textlink="">
      <xdr:nvSpPr>
        <xdr:cNvPr id="359" name="テキスト ボックス 358"/>
        <xdr:cNvSpPr txBox="1"/>
      </xdr:nvSpPr>
      <xdr:spPr>
        <a:xfrm>
          <a:off x="7458075"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47625</xdr:rowOff>
    </xdr:from>
    <xdr:to>
      <xdr:col>11</xdr:col>
      <xdr:colOff>304800</xdr:colOff>
      <xdr:row>59</xdr:row>
      <xdr:rowOff>76200</xdr:rowOff>
    </xdr:to>
    <xdr:cxnSp macro="">
      <xdr:nvCxnSpPr>
        <xdr:cNvPr id="360" name="直線コネクタ 359"/>
        <xdr:cNvCxnSpPr/>
      </xdr:nvCxnSpPr>
      <xdr:spPr>
        <a:xfrm flipV="1">
          <a:off x="6115050" y="101631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142875</xdr:rowOff>
    </xdr:from>
    <xdr:to>
      <xdr:col>11</xdr:col>
      <xdr:colOff>361950</xdr:colOff>
      <xdr:row>59</xdr:row>
      <xdr:rowOff>76200</xdr:rowOff>
    </xdr:to>
    <xdr:sp macro="" textlink="">
      <xdr:nvSpPr>
        <xdr:cNvPr id="361" name="フローチャート : 判断 360"/>
        <xdr:cNvSpPr/>
      </xdr:nvSpPr>
      <xdr:spPr>
        <a:xfrm>
          <a:off x="6867525" y="1008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85725</xdr:rowOff>
    </xdr:from>
    <xdr:ext cx="533400" cy="257175"/>
    <xdr:sp macro="" textlink="">
      <xdr:nvSpPr>
        <xdr:cNvPr id="362" name="テキスト ボックス 361"/>
        <xdr:cNvSpPr txBox="1"/>
      </xdr:nvSpPr>
      <xdr:spPr>
        <a:xfrm>
          <a:off x="66484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161925</xdr:rowOff>
    </xdr:from>
    <xdr:to>
      <xdr:col>10</xdr:col>
      <xdr:colOff>152400</xdr:colOff>
      <xdr:row>59</xdr:row>
      <xdr:rowOff>95250</xdr:rowOff>
    </xdr:to>
    <xdr:sp macro="" textlink="">
      <xdr:nvSpPr>
        <xdr:cNvPr id="363" name="フローチャート : 判断 362"/>
        <xdr:cNvSpPr/>
      </xdr:nvSpPr>
      <xdr:spPr>
        <a:xfrm>
          <a:off x="606742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104775</xdr:rowOff>
    </xdr:from>
    <xdr:ext cx="533400" cy="257175"/>
    <xdr:sp macro="" textlink="">
      <xdr:nvSpPr>
        <xdr:cNvPr id="364" name="テキスト ボックス 363"/>
        <xdr:cNvSpPr txBox="1"/>
      </xdr:nvSpPr>
      <xdr:spPr>
        <a:xfrm>
          <a:off x="5934075"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76200</xdr:rowOff>
    </xdr:to>
    <xdr:sp macro="" textlink="">
      <xdr:nvSpPr>
        <xdr:cNvPr id="370" name="円/楕円 369"/>
        <xdr:cNvSpPr/>
      </xdr:nvSpPr>
      <xdr:spPr>
        <a:xfrm>
          <a:off x="9144000" y="10096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104775</xdr:rowOff>
    </xdr:from>
    <xdr:ext cx="533400" cy="257175"/>
    <xdr:sp macro="" textlink="">
      <xdr:nvSpPr>
        <xdr:cNvPr id="371" name="普通建設事業費該当値テキスト"/>
        <xdr:cNvSpPr txBox="1"/>
      </xdr:nvSpPr>
      <xdr:spPr>
        <a:xfrm>
          <a:off x="923925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65,073</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142875</xdr:rowOff>
    </xdr:from>
    <xdr:to>
      <xdr:col>14</xdr:col>
      <xdr:colOff>76200</xdr:colOff>
      <xdr:row>59</xdr:row>
      <xdr:rowOff>76200</xdr:rowOff>
    </xdr:to>
    <xdr:sp macro="" textlink="">
      <xdr:nvSpPr>
        <xdr:cNvPr id="372" name="円/楕円 371"/>
        <xdr:cNvSpPr/>
      </xdr:nvSpPr>
      <xdr:spPr>
        <a:xfrm>
          <a:off x="8410575" y="10086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95250</xdr:rowOff>
    </xdr:from>
    <xdr:ext cx="533400" cy="257175"/>
    <xdr:sp macro="" textlink="">
      <xdr:nvSpPr>
        <xdr:cNvPr id="373" name="テキスト ボックス 372"/>
        <xdr:cNvSpPr txBox="1"/>
      </xdr:nvSpPr>
      <xdr:spPr>
        <a:xfrm>
          <a:off x="82581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142875</xdr:rowOff>
    </xdr:from>
    <xdr:to>
      <xdr:col>12</xdr:col>
      <xdr:colOff>561975</xdr:colOff>
      <xdr:row>59</xdr:row>
      <xdr:rowOff>66675</xdr:rowOff>
    </xdr:to>
    <xdr:sp macro="" textlink="">
      <xdr:nvSpPr>
        <xdr:cNvPr id="374" name="円/楕円 373"/>
        <xdr:cNvSpPr/>
      </xdr:nvSpPr>
      <xdr:spPr>
        <a:xfrm>
          <a:off x="7667625" y="1008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85725</xdr:rowOff>
    </xdr:from>
    <xdr:ext cx="533400" cy="257175"/>
    <xdr:sp macro="" textlink="">
      <xdr:nvSpPr>
        <xdr:cNvPr id="375" name="テキスト ボックス 374"/>
        <xdr:cNvSpPr txBox="1"/>
      </xdr:nvSpPr>
      <xdr:spPr>
        <a:xfrm>
          <a:off x="74580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171450</xdr:rowOff>
    </xdr:from>
    <xdr:to>
      <xdr:col>11</xdr:col>
      <xdr:colOff>361950</xdr:colOff>
      <xdr:row>59</xdr:row>
      <xdr:rowOff>104775</xdr:rowOff>
    </xdr:to>
    <xdr:sp macro="" textlink="">
      <xdr:nvSpPr>
        <xdr:cNvPr id="376" name="円/楕円 375"/>
        <xdr:cNvSpPr/>
      </xdr:nvSpPr>
      <xdr:spPr>
        <a:xfrm>
          <a:off x="6867525" y="1011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95250</xdr:rowOff>
    </xdr:from>
    <xdr:ext cx="533400" cy="257175"/>
    <xdr:sp macro="" textlink="">
      <xdr:nvSpPr>
        <xdr:cNvPr id="377" name="テキスト ボックス 376"/>
        <xdr:cNvSpPr txBox="1"/>
      </xdr:nvSpPr>
      <xdr:spPr>
        <a:xfrm>
          <a:off x="66484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123825</xdr:rowOff>
    </xdr:to>
    <xdr:sp macro="" textlink="">
      <xdr:nvSpPr>
        <xdr:cNvPr id="378" name="円/楕円 377"/>
        <xdr:cNvSpPr/>
      </xdr:nvSpPr>
      <xdr:spPr>
        <a:xfrm>
          <a:off x="6067425" y="1013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114300</xdr:rowOff>
    </xdr:from>
    <xdr:ext cx="533400" cy="257175"/>
    <xdr:sp macro="" textlink="">
      <xdr:nvSpPr>
        <xdr:cNvPr id="379" name="テキスト ボックス 378"/>
        <xdr:cNvSpPr txBox="1"/>
      </xdr:nvSpPr>
      <xdr:spPr>
        <a:xfrm>
          <a:off x="593407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3" name="テキスト ボックス 392"/>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5" name="テキスト ボックス 394"/>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7" name="テキスト ボックス 396"/>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9" name="テキスト ボックス 398"/>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403" name="直線コネクタ 402"/>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4"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5" name="直線コネクタ 404"/>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85800" cy="257175"/>
    <xdr:sp macro="" textlink="">
      <xdr:nvSpPr>
        <xdr:cNvPr id="406" name="普通建設事業費 （ うち新規整備　）最大値テキスト"/>
        <xdr:cNvSpPr txBox="1"/>
      </xdr:nvSpPr>
      <xdr:spPr>
        <a:xfrm>
          <a:off x="923925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7" name="直線コネクタ 406"/>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142875</xdr:rowOff>
    </xdr:from>
    <xdr:to>
      <xdr:col>15</xdr:col>
      <xdr:colOff>180975</xdr:colOff>
      <xdr:row>79</xdr:row>
      <xdr:rowOff>0</xdr:rowOff>
    </xdr:to>
    <xdr:cxnSp macro="">
      <xdr:nvCxnSpPr>
        <xdr:cNvPr id="408" name="直線コネクタ 407"/>
        <xdr:cNvCxnSpPr/>
      </xdr:nvCxnSpPr>
      <xdr:spPr>
        <a:xfrm>
          <a:off x="8439150" y="13515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533400" cy="257175"/>
    <xdr:sp macro="" textlink="">
      <xdr:nvSpPr>
        <xdr:cNvPr id="409" name="普通建設事業費 （ うち新規整備　）平均値テキスト"/>
        <xdr:cNvSpPr txBox="1"/>
      </xdr:nvSpPr>
      <xdr:spPr>
        <a:xfrm>
          <a:off x="9239250" y="1348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10" name="フローチャート : 判断 409"/>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142875</xdr:rowOff>
    </xdr:from>
    <xdr:to>
      <xdr:col>14</xdr:col>
      <xdr:colOff>28575</xdr:colOff>
      <xdr:row>79</xdr:row>
      <xdr:rowOff>28575</xdr:rowOff>
    </xdr:to>
    <xdr:cxnSp macro="">
      <xdr:nvCxnSpPr>
        <xdr:cNvPr id="411" name="直線コネクタ 410"/>
        <xdr:cNvCxnSpPr/>
      </xdr:nvCxnSpPr>
      <xdr:spPr>
        <a:xfrm flipV="1">
          <a:off x="7724775" y="13515975"/>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2" name="フローチャート : 判断 411"/>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57150</xdr:rowOff>
    </xdr:from>
    <xdr:ext cx="533400" cy="257175"/>
    <xdr:sp macro="" textlink="">
      <xdr:nvSpPr>
        <xdr:cNvPr id="413" name="テキスト ボックス 412"/>
        <xdr:cNvSpPr txBox="1"/>
      </xdr:nvSpPr>
      <xdr:spPr>
        <a:xfrm>
          <a:off x="825817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57150</xdr:rowOff>
    </xdr:to>
    <xdr:sp macro="" textlink="">
      <xdr:nvSpPr>
        <xdr:cNvPr id="414" name="フローチャート : 判断 413"/>
        <xdr:cNvSpPr/>
      </xdr:nvSpPr>
      <xdr:spPr>
        <a:xfrm>
          <a:off x="7667625" y="1350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76200</xdr:rowOff>
    </xdr:from>
    <xdr:ext cx="533400" cy="257175"/>
    <xdr:sp macro="" textlink="">
      <xdr:nvSpPr>
        <xdr:cNvPr id="415" name="テキスト ボックス 414"/>
        <xdr:cNvSpPr txBox="1"/>
      </xdr:nvSpPr>
      <xdr:spPr>
        <a:xfrm>
          <a:off x="7458075"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123825</xdr:rowOff>
    </xdr:from>
    <xdr:to>
      <xdr:col>15</xdr:col>
      <xdr:colOff>228600</xdr:colOff>
      <xdr:row>79</xdr:row>
      <xdr:rowOff>57150</xdr:rowOff>
    </xdr:to>
    <xdr:sp macro="" textlink="">
      <xdr:nvSpPr>
        <xdr:cNvPr id="421" name="円/楕円 420"/>
        <xdr:cNvSpPr/>
      </xdr:nvSpPr>
      <xdr:spPr>
        <a:xfrm>
          <a:off x="9144000" y="1349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85725</xdr:rowOff>
    </xdr:from>
    <xdr:ext cx="533400" cy="257175"/>
    <xdr:sp macro="" textlink="">
      <xdr:nvSpPr>
        <xdr:cNvPr id="422" name="普通建設事業費 （ うち新規整備　）該当値テキスト"/>
        <xdr:cNvSpPr txBox="1"/>
      </xdr:nvSpPr>
      <xdr:spPr>
        <a:xfrm>
          <a:off x="9239250"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31,575</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85725</xdr:rowOff>
    </xdr:from>
    <xdr:to>
      <xdr:col>14</xdr:col>
      <xdr:colOff>76200</xdr:colOff>
      <xdr:row>79</xdr:row>
      <xdr:rowOff>19050</xdr:rowOff>
    </xdr:to>
    <xdr:sp macro="" textlink="">
      <xdr:nvSpPr>
        <xdr:cNvPr id="423" name="円/楕円 422"/>
        <xdr:cNvSpPr/>
      </xdr:nvSpPr>
      <xdr:spPr>
        <a:xfrm>
          <a:off x="8410575" y="134588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38100</xdr:rowOff>
    </xdr:from>
    <xdr:ext cx="533400" cy="257175"/>
    <xdr:sp macro="" textlink="">
      <xdr:nvSpPr>
        <xdr:cNvPr id="424" name="テキスト ボックス 423"/>
        <xdr:cNvSpPr txBox="1"/>
      </xdr:nvSpPr>
      <xdr:spPr>
        <a:xfrm>
          <a:off x="82581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60,538</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142875</xdr:rowOff>
    </xdr:from>
    <xdr:to>
      <xdr:col>12</xdr:col>
      <xdr:colOff>561975</xdr:colOff>
      <xdr:row>79</xdr:row>
      <xdr:rowOff>76200</xdr:rowOff>
    </xdr:to>
    <xdr:sp macro="" textlink="">
      <xdr:nvSpPr>
        <xdr:cNvPr id="425" name="円/楕円 424"/>
        <xdr:cNvSpPr/>
      </xdr:nvSpPr>
      <xdr:spPr>
        <a:xfrm>
          <a:off x="7667625"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66675</xdr:rowOff>
    </xdr:from>
    <xdr:ext cx="533400" cy="257175"/>
    <xdr:sp macro="" textlink="">
      <xdr:nvSpPr>
        <xdr:cNvPr id="426" name="テキスト ボックス 425"/>
        <xdr:cNvSpPr txBox="1"/>
      </xdr:nvSpPr>
      <xdr:spPr>
        <a:xfrm>
          <a:off x="7458075"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85725</xdr:rowOff>
    </xdr:from>
    <xdr:to>
      <xdr:col>15</xdr:col>
      <xdr:colOff>180975</xdr:colOff>
      <xdr:row>98</xdr:row>
      <xdr:rowOff>161925</xdr:rowOff>
    </xdr:to>
    <xdr:cxnSp macro="">
      <xdr:nvCxnSpPr>
        <xdr:cNvPr id="450" name="直線コネクタ 449"/>
        <xdr:cNvCxnSpPr/>
      </xdr:nvCxnSpPr>
      <xdr:spPr>
        <a:xfrm flipV="1">
          <a:off x="9191625" y="156876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95250</xdr:colOff>
      <xdr:row>98</xdr:row>
      <xdr:rowOff>161925</xdr:rowOff>
    </xdr:from>
    <xdr:to>
      <xdr:col>15</xdr:col>
      <xdr:colOff>266700</xdr:colOff>
      <xdr:row>98</xdr:row>
      <xdr:rowOff>161925</xdr:rowOff>
    </xdr:to>
    <xdr:cxnSp macro="">
      <xdr:nvCxnSpPr>
        <xdr:cNvPr id="452" name="直線コネクタ 451"/>
        <xdr:cNvCxnSpPr/>
      </xdr:nvCxnSpPr>
      <xdr:spPr>
        <a:xfrm>
          <a:off x="9105900" y="1696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38100</xdr:rowOff>
    </xdr:from>
    <xdr:ext cx="600075" cy="257175"/>
    <xdr:sp macro="" textlink="">
      <xdr:nvSpPr>
        <xdr:cNvPr id="453" name="普通建設事業費 （ うち更新整備　）最大値テキスト"/>
        <xdr:cNvSpPr txBox="1"/>
      </xdr:nvSpPr>
      <xdr:spPr>
        <a:xfrm>
          <a:off x="9239250" y="15468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95250</xdr:colOff>
      <xdr:row>91</xdr:row>
      <xdr:rowOff>85725</xdr:rowOff>
    </xdr:from>
    <xdr:to>
      <xdr:col>15</xdr:col>
      <xdr:colOff>266700</xdr:colOff>
      <xdr:row>91</xdr:row>
      <xdr:rowOff>85725</xdr:rowOff>
    </xdr:to>
    <xdr:cxnSp macro="">
      <xdr:nvCxnSpPr>
        <xdr:cNvPr id="454" name="直線コネクタ 453"/>
        <xdr:cNvCxnSpPr/>
      </xdr:nvCxnSpPr>
      <xdr:spPr>
        <a:xfrm>
          <a:off x="9105900" y="15687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9525</xdr:rowOff>
    </xdr:from>
    <xdr:to>
      <xdr:col>15</xdr:col>
      <xdr:colOff>180975</xdr:colOff>
      <xdr:row>98</xdr:row>
      <xdr:rowOff>142875</xdr:rowOff>
    </xdr:to>
    <xdr:cxnSp macro="">
      <xdr:nvCxnSpPr>
        <xdr:cNvPr id="455" name="直線コネクタ 454"/>
        <xdr:cNvCxnSpPr/>
      </xdr:nvCxnSpPr>
      <xdr:spPr>
        <a:xfrm flipV="1">
          <a:off x="8439150" y="16640175"/>
          <a:ext cx="75247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123825</xdr:rowOff>
    </xdr:from>
    <xdr:ext cx="533400" cy="257175"/>
    <xdr:sp macro="" textlink="">
      <xdr:nvSpPr>
        <xdr:cNvPr id="456" name="普通建設事業費 （ うち更新整備　）平均値テキスト"/>
        <xdr:cNvSpPr txBox="1"/>
      </xdr:nvSpPr>
      <xdr:spPr>
        <a:xfrm>
          <a:off x="92392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142875</xdr:rowOff>
    </xdr:from>
    <xdr:to>
      <xdr:col>15</xdr:col>
      <xdr:colOff>228600</xdr:colOff>
      <xdr:row>97</xdr:row>
      <xdr:rowOff>76200</xdr:rowOff>
    </xdr:to>
    <xdr:sp macro="" textlink="">
      <xdr:nvSpPr>
        <xdr:cNvPr id="457" name="フローチャート : 判断 456"/>
        <xdr:cNvSpPr/>
      </xdr:nvSpPr>
      <xdr:spPr>
        <a:xfrm>
          <a:off x="9144000"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95</xdr:row>
      <xdr:rowOff>38100</xdr:rowOff>
    </xdr:from>
    <xdr:to>
      <xdr:col>14</xdr:col>
      <xdr:colOff>28575</xdr:colOff>
      <xdr:row>98</xdr:row>
      <xdr:rowOff>142875</xdr:rowOff>
    </xdr:to>
    <xdr:cxnSp macro="">
      <xdr:nvCxnSpPr>
        <xdr:cNvPr id="458" name="直線コネクタ 457"/>
        <xdr:cNvCxnSpPr/>
      </xdr:nvCxnSpPr>
      <xdr:spPr>
        <a:xfrm>
          <a:off x="7724775" y="16325850"/>
          <a:ext cx="714375" cy="619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28575</xdr:rowOff>
    </xdr:from>
    <xdr:to>
      <xdr:col>14</xdr:col>
      <xdr:colOff>76200</xdr:colOff>
      <xdr:row>97</xdr:row>
      <xdr:rowOff>133350</xdr:rowOff>
    </xdr:to>
    <xdr:sp macro="" textlink="">
      <xdr:nvSpPr>
        <xdr:cNvPr id="459" name="フローチャート : 判断 458"/>
        <xdr:cNvSpPr/>
      </xdr:nvSpPr>
      <xdr:spPr>
        <a:xfrm>
          <a:off x="8410575" y="166592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60" name="テキスト ボックス 459"/>
        <xdr:cNvSpPr txBox="1"/>
      </xdr:nvSpPr>
      <xdr:spPr>
        <a:xfrm>
          <a:off x="82581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152400</xdr:rowOff>
    </xdr:from>
    <xdr:to>
      <xdr:col>12</xdr:col>
      <xdr:colOff>561975</xdr:colOff>
      <xdr:row>97</xdr:row>
      <xdr:rowOff>76200</xdr:rowOff>
    </xdr:to>
    <xdr:sp macro="" textlink="">
      <xdr:nvSpPr>
        <xdr:cNvPr id="461" name="フローチャート : 判断 460"/>
        <xdr:cNvSpPr/>
      </xdr:nvSpPr>
      <xdr:spPr>
        <a:xfrm>
          <a:off x="7667625" y="1661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66675</xdr:rowOff>
    </xdr:from>
    <xdr:ext cx="533400" cy="257175"/>
    <xdr:sp macro="" textlink="">
      <xdr:nvSpPr>
        <xdr:cNvPr id="462" name="テキスト ボックス 461"/>
        <xdr:cNvSpPr txBox="1"/>
      </xdr:nvSpPr>
      <xdr:spPr>
        <a:xfrm>
          <a:off x="74580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68" name="円/楕円 467"/>
        <xdr:cNvSpPr/>
      </xdr:nvSpPr>
      <xdr:spPr>
        <a:xfrm>
          <a:off x="9144000"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152400</xdr:rowOff>
    </xdr:from>
    <xdr:ext cx="533400" cy="257175"/>
    <xdr:sp macro="" textlink="">
      <xdr:nvSpPr>
        <xdr:cNvPr id="469" name="普通建設事業費 （ うち更新整備　）該当値テキスト"/>
        <xdr:cNvSpPr txBox="1"/>
      </xdr:nvSpPr>
      <xdr:spPr>
        <a:xfrm>
          <a:off x="923925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30,122</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95250</xdr:rowOff>
    </xdr:from>
    <xdr:to>
      <xdr:col>14</xdr:col>
      <xdr:colOff>76200</xdr:colOff>
      <xdr:row>99</xdr:row>
      <xdr:rowOff>28575</xdr:rowOff>
    </xdr:to>
    <xdr:sp macro="" textlink="">
      <xdr:nvSpPr>
        <xdr:cNvPr id="470" name="円/楕円 469"/>
        <xdr:cNvSpPr/>
      </xdr:nvSpPr>
      <xdr:spPr>
        <a:xfrm>
          <a:off x="8410575" y="168973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99</xdr:row>
      <xdr:rowOff>19050</xdr:rowOff>
    </xdr:from>
    <xdr:ext cx="466725" cy="257175"/>
    <xdr:sp macro="" textlink="">
      <xdr:nvSpPr>
        <xdr:cNvPr id="471" name="テキスト ボックス 470"/>
        <xdr:cNvSpPr txBox="1"/>
      </xdr:nvSpPr>
      <xdr:spPr>
        <a:xfrm>
          <a:off x="8286750" y="1699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12</xdr:col>
      <xdr:colOff>457200</xdr:colOff>
      <xdr:row>94</xdr:row>
      <xdr:rowOff>161925</xdr:rowOff>
    </xdr:from>
    <xdr:to>
      <xdr:col>12</xdr:col>
      <xdr:colOff>561975</xdr:colOff>
      <xdr:row>95</xdr:row>
      <xdr:rowOff>85725</xdr:rowOff>
    </xdr:to>
    <xdr:sp macro="" textlink="">
      <xdr:nvSpPr>
        <xdr:cNvPr id="472" name="円/楕円 471"/>
        <xdr:cNvSpPr/>
      </xdr:nvSpPr>
      <xdr:spPr>
        <a:xfrm>
          <a:off x="7667625" y="16278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93</xdr:row>
      <xdr:rowOff>104775</xdr:rowOff>
    </xdr:from>
    <xdr:ext cx="533400" cy="257175"/>
    <xdr:sp macro="" textlink="">
      <xdr:nvSpPr>
        <xdr:cNvPr id="473" name="テキスト ボックス 472"/>
        <xdr:cNvSpPr txBox="1"/>
      </xdr:nvSpPr>
      <xdr:spPr>
        <a:xfrm>
          <a:off x="7458075"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7" name="テキスト ボックス 486"/>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9" name="テキスト ボックス 488"/>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1" name="テキスト ボックス 490"/>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47625</xdr:rowOff>
    </xdr:to>
    <xdr:cxnSp macro="">
      <xdr:nvCxnSpPr>
        <xdr:cNvPr id="497" name="直線コネクタ 496"/>
        <xdr:cNvCxnSpPr/>
      </xdr:nvCxnSpPr>
      <xdr:spPr>
        <a:xfrm flipV="1">
          <a:off x="14344650" y="5191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66675</xdr:rowOff>
    </xdr:from>
    <xdr:ext cx="247650" cy="257175"/>
    <xdr:sp macro="" textlink="">
      <xdr:nvSpPr>
        <xdr:cNvPr id="498" name="災害復旧事業費最小値テキスト"/>
        <xdr:cNvSpPr txBox="1"/>
      </xdr:nvSpPr>
      <xdr:spPr>
        <a:xfrm>
          <a:off x="1440180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600075" cy="257175"/>
    <xdr:sp macro="" textlink="">
      <xdr:nvSpPr>
        <xdr:cNvPr id="500" name="災害復旧事業費最大値テキスト"/>
        <xdr:cNvSpPr txBox="1"/>
      </xdr:nvSpPr>
      <xdr:spPr>
        <a:xfrm>
          <a:off x="1440180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01" name="直線コネクタ 500"/>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161925</xdr:rowOff>
    </xdr:from>
    <xdr:ext cx="466725" cy="257175"/>
    <xdr:sp macro="" textlink="">
      <xdr:nvSpPr>
        <xdr:cNvPr id="503" name="災害復旧事業費平均値テキスト"/>
        <xdr:cNvSpPr txBox="1"/>
      </xdr:nvSpPr>
      <xdr:spPr>
        <a:xfrm>
          <a:off x="1440180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133350</xdr:rowOff>
    </xdr:from>
    <xdr:to>
      <xdr:col>23</xdr:col>
      <xdr:colOff>571500</xdr:colOff>
      <xdr:row>39</xdr:row>
      <xdr:rowOff>66675</xdr:rowOff>
    </xdr:to>
    <xdr:sp macro="" textlink="">
      <xdr:nvSpPr>
        <xdr:cNvPr id="504" name="フローチャート : 判断 503"/>
        <xdr:cNvSpPr/>
      </xdr:nvSpPr>
      <xdr:spPr>
        <a:xfrm>
          <a:off x="142970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9525</xdr:rowOff>
    </xdr:from>
    <xdr:to>
      <xdr:col>22</xdr:col>
      <xdr:colOff>361950</xdr:colOff>
      <xdr:row>39</xdr:row>
      <xdr:rowOff>47625</xdr:rowOff>
    </xdr:to>
    <xdr:cxnSp macro="">
      <xdr:nvCxnSpPr>
        <xdr:cNvPr id="505" name="直線コネクタ 504"/>
        <xdr:cNvCxnSpPr/>
      </xdr:nvCxnSpPr>
      <xdr:spPr>
        <a:xfrm>
          <a:off x="12792075" y="66960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142875</xdr:rowOff>
    </xdr:from>
    <xdr:to>
      <xdr:col>22</xdr:col>
      <xdr:colOff>419100</xdr:colOff>
      <xdr:row>39</xdr:row>
      <xdr:rowOff>76200</xdr:rowOff>
    </xdr:to>
    <xdr:sp macro="" textlink="">
      <xdr:nvSpPr>
        <xdr:cNvPr id="506" name="フローチャート : 判断 505"/>
        <xdr:cNvSpPr/>
      </xdr:nvSpPr>
      <xdr:spPr>
        <a:xfrm>
          <a:off x="13544550"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95250</xdr:rowOff>
    </xdr:from>
    <xdr:ext cx="466725" cy="257175"/>
    <xdr:sp macro="" textlink="">
      <xdr:nvSpPr>
        <xdr:cNvPr id="507" name="テキスト ボックス 506"/>
        <xdr:cNvSpPr txBox="1"/>
      </xdr:nvSpPr>
      <xdr:spPr>
        <a:xfrm>
          <a:off x="1336357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9525</xdr:rowOff>
    </xdr:from>
    <xdr:to>
      <xdr:col>21</xdr:col>
      <xdr:colOff>161925</xdr:colOff>
      <xdr:row>39</xdr:row>
      <xdr:rowOff>9525</xdr:rowOff>
    </xdr:to>
    <xdr:cxnSp macro="">
      <xdr:nvCxnSpPr>
        <xdr:cNvPr id="508" name="直線コネクタ 507"/>
        <xdr:cNvCxnSpPr/>
      </xdr:nvCxnSpPr>
      <xdr:spPr>
        <a:xfrm>
          <a:off x="12030075" y="66960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38100</xdr:rowOff>
    </xdr:to>
    <xdr:sp macro="" textlink="">
      <xdr:nvSpPr>
        <xdr:cNvPr id="509" name="フローチャート : 判断 508"/>
        <xdr:cNvSpPr/>
      </xdr:nvSpPr>
      <xdr:spPr>
        <a:xfrm>
          <a:off x="12744450" y="662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57150</xdr:rowOff>
    </xdr:from>
    <xdr:ext cx="457200" cy="257175"/>
    <xdr:sp macro="" textlink="">
      <xdr:nvSpPr>
        <xdr:cNvPr id="510" name="テキスト ボックス 509"/>
        <xdr:cNvSpPr txBox="1"/>
      </xdr:nvSpPr>
      <xdr:spPr>
        <a:xfrm>
          <a:off x="12630150" y="6400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9525</xdr:rowOff>
    </xdr:from>
    <xdr:to>
      <xdr:col>19</xdr:col>
      <xdr:colOff>600075</xdr:colOff>
      <xdr:row>39</xdr:row>
      <xdr:rowOff>47625</xdr:rowOff>
    </xdr:to>
    <xdr:cxnSp macro="">
      <xdr:nvCxnSpPr>
        <xdr:cNvPr id="511" name="直線コネクタ 510"/>
        <xdr:cNvCxnSpPr/>
      </xdr:nvCxnSpPr>
      <xdr:spPr>
        <a:xfrm flipV="1">
          <a:off x="11268075" y="66960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66675</xdr:rowOff>
    </xdr:from>
    <xdr:to>
      <xdr:col>20</xdr:col>
      <xdr:colOff>9525</xdr:colOff>
      <xdr:row>38</xdr:row>
      <xdr:rowOff>161925</xdr:rowOff>
    </xdr:to>
    <xdr:sp macro="" textlink="">
      <xdr:nvSpPr>
        <xdr:cNvPr id="512" name="フローチャート : 判断 511"/>
        <xdr:cNvSpPr/>
      </xdr:nvSpPr>
      <xdr:spPr>
        <a:xfrm>
          <a:off x="12020550" y="65817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9525</xdr:rowOff>
    </xdr:from>
    <xdr:ext cx="466725" cy="257175"/>
    <xdr:sp macro="" textlink="">
      <xdr:nvSpPr>
        <xdr:cNvPr id="513" name="テキスト ボックス 512"/>
        <xdr:cNvSpPr txBox="1"/>
      </xdr:nvSpPr>
      <xdr:spPr>
        <a:xfrm>
          <a:off x="11839575"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66675</xdr:rowOff>
    </xdr:from>
    <xdr:to>
      <xdr:col>18</xdr:col>
      <xdr:colOff>495300</xdr:colOff>
      <xdr:row>38</xdr:row>
      <xdr:rowOff>161925</xdr:rowOff>
    </xdr:to>
    <xdr:sp macro="" textlink="">
      <xdr:nvSpPr>
        <xdr:cNvPr id="514" name="フローチャート : 判断 513"/>
        <xdr:cNvSpPr/>
      </xdr:nvSpPr>
      <xdr:spPr>
        <a:xfrm>
          <a:off x="11220450" y="6581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9525</xdr:rowOff>
    </xdr:from>
    <xdr:ext cx="466725" cy="257175"/>
    <xdr:sp macro="" textlink="">
      <xdr:nvSpPr>
        <xdr:cNvPr id="515" name="テキスト ボックス 514"/>
        <xdr:cNvSpPr txBox="1"/>
      </xdr:nvSpPr>
      <xdr:spPr>
        <a:xfrm>
          <a:off x="11039475"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114300</xdr:rowOff>
    </xdr:from>
    <xdr:ext cx="247650" cy="257175"/>
    <xdr:sp macro="" textlink="">
      <xdr:nvSpPr>
        <xdr:cNvPr id="522" name="災害復旧事業費該当値テキスト"/>
        <xdr:cNvSpPr txBox="1"/>
      </xdr:nvSpPr>
      <xdr:spPr>
        <a:xfrm>
          <a:off x="14401800" y="6629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209550</xdr:colOff>
      <xdr:row>39</xdr:row>
      <xdr:rowOff>85725</xdr:rowOff>
    </xdr:from>
    <xdr:ext cx="314325" cy="257175"/>
    <xdr:sp macro="" textlink="">
      <xdr:nvSpPr>
        <xdr:cNvPr id="524" name="テキスト ボックス 523"/>
        <xdr:cNvSpPr txBox="1"/>
      </xdr:nvSpPr>
      <xdr:spPr>
        <a:xfrm>
          <a:off x="1343977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133350</xdr:rowOff>
    </xdr:from>
    <xdr:to>
      <xdr:col>21</xdr:col>
      <xdr:colOff>209550</xdr:colOff>
      <xdr:row>39</xdr:row>
      <xdr:rowOff>66675</xdr:rowOff>
    </xdr:to>
    <xdr:sp macro="" textlink="">
      <xdr:nvSpPr>
        <xdr:cNvPr id="525" name="円/楕円 524"/>
        <xdr:cNvSpPr/>
      </xdr:nvSpPr>
      <xdr:spPr>
        <a:xfrm>
          <a:off x="12744450" y="664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57150</xdr:rowOff>
    </xdr:from>
    <xdr:ext cx="457200" cy="257175"/>
    <xdr:sp macro="" textlink="">
      <xdr:nvSpPr>
        <xdr:cNvPr id="526" name="テキスト ボックス 525"/>
        <xdr:cNvSpPr txBox="1"/>
      </xdr:nvSpPr>
      <xdr:spPr>
        <a:xfrm>
          <a:off x="12630150" y="67437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27" name="円/楕円 526"/>
        <xdr:cNvSpPr/>
      </xdr:nvSpPr>
      <xdr:spPr>
        <a:xfrm>
          <a:off x="12020550" y="6638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47625</xdr:rowOff>
    </xdr:from>
    <xdr:ext cx="466725" cy="257175"/>
    <xdr:sp macro="" textlink="">
      <xdr:nvSpPr>
        <xdr:cNvPr id="528" name="テキスト ボックス 527"/>
        <xdr:cNvSpPr txBox="1"/>
      </xdr:nvSpPr>
      <xdr:spPr>
        <a:xfrm>
          <a:off x="118395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9" name="円/楕円 528"/>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85725</xdr:rowOff>
    </xdr:from>
    <xdr:ext cx="381000" cy="257175"/>
    <xdr:sp macro="" textlink="">
      <xdr:nvSpPr>
        <xdr:cNvPr id="530" name="テキスト ボックス 529"/>
        <xdr:cNvSpPr txBox="1"/>
      </xdr:nvSpPr>
      <xdr:spPr>
        <a:xfrm>
          <a:off x="11077575"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1" name="直線コネクタ 540"/>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2" name="テキスト ボックス 541"/>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3" name="直線コネクタ 54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4" name="テキスト ボックス 543"/>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6" name="直線コネクタ 545"/>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7"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8" name="直線コネクタ 547"/>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9"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0" name="直線コネクタ 549"/>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1" name="直線コネクタ 550"/>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2"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3" name="フローチャート : 判断 552"/>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4" name="直線コネクタ 553"/>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5" name="フローチャート : 判断 554"/>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6" name="テキスト ボックス 555"/>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7" name="直線コネクタ 556"/>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8" name="フローチャート : 判断 557"/>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9" name="テキスト ボックス 558"/>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60" name="直線コネクタ 559"/>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1" name="フローチャート : 判断 560"/>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2" name="テキスト ボックス 561"/>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3" name="フローチャート : 判断 562"/>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4" name="テキスト ボックス 563"/>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5" name="テキスト ボックス 56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6" name="テキスト ボックス 56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7" name="テキスト ボックス 56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8" name="テキスト ボックス 56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9" name="テキスト ボックス 56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70" name="円/楕円 569"/>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1"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2" name="円/楕円 571"/>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3" name="テキスト ボックス 572"/>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4" name="円/楕円 573"/>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5" name="テキスト ボックス 574"/>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6" name="円/楕円 575"/>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7" name="テキスト ボックス 576"/>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8" name="円/楕円 577"/>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9" name="テキスト ボックス 578"/>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0" name="正方形/長方形 57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1" name="正方形/長方形 58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2" name="正方形/長方形 58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3" name="正方形/長方形 58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4" name="正方形/長方形 58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5" name="正方形/長方形 58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6" name="正方形/長方形 58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7" name="正方形/長方形 58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8" name="テキスト ボックス 58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9" name="直線コネクタ 58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90" name="直線コネクタ 58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91" name="テキスト ボックス 59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2" name="直線コネクタ 59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3" name="テキスト ボックス 59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4" name="直線コネクタ 59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5" name="テキスト ボックス 59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6" name="直線コネクタ 59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7" name="テキスト ボックス 59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598" name="直線コネクタ 59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9" name="テキスト ボックス 598"/>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0" name="直線コネクタ 59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01" name="テキスト ボックス 60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2" name="直線コネクタ 60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3" name="テキスト ボックス 60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161925</xdr:rowOff>
    </xdr:from>
    <xdr:to>
      <xdr:col>23</xdr:col>
      <xdr:colOff>514350</xdr:colOff>
      <xdr:row>78</xdr:row>
      <xdr:rowOff>95250</xdr:rowOff>
    </xdr:to>
    <xdr:cxnSp macro="">
      <xdr:nvCxnSpPr>
        <xdr:cNvPr id="605" name="直線コネクタ 604"/>
        <xdr:cNvCxnSpPr/>
      </xdr:nvCxnSpPr>
      <xdr:spPr>
        <a:xfrm flipV="1">
          <a:off x="14344650" y="11991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95250</xdr:rowOff>
    </xdr:from>
    <xdr:ext cx="533400" cy="257175"/>
    <xdr:sp macro="" textlink="">
      <xdr:nvSpPr>
        <xdr:cNvPr id="606" name="公債費最小値テキスト"/>
        <xdr:cNvSpPr txBox="1"/>
      </xdr:nvSpPr>
      <xdr:spPr>
        <a:xfrm>
          <a:off x="144018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600075</xdr:colOff>
      <xdr:row>78</xdr:row>
      <xdr:rowOff>95250</xdr:rowOff>
    </xdr:to>
    <xdr:cxnSp macro="">
      <xdr:nvCxnSpPr>
        <xdr:cNvPr id="607" name="直線コネクタ 606"/>
        <xdr:cNvCxnSpPr/>
      </xdr:nvCxnSpPr>
      <xdr:spPr>
        <a:xfrm>
          <a:off x="1425892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114300</xdr:rowOff>
    </xdr:from>
    <xdr:ext cx="600075" cy="257175"/>
    <xdr:sp macro="" textlink="">
      <xdr:nvSpPr>
        <xdr:cNvPr id="608" name="公債費最大値テキスト"/>
        <xdr:cNvSpPr txBox="1"/>
      </xdr:nvSpPr>
      <xdr:spPr>
        <a:xfrm>
          <a:off x="14401800" y="11772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161925</xdr:rowOff>
    </xdr:from>
    <xdr:to>
      <xdr:col>23</xdr:col>
      <xdr:colOff>600075</xdr:colOff>
      <xdr:row>69</xdr:row>
      <xdr:rowOff>161925</xdr:rowOff>
    </xdr:to>
    <xdr:cxnSp macro="">
      <xdr:nvCxnSpPr>
        <xdr:cNvPr id="609" name="直線コネクタ 608"/>
        <xdr:cNvCxnSpPr/>
      </xdr:nvCxnSpPr>
      <xdr:spPr>
        <a:xfrm>
          <a:off x="14258925" y="11991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104775</xdr:rowOff>
    </xdr:from>
    <xdr:to>
      <xdr:col>23</xdr:col>
      <xdr:colOff>514350</xdr:colOff>
      <xdr:row>75</xdr:row>
      <xdr:rowOff>114300</xdr:rowOff>
    </xdr:to>
    <xdr:cxnSp macro="">
      <xdr:nvCxnSpPr>
        <xdr:cNvPr id="610" name="直線コネクタ 609"/>
        <xdr:cNvCxnSpPr/>
      </xdr:nvCxnSpPr>
      <xdr:spPr>
        <a:xfrm>
          <a:off x="13592175" y="129635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47625</xdr:rowOff>
    </xdr:from>
    <xdr:ext cx="533400" cy="257175"/>
    <xdr:sp macro="" textlink="">
      <xdr:nvSpPr>
        <xdr:cNvPr id="611" name="公債費平均値テキスト"/>
        <xdr:cNvSpPr txBox="1"/>
      </xdr:nvSpPr>
      <xdr:spPr>
        <a:xfrm>
          <a:off x="144018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171450</xdr:rowOff>
    </xdr:to>
    <xdr:sp macro="" textlink="">
      <xdr:nvSpPr>
        <xdr:cNvPr id="612" name="フローチャート : 判断 611"/>
        <xdr:cNvSpPr/>
      </xdr:nvSpPr>
      <xdr:spPr>
        <a:xfrm>
          <a:off x="142970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76200</xdr:rowOff>
    </xdr:from>
    <xdr:to>
      <xdr:col>22</xdr:col>
      <xdr:colOff>361950</xdr:colOff>
      <xdr:row>75</xdr:row>
      <xdr:rowOff>104775</xdr:rowOff>
    </xdr:to>
    <xdr:cxnSp macro="">
      <xdr:nvCxnSpPr>
        <xdr:cNvPr id="613" name="直線コネクタ 612"/>
        <xdr:cNvCxnSpPr/>
      </xdr:nvCxnSpPr>
      <xdr:spPr>
        <a:xfrm>
          <a:off x="12792075" y="129349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66675</xdr:rowOff>
    </xdr:from>
    <xdr:to>
      <xdr:col>22</xdr:col>
      <xdr:colOff>419100</xdr:colOff>
      <xdr:row>75</xdr:row>
      <xdr:rowOff>161925</xdr:rowOff>
    </xdr:to>
    <xdr:sp macro="" textlink="">
      <xdr:nvSpPr>
        <xdr:cNvPr id="614" name="フローチャート : 判断 613"/>
        <xdr:cNvSpPr/>
      </xdr:nvSpPr>
      <xdr:spPr>
        <a:xfrm>
          <a:off x="1354455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152400</xdr:rowOff>
    </xdr:from>
    <xdr:ext cx="533400" cy="257175"/>
    <xdr:sp macro="" textlink="">
      <xdr:nvSpPr>
        <xdr:cNvPr id="615" name="テキスト ボックス 614"/>
        <xdr:cNvSpPr txBox="1"/>
      </xdr:nvSpPr>
      <xdr:spPr>
        <a:xfrm>
          <a:off x="1332547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76200</xdr:rowOff>
    </xdr:from>
    <xdr:to>
      <xdr:col>21</xdr:col>
      <xdr:colOff>161925</xdr:colOff>
      <xdr:row>75</xdr:row>
      <xdr:rowOff>104775</xdr:rowOff>
    </xdr:to>
    <xdr:cxnSp macro="">
      <xdr:nvCxnSpPr>
        <xdr:cNvPr id="616" name="直線コネクタ 615"/>
        <xdr:cNvCxnSpPr/>
      </xdr:nvCxnSpPr>
      <xdr:spPr>
        <a:xfrm flipV="1">
          <a:off x="12030075" y="129349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152400</xdr:rowOff>
    </xdr:from>
    <xdr:to>
      <xdr:col>21</xdr:col>
      <xdr:colOff>209550</xdr:colOff>
      <xdr:row>75</xdr:row>
      <xdr:rowOff>85725</xdr:rowOff>
    </xdr:to>
    <xdr:sp macro="" textlink="">
      <xdr:nvSpPr>
        <xdr:cNvPr id="617" name="フローチャート : 判断 616"/>
        <xdr:cNvSpPr/>
      </xdr:nvSpPr>
      <xdr:spPr>
        <a:xfrm>
          <a:off x="12744450" y="12839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95250</xdr:rowOff>
    </xdr:from>
    <xdr:ext cx="533400" cy="257175"/>
    <xdr:sp macro="" textlink="">
      <xdr:nvSpPr>
        <xdr:cNvPr id="618" name="テキスト ボックス 617"/>
        <xdr:cNvSpPr txBox="1"/>
      </xdr:nvSpPr>
      <xdr:spPr>
        <a:xfrm>
          <a:off x="12611100"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104775</xdr:rowOff>
    </xdr:from>
    <xdr:to>
      <xdr:col>19</xdr:col>
      <xdr:colOff>600075</xdr:colOff>
      <xdr:row>76</xdr:row>
      <xdr:rowOff>9525</xdr:rowOff>
    </xdr:to>
    <xdr:cxnSp macro="">
      <xdr:nvCxnSpPr>
        <xdr:cNvPr id="619" name="直線コネクタ 618"/>
        <xdr:cNvCxnSpPr/>
      </xdr:nvCxnSpPr>
      <xdr:spPr>
        <a:xfrm flipV="1">
          <a:off x="11268075" y="12963525"/>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142875</xdr:rowOff>
    </xdr:from>
    <xdr:to>
      <xdr:col>20</xdr:col>
      <xdr:colOff>9525</xdr:colOff>
      <xdr:row>75</xdr:row>
      <xdr:rowOff>76200</xdr:rowOff>
    </xdr:to>
    <xdr:sp macro="" textlink="">
      <xdr:nvSpPr>
        <xdr:cNvPr id="620" name="フローチャート : 判断 619"/>
        <xdr:cNvSpPr/>
      </xdr:nvSpPr>
      <xdr:spPr>
        <a:xfrm>
          <a:off x="12020550" y="128301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85725</xdr:rowOff>
    </xdr:from>
    <xdr:ext cx="533400" cy="257175"/>
    <xdr:sp macro="" textlink="">
      <xdr:nvSpPr>
        <xdr:cNvPr id="621" name="テキスト ボックス 620"/>
        <xdr:cNvSpPr txBox="1"/>
      </xdr:nvSpPr>
      <xdr:spPr>
        <a:xfrm>
          <a:off x="11811000"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133350</xdr:rowOff>
    </xdr:from>
    <xdr:to>
      <xdr:col>18</xdr:col>
      <xdr:colOff>495300</xdr:colOff>
      <xdr:row>75</xdr:row>
      <xdr:rowOff>57150</xdr:rowOff>
    </xdr:to>
    <xdr:sp macro="" textlink="">
      <xdr:nvSpPr>
        <xdr:cNvPr id="622" name="フローチャート : 判断 621"/>
        <xdr:cNvSpPr/>
      </xdr:nvSpPr>
      <xdr:spPr>
        <a:xfrm>
          <a:off x="11220450" y="1282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76200</xdr:rowOff>
    </xdr:from>
    <xdr:ext cx="533400" cy="257175"/>
    <xdr:sp macro="" textlink="">
      <xdr:nvSpPr>
        <xdr:cNvPr id="623" name="テキスト ボックス 622"/>
        <xdr:cNvSpPr txBox="1"/>
      </xdr:nvSpPr>
      <xdr:spPr>
        <a:xfrm>
          <a:off x="11001375"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4" name="テキスト ボックス 62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5" name="テキスト ボックス 62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6" name="テキスト ボックス 62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7" name="テキスト ボックス 62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8" name="テキスト ボックス 62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57150</xdr:rowOff>
    </xdr:from>
    <xdr:to>
      <xdr:col>23</xdr:col>
      <xdr:colOff>571500</xdr:colOff>
      <xdr:row>75</xdr:row>
      <xdr:rowOff>161925</xdr:rowOff>
    </xdr:to>
    <xdr:sp macro="" textlink="">
      <xdr:nvSpPr>
        <xdr:cNvPr id="629" name="円/楕円 628"/>
        <xdr:cNvSpPr/>
      </xdr:nvSpPr>
      <xdr:spPr>
        <a:xfrm>
          <a:off x="142970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85725</xdr:rowOff>
    </xdr:from>
    <xdr:ext cx="533400" cy="257175"/>
    <xdr:sp macro="" textlink="">
      <xdr:nvSpPr>
        <xdr:cNvPr id="630" name="公債費該当値テキスト"/>
        <xdr:cNvSpPr txBox="1"/>
      </xdr:nvSpPr>
      <xdr:spPr>
        <a:xfrm>
          <a:off x="14401800"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47625</xdr:rowOff>
    </xdr:from>
    <xdr:to>
      <xdr:col>22</xdr:col>
      <xdr:colOff>419100</xdr:colOff>
      <xdr:row>75</xdr:row>
      <xdr:rowOff>152400</xdr:rowOff>
    </xdr:to>
    <xdr:sp macro="" textlink="">
      <xdr:nvSpPr>
        <xdr:cNvPr id="631" name="円/楕円 630"/>
        <xdr:cNvSpPr/>
      </xdr:nvSpPr>
      <xdr:spPr>
        <a:xfrm>
          <a:off x="13544550" y="1290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171450</xdr:rowOff>
    </xdr:from>
    <xdr:ext cx="533400" cy="257175"/>
    <xdr:sp macro="" textlink="">
      <xdr:nvSpPr>
        <xdr:cNvPr id="632" name="テキスト ボックス 631"/>
        <xdr:cNvSpPr txBox="1"/>
      </xdr:nvSpPr>
      <xdr:spPr>
        <a:xfrm>
          <a:off x="13325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19050</xdr:rowOff>
    </xdr:from>
    <xdr:to>
      <xdr:col>21</xdr:col>
      <xdr:colOff>209550</xdr:colOff>
      <xdr:row>75</xdr:row>
      <xdr:rowOff>123825</xdr:rowOff>
    </xdr:to>
    <xdr:sp macro="" textlink="">
      <xdr:nvSpPr>
        <xdr:cNvPr id="633" name="円/楕円 632"/>
        <xdr:cNvSpPr/>
      </xdr:nvSpPr>
      <xdr:spPr>
        <a:xfrm>
          <a:off x="12744450" y="1287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114300</xdr:rowOff>
    </xdr:from>
    <xdr:ext cx="533400" cy="257175"/>
    <xdr:sp macro="" textlink="">
      <xdr:nvSpPr>
        <xdr:cNvPr id="634" name="テキスト ボックス 633"/>
        <xdr:cNvSpPr txBox="1"/>
      </xdr:nvSpPr>
      <xdr:spPr>
        <a:xfrm>
          <a:off x="126111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47625</xdr:rowOff>
    </xdr:from>
    <xdr:to>
      <xdr:col>20</xdr:col>
      <xdr:colOff>9525</xdr:colOff>
      <xdr:row>75</xdr:row>
      <xdr:rowOff>152400</xdr:rowOff>
    </xdr:to>
    <xdr:sp macro="" textlink="">
      <xdr:nvSpPr>
        <xdr:cNvPr id="635" name="円/楕円 634"/>
        <xdr:cNvSpPr/>
      </xdr:nvSpPr>
      <xdr:spPr>
        <a:xfrm>
          <a:off x="12020550" y="129063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142875</xdr:rowOff>
    </xdr:from>
    <xdr:ext cx="533400" cy="257175"/>
    <xdr:sp macro="" textlink="">
      <xdr:nvSpPr>
        <xdr:cNvPr id="636" name="テキスト ボックス 635"/>
        <xdr:cNvSpPr txBox="1"/>
      </xdr:nvSpPr>
      <xdr:spPr>
        <a:xfrm>
          <a:off x="118110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133350</xdr:rowOff>
    </xdr:from>
    <xdr:to>
      <xdr:col>18</xdr:col>
      <xdr:colOff>495300</xdr:colOff>
      <xdr:row>76</xdr:row>
      <xdr:rowOff>57150</xdr:rowOff>
    </xdr:to>
    <xdr:sp macro="" textlink="">
      <xdr:nvSpPr>
        <xdr:cNvPr id="637" name="円/楕円 636"/>
        <xdr:cNvSpPr/>
      </xdr:nvSpPr>
      <xdr:spPr>
        <a:xfrm>
          <a:off x="11220450"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47625</xdr:rowOff>
    </xdr:from>
    <xdr:ext cx="533400" cy="257175"/>
    <xdr:sp macro="" textlink="">
      <xdr:nvSpPr>
        <xdr:cNvPr id="638" name="テキスト ボックス 637"/>
        <xdr:cNvSpPr txBox="1"/>
      </xdr:nvSpPr>
      <xdr:spPr>
        <a:xfrm>
          <a:off x="110013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9" name="正方形/長方形 63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0" name="正方形/長方形 63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1" name="正方形/長方形 64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2" name="正方形/長方形 64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3" name="正方形/長方形 64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4" name="正方形/長方形 64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5" name="正方形/長方形 64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6" name="正方形/長方形 64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7" name="テキスト ボックス 64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8" name="直線コネクタ 64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49" name="直線コネクタ 648"/>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50" name="テキスト ボックス 649"/>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51" name="直線コネクタ 650"/>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52" name="テキスト ボックス 651"/>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53" name="直線コネクタ 652"/>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54" name="テキスト ボックス 653"/>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55" name="直線コネクタ 654"/>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56" name="テキスト ボックス 655"/>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57" name="直線コネクタ 656"/>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58" name="テキスト ボックス 657"/>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9" name="直線コネクタ 658"/>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0" name="テキスト ボックス 659"/>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1"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66675</xdr:rowOff>
    </xdr:from>
    <xdr:to>
      <xdr:col>23</xdr:col>
      <xdr:colOff>514350</xdr:colOff>
      <xdr:row>99</xdr:row>
      <xdr:rowOff>47625</xdr:rowOff>
    </xdr:to>
    <xdr:cxnSp macro="">
      <xdr:nvCxnSpPr>
        <xdr:cNvPr id="662" name="直線コネクタ 661"/>
        <xdr:cNvCxnSpPr/>
      </xdr:nvCxnSpPr>
      <xdr:spPr>
        <a:xfrm flipV="1">
          <a:off x="14344650" y="154971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63" name="積立金最小値テキスト"/>
        <xdr:cNvSpPr txBox="1"/>
      </xdr:nvSpPr>
      <xdr:spPr>
        <a:xfrm>
          <a:off x="14401800"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600075</xdr:colOff>
      <xdr:row>99</xdr:row>
      <xdr:rowOff>47625</xdr:rowOff>
    </xdr:to>
    <xdr:cxnSp macro="">
      <xdr:nvCxnSpPr>
        <xdr:cNvPr id="664" name="直線コネクタ 663"/>
        <xdr:cNvCxnSpPr/>
      </xdr:nvCxnSpPr>
      <xdr:spPr>
        <a:xfrm>
          <a:off x="1425892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665" name="積立金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600075</xdr:colOff>
      <xdr:row>90</xdr:row>
      <xdr:rowOff>66675</xdr:rowOff>
    </xdr:to>
    <xdr:cxnSp macro="">
      <xdr:nvCxnSpPr>
        <xdr:cNvPr id="666" name="直線コネクタ 665"/>
        <xdr:cNvCxnSpPr/>
      </xdr:nvCxnSpPr>
      <xdr:spPr>
        <a:xfrm>
          <a:off x="1425892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99</xdr:row>
      <xdr:rowOff>28575</xdr:rowOff>
    </xdr:from>
    <xdr:to>
      <xdr:col>23</xdr:col>
      <xdr:colOff>514350</xdr:colOff>
      <xdr:row>99</xdr:row>
      <xdr:rowOff>38100</xdr:rowOff>
    </xdr:to>
    <xdr:cxnSp macro="">
      <xdr:nvCxnSpPr>
        <xdr:cNvPr id="667" name="直線コネクタ 666"/>
        <xdr:cNvCxnSpPr/>
      </xdr:nvCxnSpPr>
      <xdr:spPr>
        <a:xfrm flipV="1">
          <a:off x="13592175" y="170021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133350</xdr:rowOff>
    </xdr:from>
    <xdr:ext cx="533400" cy="257175"/>
    <xdr:sp macro="" textlink="">
      <xdr:nvSpPr>
        <xdr:cNvPr id="668" name="積立金平均値テキスト"/>
        <xdr:cNvSpPr txBox="1"/>
      </xdr:nvSpPr>
      <xdr:spPr>
        <a:xfrm>
          <a:off x="144018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104775</xdr:rowOff>
    </xdr:from>
    <xdr:to>
      <xdr:col>23</xdr:col>
      <xdr:colOff>571500</xdr:colOff>
      <xdr:row>99</xdr:row>
      <xdr:rowOff>38100</xdr:rowOff>
    </xdr:to>
    <xdr:sp macro="" textlink="">
      <xdr:nvSpPr>
        <xdr:cNvPr id="669" name="フローチャート : 判断 668"/>
        <xdr:cNvSpPr/>
      </xdr:nvSpPr>
      <xdr:spPr>
        <a:xfrm>
          <a:off x="142970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38100</xdr:rowOff>
    </xdr:from>
    <xdr:to>
      <xdr:col>22</xdr:col>
      <xdr:colOff>361950</xdr:colOff>
      <xdr:row>99</xdr:row>
      <xdr:rowOff>47625</xdr:rowOff>
    </xdr:to>
    <xdr:cxnSp macro="">
      <xdr:nvCxnSpPr>
        <xdr:cNvPr id="670" name="直線コネクタ 669"/>
        <xdr:cNvCxnSpPr/>
      </xdr:nvCxnSpPr>
      <xdr:spPr>
        <a:xfrm flipV="1">
          <a:off x="12792075" y="17011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114300</xdr:rowOff>
    </xdr:from>
    <xdr:to>
      <xdr:col>22</xdr:col>
      <xdr:colOff>419100</xdr:colOff>
      <xdr:row>99</xdr:row>
      <xdr:rowOff>47625</xdr:rowOff>
    </xdr:to>
    <xdr:sp macro="" textlink="">
      <xdr:nvSpPr>
        <xdr:cNvPr id="671" name="フローチャート : 判断 670"/>
        <xdr:cNvSpPr/>
      </xdr:nvSpPr>
      <xdr:spPr>
        <a:xfrm>
          <a:off x="13544550" y="1691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57150</xdr:rowOff>
    </xdr:from>
    <xdr:ext cx="533400" cy="257175"/>
    <xdr:sp macro="" textlink="">
      <xdr:nvSpPr>
        <xdr:cNvPr id="672" name="テキスト ボックス 671"/>
        <xdr:cNvSpPr txBox="1"/>
      </xdr:nvSpPr>
      <xdr:spPr>
        <a:xfrm>
          <a:off x="133254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600075</xdr:colOff>
      <xdr:row>99</xdr:row>
      <xdr:rowOff>38100</xdr:rowOff>
    </xdr:from>
    <xdr:to>
      <xdr:col>21</xdr:col>
      <xdr:colOff>161925</xdr:colOff>
      <xdr:row>99</xdr:row>
      <xdr:rowOff>47625</xdr:rowOff>
    </xdr:to>
    <xdr:cxnSp macro="">
      <xdr:nvCxnSpPr>
        <xdr:cNvPr id="673" name="直線コネクタ 672"/>
        <xdr:cNvCxnSpPr/>
      </xdr:nvCxnSpPr>
      <xdr:spPr>
        <a:xfrm>
          <a:off x="12030075" y="17011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95250</xdr:rowOff>
    </xdr:from>
    <xdr:to>
      <xdr:col>21</xdr:col>
      <xdr:colOff>209550</xdr:colOff>
      <xdr:row>99</xdr:row>
      <xdr:rowOff>28575</xdr:rowOff>
    </xdr:to>
    <xdr:sp macro="" textlink="">
      <xdr:nvSpPr>
        <xdr:cNvPr id="674" name="フローチャート : 判断 673"/>
        <xdr:cNvSpPr/>
      </xdr:nvSpPr>
      <xdr:spPr>
        <a:xfrm>
          <a:off x="12744450"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38100</xdr:rowOff>
    </xdr:from>
    <xdr:ext cx="533400" cy="257175"/>
    <xdr:sp macro="" textlink="">
      <xdr:nvSpPr>
        <xdr:cNvPr id="675" name="テキスト ボックス 674"/>
        <xdr:cNvSpPr txBox="1"/>
      </xdr:nvSpPr>
      <xdr:spPr>
        <a:xfrm>
          <a:off x="126111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438150</xdr:colOff>
      <xdr:row>99</xdr:row>
      <xdr:rowOff>38100</xdr:rowOff>
    </xdr:from>
    <xdr:to>
      <xdr:col>19</xdr:col>
      <xdr:colOff>600075</xdr:colOff>
      <xdr:row>99</xdr:row>
      <xdr:rowOff>38100</xdr:rowOff>
    </xdr:to>
    <xdr:cxnSp macro="">
      <xdr:nvCxnSpPr>
        <xdr:cNvPr id="676" name="直線コネクタ 675"/>
        <xdr:cNvCxnSpPr/>
      </xdr:nvCxnSpPr>
      <xdr:spPr>
        <a:xfrm flipV="1">
          <a:off x="11268075" y="17011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95250</xdr:rowOff>
    </xdr:from>
    <xdr:to>
      <xdr:col>20</xdr:col>
      <xdr:colOff>9525</xdr:colOff>
      <xdr:row>99</xdr:row>
      <xdr:rowOff>28575</xdr:rowOff>
    </xdr:to>
    <xdr:sp macro="" textlink="">
      <xdr:nvSpPr>
        <xdr:cNvPr id="677" name="フローチャート : 判断 676"/>
        <xdr:cNvSpPr/>
      </xdr:nvSpPr>
      <xdr:spPr>
        <a:xfrm>
          <a:off x="12020550" y="16897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47625</xdr:rowOff>
    </xdr:from>
    <xdr:ext cx="533400" cy="257175"/>
    <xdr:sp macro="" textlink="">
      <xdr:nvSpPr>
        <xdr:cNvPr id="678" name="テキスト ボックス 677"/>
        <xdr:cNvSpPr txBox="1"/>
      </xdr:nvSpPr>
      <xdr:spPr>
        <a:xfrm>
          <a:off x="118110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104775</xdr:rowOff>
    </xdr:from>
    <xdr:to>
      <xdr:col>18</xdr:col>
      <xdr:colOff>495300</xdr:colOff>
      <xdr:row>99</xdr:row>
      <xdr:rowOff>28575</xdr:rowOff>
    </xdr:to>
    <xdr:sp macro="" textlink="">
      <xdr:nvSpPr>
        <xdr:cNvPr id="679" name="フローチャート : 判断 678"/>
        <xdr:cNvSpPr/>
      </xdr:nvSpPr>
      <xdr:spPr>
        <a:xfrm>
          <a:off x="11220450" y="1690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47625</xdr:rowOff>
    </xdr:from>
    <xdr:ext cx="533400" cy="257175"/>
    <xdr:sp macro="" textlink="">
      <xdr:nvSpPr>
        <xdr:cNvPr id="680" name="テキスト ボックス 679"/>
        <xdr:cNvSpPr txBox="1"/>
      </xdr:nvSpPr>
      <xdr:spPr>
        <a:xfrm>
          <a:off x="110013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1" name="テキスト ボックス 680"/>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2" name="テキスト ボックス 681"/>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3" name="テキスト ボックス 682"/>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4" name="テキスト ボックス 683"/>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5" name="テキスト ボックス 684"/>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152400</xdr:rowOff>
    </xdr:from>
    <xdr:to>
      <xdr:col>23</xdr:col>
      <xdr:colOff>571500</xdr:colOff>
      <xdr:row>99</xdr:row>
      <xdr:rowOff>85725</xdr:rowOff>
    </xdr:to>
    <xdr:sp macro="" textlink="">
      <xdr:nvSpPr>
        <xdr:cNvPr id="686" name="円/楕円 685"/>
        <xdr:cNvSpPr/>
      </xdr:nvSpPr>
      <xdr:spPr>
        <a:xfrm>
          <a:off x="14297025" y="1695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85725</xdr:rowOff>
    </xdr:from>
    <xdr:ext cx="466725" cy="257175"/>
    <xdr:sp macro="" textlink="">
      <xdr:nvSpPr>
        <xdr:cNvPr id="687" name="積立金該当値テキスト"/>
        <xdr:cNvSpPr txBox="1"/>
      </xdr:nvSpPr>
      <xdr:spPr>
        <a:xfrm>
          <a:off x="14401800" y="1688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152400</xdr:rowOff>
    </xdr:from>
    <xdr:to>
      <xdr:col>22</xdr:col>
      <xdr:colOff>419100</xdr:colOff>
      <xdr:row>99</xdr:row>
      <xdr:rowOff>85725</xdr:rowOff>
    </xdr:to>
    <xdr:sp macro="" textlink="">
      <xdr:nvSpPr>
        <xdr:cNvPr id="688" name="円/楕円 687"/>
        <xdr:cNvSpPr/>
      </xdr:nvSpPr>
      <xdr:spPr>
        <a:xfrm>
          <a:off x="13544550" y="1695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99</xdr:row>
      <xdr:rowOff>76200</xdr:rowOff>
    </xdr:from>
    <xdr:ext cx="466725" cy="257175"/>
    <xdr:sp macro="" textlink="">
      <xdr:nvSpPr>
        <xdr:cNvPr id="689" name="テキスト ボックス 688"/>
        <xdr:cNvSpPr txBox="1"/>
      </xdr:nvSpPr>
      <xdr:spPr>
        <a:xfrm>
          <a:off x="1336357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161925</xdr:rowOff>
    </xdr:from>
    <xdr:to>
      <xdr:col>21</xdr:col>
      <xdr:colOff>209550</xdr:colOff>
      <xdr:row>99</xdr:row>
      <xdr:rowOff>95250</xdr:rowOff>
    </xdr:to>
    <xdr:sp macro="" textlink="">
      <xdr:nvSpPr>
        <xdr:cNvPr id="690" name="円/楕円 689"/>
        <xdr:cNvSpPr/>
      </xdr:nvSpPr>
      <xdr:spPr>
        <a:xfrm>
          <a:off x="12744450" y="1696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99</xdr:row>
      <xdr:rowOff>85725</xdr:rowOff>
    </xdr:from>
    <xdr:ext cx="371475" cy="257175"/>
    <xdr:sp macro="" textlink="">
      <xdr:nvSpPr>
        <xdr:cNvPr id="691" name="テキスト ボックス 690"/>
        <xdr:cNvSpPr txBox="1"/>
      </xdr:nvSpPr>
      <xdr:spPr>
        <a:xfrm>
          <a:off x="12630150" y="17059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152400</xdr:rowOff>
    </xdr:from>
    <xdr:to>
      <xdr:col>20</xdr:col>
      <xdr:colOff>9525</xdr:colOff>
      <xdr:row>99</xdr:row>
      <xdr:rowOff>85725</xdr:rowOff>
    </xdr:to>
    <xdr:sp macro="" textlink="">
      <xdr:nvSpPr>
        <xdr:cNvPr id="692" name="円/楕円 691"/>
        <xdr:cNvSpPr/>
      </xdr:nvSpPr>
      <xdr:spPr>
        <a:xfrm>
          <a:off x="12020550" y="169545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76200</xdr:rowOff>
    </xdr:from>
    <xdr:ext cx="466725" cy="257175"/>
    <xdr:sp macro="" textlink="">
      <xdr:nvSpPr>
        <xdr:cNvPr id="693" name="テキスト ボックス 692"/>
        <xdr:cNvSpPr txBox="1"/>
      </xdr:nvSpPr>
      <xdr:spPr>
        <a:xfrm>
          <a:off x="1183957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152400</xdr:rowOff>
    </xdr:from>
    <xdr:to>
      <xdr:col>18</xdr:col>
      <xdr:colOff>495300</xdr:colOff>
      <xdr:row>99</xdr:row>
      <xdr:rowOff>85725</xdr:rowOff>
    </xdr:to>
    <xdr:sp macro="" textlink="">
      <xdr:nvSpPr>
        <xdr:cNvPr id="694" name="円/楕円 693"/>
        <xdr:cNvSpPr/>
      </xdr:nvSpPr>
      <xdr:spPr>
        <a:xfrm>
          <a:off x="11220450" y="1695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99</xdr:row>
      <xdr:rowOff>76200</xdr:rowOff>
    </xdr:from>
    <xdr:ext cx="466725" cy="257175"/>
    <xdr:sp macro="" textlink="">
      <xdr:nvSpPr>
        <xdr:cNvPr id="695" name="テキスト ボックス 694"/>
        <xdr:cNvSpPr txBox="1"/>
      </xdr:nvSpPr>
      <xdr:spPr>
        <a:xfrm>
          <a:off x="1103947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6" name="正方形/長方形 695"/>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7" name="正方形/長方形 696"/>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8" name="正方形/長方形 697"/>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9" name="正方形/長方形 698"/>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0" name="正方形/長方形 699"/>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1" name="正方形/長方形 700"/>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2" name="正方形/長方形 701"/>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3" name="正方形/長方形 702"/>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4" name="テキスト ボックス 703"/>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5" name="直線コネクタ 704"/>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6" name="直線コネクタ 705"/>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7" name="テキスト ボックス 706"/>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8" name="直線コネクタ 707"/>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709" name="テキスト ボックス 708"/>
        <xdr:cNvSpPr txBox="1"/>
      </xdr:nvSpPr>
      <xdr:spPr>
        <a:xfrm>
          <a:off x="15611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0" name="直線コネクタ 709"/>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711" name="テキスト ボックス 710"/>
        <xdr:cNvSpPr txBox="1"/>
      </xdr:nvSpPr>
      <xdr:spPr>
        <a:xfrm>
          <a:off x="156114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2" name="直線コネクタ 711"/>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713" name="テキスト ボックス 712"/>
        <xdr:cNvSpPr txBox="1"/>
      </xdr:nvSpPr>
      <xdr:spPr>
        <a:xfrm>
          <a:off x="156114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4" name="直線コネクタ 713"/>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15" name="テキスト ボックス 714"/>
        <xdr:cNvSpPr txBox="1"/>
      </xdr:nvSpPr>
      <xdr:spPr>
        <a:xfrm>
          <a:off x="156114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6" name="直線コネクタ 715"/>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7" name="テキスト ボックス 716"/>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8" name="直線コネクタ 71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9" name="テキスト ボックス 71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0"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114300</xdr:rowOff>
    </xdr:from>
    <xdr:to>
      <xdr:col>32</xdr:col>
      <xdr:colOff>190500</xdr:colOff>
      <xdr:row>39</xdr:row>
      <xdr:rowOff>95250</xdr:rowOff>
    </xdr:to>
    <xdr:cxnSp macro="">
      <xdr:nvCxnSpPr>
        <xdr:cNvPr id="721" name="直線コネクタ 720"/>
        <xdr:cNvCxnSpPr/>
      </xdr:nvCxnSpPr>
      <xdr:spPr>
        <a:xfrm flipV="1">
          <a:off x="19411950" y="52578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2"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3" name="直線コネクタ 722"/>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57150</xdr:rowOff>
    </xdr:from>
    <xdr:ext cx="533400" cy="257175"/>
    <xdr:sp macro="" textlink="">
      <xdr:nvSpPr>
        <xdr:cNvPr id="724" name="投資及び出資金最大値テキスト"/>
        <xdr:cNvSpPr txBox="1"/>
      </xdr:nvSpPr>
      <xdr:spPr>
        <a:xfrm>
          <a:off x="19469100" y="502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95250</xdr:colOff>
      <xdr:row>30</xdr:row>
      <xdr:rowOff>114300</xdr:rowOff>
    </xdr:from>
    <xdr:to>
      <xdr:col>32</xdr:col>
      <xdr:colOff>276225</xdr:colOff>
      <xdr:row>30</xdr:row>
      <xdr:rowOff>114300</xdr:rowOff>
    </xdr:to>
    <xdr:cxnSp macro="">
      <xdr:nvCxnSpPr>
        <xdr:cNvPr id="725" name="直線コネクタ 724"/>
        <xdr:cNvCxnSpPr/>
      </xdr:nvCxnSpPr>
      <xdr:spPr>
        <a:xfrm>
          <a:off x="19326225" y="5257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152400</xdr:rowOff>
    </xdr:from>
    <xdr:to>
      <xdr:col>32</xdr:col>
      <xdr:colOff>190500</xdr:colOff>
      <xdr:row>39</xdr:row>
      <xdr:rowOff>95250</xdr:rowOff>
    </xdr:to>
    <xdr:cxnSp macro="">
      <xdr:nvCxnSpPr>
        <xdr:cNvPr id="726" name="直線コネクタ 725"/>
        <xdr:cNvCxnSpPr/>
      </xdr:nvCxnSpPr>
      <xdr:spPr>
        <a:xfrm flipV="1">
          <a:off x="18669000" y="6667500"/>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133350</xdr:rowOff>
    </xdr:from>
    <xdr:ext cx="466725" cy="257175"/>
    <xdr:sp macro="" textlink="">
      <xdr:nvSpPr>
        <xdr:cNvPr id="727" name="投資及び出資金平均値テキスト"/>
        <xdr:cNvSpPr txBox="1"/>
      </xdr:nvSpPr>
      <xdr:spPr>
        <a:xfrm>
          <a:off x="1946910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152400</xdr:rowOff>
    </xdr:from>
    <xdr:to>
      <xdr:col>32</xdr:col>
      <xdr:colOff>238125</xdr:colOff>
      <xdr:row>39</xdr:row>
      <xdr:rowOff>76200</xdr:rowOff>
    </xdr:to>
    <xdr:sp macro="" textlink="">
      <xdr:nvSpPr>
        <xdr:cNvPr id="728" name="フローチャート : 判断 727"/>
        <xdr:cNvSpPr/>
      </xdr:nvSpPr>
      <xdr:spPr>
        <a:xfrm>
          <a:off x="19364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29" name="直線コネクタ 728"/>
        <xdr:cNvCxnSpPr/>
      </xdr:nvCxnSpPr>
      <xdr:spPr>
        <a:xfrm>
          <a:off x="17945100" y="6781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161925</xdr:rowOff>
    </xdr:from>
    <xdr:to>
      <xdr:col>31</xdr:col>
      <xdr:colOff>85725</xdr:colOff>
      <xdr:row>39</xdr:row>
      <xdr:rowOff>85725</xdr:rowOff>
    </xdr:to>
    <xdr:sp macro="" textlink="">
      <xdr:nvSpPr>
        <xdr:cNvPr id="730" name="フローチャート : 判断 729"/>
        <xdr:cNvSpPr/>
      </xdr:nvSpPr>
      <xdr:spPr>
        <a:xfrm>
          <a:off x="18630900" y="667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104775</xdr:rowOff>
    </xdr:from>
    <xdr:ext cx="466725" cy="257175"/>
    <xdr:sp macro="" textlink="">
      <xdr:nvSpPr>
        <xdr:cNvPr id="731" name="テキスト ボックス 730"/>
        <xdr:cNvSpPr txBox="1"/>
      </xdr:nvSpPr>
      <xdr:spPr>
        <a:xfrm>
          <a:off x="185166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32" name="直線コネクタ 731"/>
        <xdr:cNvCxnSpPr/>
      </xdr:nvCxnSpPr>
      <xdr:spPr>
        <a:xfrm>
          <a:off x="171450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161925</xdr:rowOff>
    </xdr:from>
    <xdr:to>
      <xdr:col>29</xdr:col>
      <xdr:colOff>571500</xdr:colOff>
      <xdr:row>39</xdr:row>
      <xdr:rowOff>95250</xdr:rowOff>
    </xdr:to>
    <xdr:sp macro="" textlink="">
      <xdr:nvSpPr>
        <xdr:cNvPr id="733" name="フローチャート : 判断 732"/>
        <xdr:cNvSpPr/>
      </xdr:nvSpPr>
      <xdr:spPr>
        <a:xfrm>
          <a:off x="17897475"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114300</xdr:rowOff>
    </xdr:from>
    <xdr:ext cx="466725" cy="257175"/>
    <xdr:sp macro="" textlink="">
      <xdr:nvSpPr>
        <xdr:cNvPr id="734" name="テキスト ボックス 733"/>
        <xdr:cNvSpPr txBox="1"/>
      </xdr:nvSpPr>
      <xdr:spPr>
        <a:xfrm>
          <a:off x="177165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35" name="直線コネクタ 734"/>
        <xdr:cNvCxnSpPr/>
      </xdr:nvCxnSpPr>
      <xdr:spPr>
        <a:xfrm>
          <a:off x="163449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39</xdr:row>
      <xdr:rowOff>0</xdr:rowOff>
    </xdr:from>
    <xdr:to>
      <xdr:col>28</xdr:col>
      <xdr:colOff>361950</xdr:colOff>
      <xdr:row>39</xdr:row>
      <xdr:rowOff>104775</xdr:rowOff>
    </xdr:to>
    <xdr:sp macro="" textlink="">
      <xdr:nvSpPr>
        <xdr:cNvPr id="736" name="フローチャート : 判断 735"/>
        <xdr:cNvSpPr/>
      </xdr:nvSpPr>
      <xdr:spPr>
        <a:xfrm>
          <a:off x="17097375" y="668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123825</xdr:rowOff>
    </xdr:from>
    <xdr:ext cx="466725" cy="257175"/>
    <xdr:sp macro="" textlink="">
      <xdr:nvSpPr>
        <xdr:cNvPr id="737" name="テキスト ボックス 736"/>
        <xdr:cNvSpPr txBox="1"/>
      </xdr:nvSpPr>
      <xdr:spPr>
        <a:xfrm>
          <a:off x="16906875"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171450</xdr:rowOff>
    </xdr:from>
    <xdr:to>
      <xdr:col>27</xdr:col>
      <xdr:colOff>161925</xdr:colOff>
      <xdr:row>39</xdr:row>
      <xdr:rowOff>104775</xdr:rowOff>
    </xdr:to>
    <xdr:sp macro="" textlink="">
      <xdr:nvSpPr>
        <xdr:cNvPr id="738" name="フローチャート : 判断 737"/>
        <xdr:cNvSpPr/>
      </xdr:nvSpPr>
      <xdr:spPr>
        <a:xfrm>
          <a:off x="1628775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114300</xdr:rowOff>
    </xdr:from>
    <xdr:ext cx="466725" cy="257175"/>
    <xdr:sp macro="" textlink="">
      <xdr:nvSpPr>
        <xdr:cNvPr id="739" name="テキスト ボックス 738"/>
        <xdr:cNvSpPr txBox="1"/>
      </xdr:nvSpPr>
      <xdr:spPr>
        <a:xfrm>
          <a:off x="161925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0" name="テキスト ボックス 73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1" name="テキスト ボックス 74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2" name="テキスト ボックス 74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3" name="テキスト ボックス 74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4" name="テキスト ボックス 74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104775</xdr:rowOff>
    </xdr:from>
    <xdr:to>
      <xdr:col>32</xdr:col>
      <xdr:colOff>238125</xdr:colOff>
      <xdr:row>39</xdr:row>
      <xdr:rowOff>38100</xdr:rowOff>
    </xdr:to>
    <xdr:sp macro="" textlink="">
      <xdr:nvSpPr>
        <xdr:cNvPr id="745" name="円/楕円 744"/>
        <xdr:cNvSpPr/>
      </xdr:nvSpPr>
      <xdr:spPr>
        <a:xfrm>
          <a:off x="19364325"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66675</xdr:rowOff>
    </xdr:from>
    <xdr:ext cx="466725" cy="257175"/>
    <xdr:sp macro="" textlink="">
      <xdr:nvSpPr>
        <xdr:cNvPr id="746" name="投資及び出資金該当値テキスト"/>
        <xdr:cNvSpPr txBox="1"/>
      </xdr:nvSpPr>
      <xdr:spPr>
        <a:xfrm>
          <a:off x="1946910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47625</xdr:rowOff>
    </xdr:from>
    <xdr:to>
      <xdr:col>31</xdr:col>
      <xdr:colOff>85725</xdr:colOff>
      <xdr:row>39</xdr:row>
      <xdr:rowOff>152400</xdr:rowOff>
    </xdr:to>
    <xdr:sp macro="" textlink="">
      <xdr:nvSpPr>
        <xdr:cNvPr id="747" name="円/楕円 746"/>
        <xdr:cNvSpPr/>
      </xdr:nvSpPr>
      <xdr:spPr>
        <a:xfrm>
          <a:off x="18630900" y="67341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48" name="テキスト ボックス 747"/>
        <xdr:cNvSpPr txBox="1"/>
      </xdr:nvSpPr>
      <xdr:spPr>
        <a:xfrm>
          <a:off x="186309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9" name="円/楕円 748"/>
        <xdr:cNvSpPr/>
      </xdr:nvSpPr>
      <xdr:spPr>
        <a:xfrm>
          <a:off x="1789747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0" name="テキスト ボックス 749"/>
        <xdr:cNvSpPr txBox="1"/>
      </xdr:nvSpPr>
      <xdr:spPr>
        <a:xfrm>
          <a:off x="178212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51" name="円/楕円 750"/>
        <xdr:cNvSpPr/>
      </xdr:nvSpPr>
      <xdr:spPr>
        <a:xfrm>
          <a:off x="170973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2" name="テキスト ボックス 751"/>
        <xdr:cNvSpPr txBox="1"/>
      </xdr:nvSpPr>
      <xdr:spPr>
        <a:xfrm>
          <a:off x="170211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53" name="円/楕円 752"/>
        <xdr:cNvSpPr/>
      </xdr:nvSpPr>
      <xdr:spPr>
        <a:xfrm>
          <a:off x="1628775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142875</xdr:rowOff>
    </xdr:from>
    <xdr:ext cx="238125" cy="257175"/>
    <xdr:sp macro="" textlink="">
      <xdr:nvSpPr>
        <xdr:cNvPr id="754" name="テキスト ボックス 753"/>
        <xdr:cNvSpPr txBox="1"/>
      </xdr:nvSpPr>
      <xdr:spPr>
        <a:xfrm>
          <a:off x="16230600" y="682942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5" name="正方形/長方形 75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6" name="正方形/長方形 75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7" name="正方形/長方形 75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8" name="正方形/長方形 75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9" name="正方形/長方形 75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0" name="正方形/長方形 75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1" name="正方形/長方形 76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2" name="正方形/長方形 76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3" name="テキスト ボックス 76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4" name="直線コネクタ 76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5" name="直線コネクタ 764"/>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6" name="テキスト ボックス 765"/>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7" name="直線コネクタ 766"/>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68" name="テキスト ボックス 767"/>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69" name="直線コネクタ 768"/>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70" name="テキスト ボックス 769"/>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71" name="直線コネクタ 770"/>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72" name="テキスト ボックス 771"/>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3" name="直線コネクタ 772"/>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4" name="テキスト ボックス 773"/>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5" name="直線コネクタ 774"/>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6" name="テキスト ボックス 775"/>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7" name="直線コネクタ 77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8" name="テキスト ボックス 777"/>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9"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85725</xdr:rowOff>
    </xdr:from>
    <xdr:to>
      <xdr:col>32</xdr:col>
      <xdr:colOff>190500</xdr:colOff>
      <xdr:row>59</xdr:row>
      <xdr:rowOff>95250</xdr:rowOff>
    </xdr:to>
    <xdr:cxnSp macro="">
      <xdr:nvCxnSpPr>
        <xdr:cNvPr id="780" name="直線コネクタ 779"/>
        <xdr:cNvCxnSpPr/>
      </xdr:nvCxnSpPr>
      <xdr:spPr>
        <a:xfrm flipV="1">
          <a:off x="19411950" y="8658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81"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2" name="直線コネクタ 781"/>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533400" cy="257175"/>
    <xdr:sp macro="" textlink="">
      <xdr:nvSpPr>
        <xdr:cNvPr id="783" name="貸付金最大値テキスト"/>
        <xdr:cNvSpPr txBox="1"/>
      </xdr:nvSpPr>
      <xdr:spPr>
        <a:xfrm>
          <a:off x="194691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95250</xdr:colOff>
      <xdr:row>50</xdr:row>
      <xdr:rowOff>85725</xdr:rowOff>
    </xdr:from>
    <xdr:to>
      <xdr:col>32</xdr:col>
      <xdr:colOff>276225</xdr:colOff>
      <xdr:row>50</xdr:row>
      <xdr:rowOff>85725</xdr:rowOff>
    </xdr:to>
    <xdr:cxnSp macro="">
      <xdr:nvCxnSpPr>
        <xdr:cNvPr id="784" name="直線コネクタ 783"/>
        <xdr:cNvCxnSpPr/>
      </xdr:nvCxnSpPr>
      <xdr:spPr>
        <a:xfrm>
          <a:off x="19326225" y="8658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85" name="直線コネクタ 784"/>
        <xdr:cNvCxnSpPr/>
      </xdr:nvCxnSpPr>
      <xdr:spPr>
        <a:xfrm>
          <a:off x="18669000"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38100</xdr:rowOff>
    </xdr:from>
    <xdr:ext cx="466725" cy="257175"/>
    <xdr:sp macro="" textlink="">
      <xdr:nvSpPr>
        <xdr:cNvPr id="786" name="貸付金平均値テキスト"/>
        <xdr:cNvSpPr txBox="1"/>
      </xdr:nvSpPr>
      <xdr:spPr>
        <a:xfrm>
          <a:off x="1946910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9525</xdr:rowOff>
    </xdr:from>
    <xdr:to>
      <xdr:col>32</xdr:col>
      <xdr:colOff>238125</xdr:colOff>
      <xdr:row>58</xdr:row>
      <xdr:rowOff>114300</xdr:rowOff>
    </xdr:to>
    <xdr:sp macro="" textlink="">
      <xdr:nvSpPr>
        <xdr:cNvPr id="787" name="フローチャート : 判断 786"/>
        <xdr:cNvSpPr/>
      </xdr:nvSpPr>
      <xdr:spPr>
        <a:xfrm>
          <a:off x="19364325"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88" name="直線コネクタ 787"/>
        <xdr:cNvCxnSpPr/>
      </xdr:nvCxnSpPr>
      <xdr:spPr>
        <a:xfrm>
          <a:off x="17945100" y="10210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0</xdr:rowOff>
    </xdr:from>
    <xdr:to>
      <xdr:col>31</xdr:col>
      <xdr:colOff>85725</xdr:colOff>
      <xdr:row>58</xdr:row>
      <xdr:rowOff>104775</xdr:rowOff>
    </xdr:to>
    <xdr:sp macro="" textlink="">
      <xdr:nvSpPr>
        <xdr:cNvPr id="789" name="フローチャート : 判断 788"/>
        <xdr:cNvSpPr/>
      </xdr:nvSpPr>
      <xdr:spPr>
        <a:xfrm>
          <a:off x="18630900" y="9944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123825</xdr:rowOff>
    </xdr:from>
    <xdr:ext cx="466725" cy="257175"/>
    <xdr:sp macro="" textlink="">
      <xdr:nvSpPr>
        <xdr:cNvPr id="790" name="テキスト ボックス 789"/>
        <xdr:cNvSpPr txBox="1"/>
      </xdr:nvSpPr>
      <xdr:spPr>
        <a:xfrm>
          <a:off x="18516600"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91" name="直線コネクタ 790"/>
        <xdr:cNvCxnSpPr/>
      </xdr:nvCxnSpPr>
      <xdr:spPr>
        <a:xfrm>
          <a:off x="171450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38100</xdr:rowOff>
    </xdr:from>
    <xdr:to>
      <xdr:col>29</xdr:col>
      <xdr:colOff>571500</xdr:colOff>
      <xdr:row>58</xdr:row>
      <xdr:rowOff>142875</xdr:rowOff>
    </xdr:to>
    <xdr:sp macro="" textlink="">
      <xdr:nvSpPr>
        <xdr:cNvPr id="792" name="フローチャート : 判断 791"/>
        <xdr:cNvSpPr/>
      </xdr:nvSpPr>
      <xdr:spPr>
        <a:xfrm>
          <a:off x="1789747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161925</xdr:rowOff>
    </xdr:from>
    <xdr:ext cx="466725" cy="257175"/>
    <xdr:sp macro="" textlink="">
      <xdr:nvSpPr>
        <xdr:cNvPr id="793" name="テキスト ボックス 792"/>
        <xdr:cNvSpPr txBox="1"/>
      </xdr:nvSpPr>
      <xdr:spPr>
        <a:xfrm>
          <a:off x="17716500"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85725</xdr:rowOff>
    </xdr:from>
    <xdr:to>
      <xdr:col>28</xdr:col>
      <xdr:colOff>314325</xdr:colOff>
      <xdr:row>59</xdr:row>
      <xdr:rowOff>95250</xdr:rowOff>
    </xdr:to>
    <xdr:cxnSp macro="">
      <xdr:nvCxnSpPr>
        <xdr:cNvPr id="794" name="直線コネクタ 793"/>
        <xdr:cNvCxnSpPr/>
      </xdr:nvCxnSpPr>
      <xdr:spPr>
        <a:xfrm>
          <a:off x="16344900" y="102012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19050</xdr:rowOff>
    </xdr:from>
    <xdr:to>
      <xdr:col>28</xdr:col>
      <xdr:colOff>361950</xdr:colOff>
      <xdr:row>58</xdr:row>
      <xdr:rowOff>123825</xdr:rowOff>
    </xdr:to>
    <xdr:sp macro="" textlink="">
      <xdr:nvSpPr>
        <xdr:cNvPr id="795" name="フローチャート : 判断 794"/>
        <xdr:cNvSpPr/>
      </xdr:nvSpPr>
      <xdr:spPr>
        <a:xfrm>
          <a:off x="17097375" y="9963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133350</xdr:rowOff>
    </xdr:from>
    <xdr:ext cx="466725" cy="257175"/>
    <xdr:sp macro="" textlink="">
      <xdr:nvSpPr>
        <xdr:cNvPr id="796" name="テキスト ボックス 795"/>
        <xdr:cNvSpPr txBox="1"/>
      </xdr:nvSpPr>
      <xdr:spPr>
        <a:xfrm>
          <a:off x="16906875"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xdr:rowOff>
    </xdr:from>
    <xdr:to>
      <xdr:col>27</xdr:col>
      <xdr:colOff>161925</xdr:colOff>
      <xdr:row>58</xdr:row>
      <xdr:rowOff>114300</xdr:rowOff>
    </xdr:to>
    <xdr:sp macro="" textlink="">
      <xdr:nvSpPr>
        <xdr:cNvPr id="797" name="フローチャート : 判断 796"/>
        <xdr:cNvSpPr/>
      </xdr:nvSpPr>
      <xdr:spPr>
        <a:xfrm>
          <a:off x="1628775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133350</xdr:rowOff>
    </xdr:from>
    <xdr:ext cx="466725" cy="257175"/>
    <xdr:sp macro="" textlink="">
      <xdr:nvSpPr>
        <xdr:cNvPr id="798" name="テキスト ボックス 797"/>
        <xdr:cNvSpPr txBox="1"/>
      </xdr:nvSpPr>
      <xdr:spPr>
        <a:xfrm>
          <a:off x="161925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9" name="テキスト ボックス 79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0" name="テキスト ボックス 79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1" name="テキスト ボックス 80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2" name="テキスト ボックス 80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3" name="テキスト ボックス 80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142875</xdr:rowOff>
    </xdr:to>
    <xdr:sp macro="" textlink="">
      <xdr:nvSpPr>
        <xdr:cNvPr id="804" name="円/楕円 803"/>
        <xdr:cNvSpPr/>
      </xdr:nvSpPr>
      <xdr:spPr>
        <a:xfrm>
          <a:off x="193643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14325" cy="257175"/>
    <xdr:sp macro="" textlink="">
      <xdr:nvSpPr>
        <xdr:cNvPr id="805" name="貸付金該当値テキスト"/>
        <xdr:cNvSpPr txBox="1"/>
      </xdr:nvSpPr>
      <xdr:spPr>
        <a:xfrm>
          <a:off x="19469100" y="10077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47625</xdr:rowOff>
    </xdr:from>
    <xdr:to>
      <xdr:col>31</xdr:col>
      <xdr:colOff>85725</xdr:colOff>
      <xdr:row>59</xdr:row>
      <xdr:rowOff>142875</xdr:rowOff>
    </xdr:to>
    <xdr:sp macro="" textlink="">
      <xdr:nvSpPr>
        <xdr:cNvPr id="806" name="円/楕円 805"/>
        <xdr:cNvSpPr/>
      </xdr:nvSpPr>
      <xdr:spPr>
        <a:xfrm>
          <a:off x="18630900" y="101631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133350</xdr:rowOff>
    </xdr:from>
    <xdr:ext cx="314325" cy="257175"/>
    <xdr:sp macro="" textlink="">
      <xdr:nvSpPr>
        <xdr:cNvPr id="807" name="テキスト ボックス 806"/>
        <xdr:cNvSpPr txBox="1"/>
      </xdr:nvSpPr>
      <xdr:spPr>
        <a:xfrm>
          <a:off x="18592800" y="1024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38100</xdr:rowOff>
    </xdr:from>
    <xdr:to>
      <xdr:col>29</xdr:col>
      <xdr:colOff>571500</xdr:colOff>
      <xdr:row>59</xdr:row>
      <xdr:rowOff>142875</xdr:rowOff>
    </xdr:to>
    <xdr:sp macro="" textlink="">
      <xdr:nvSpPr>
        <xdr:cNvPr id="808" name="円/楕円 807"/>
        <xdr:cNvSpPr/>
      </xdr:nvSpPr>
      <xdr:spPr>
        <a:xfrm>
          <a:off x="1789747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133350</xdr:rowOff>
    </xdr:from>
    <xdr:ext cx="381000" cy="257175"/>
    <xdr:sp macro="" textlink="">
      <xdr:nvSpPr>
        <xdr:cNvPr id="809" name="テキスト ボックス 808"/>
        <xdr:cNvSpPr txBox="1"/>
      </xdr:nvSpPr>
      <xdr:spPr>
        <a:xfrm>
          <a:off x="177546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38100</xdr:rowOff>
    </xdr:from>
    <xdr:to>
      <xdr:col>28</xdr:col>
      <xdr:colOff>361950</xdr:colOff>
      <xdr:row>59</xdr:row>
      <xdr:rowOff>142875</xdr:rowOff>
    </xdr:to>
    <xdr:sp macro="" textlink="">
      <xdr:nvSpPr>
        <xdr:cNvPr id="810" name="円/楕円 809"/>
        <xdr:cNvSpPr/>
      </xdr:nvSpPr>
      <xdr:spPr>
        <a:xfrm>
          <a:off x="170973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133350</xdr:rowOff>
    </xdr:from>
    <xdr:ext cx="381000" cy="257175"/>
    <xdr:sp macro="" textlink="">
      <xdr:nvSpPr>
        <xdr:cNvPr id="811" name="テキスト ボックス 810"/>
        <xdr:cNvSpPr txBox="1"/>
      </xdr:nvSpPr>
      <xdr:spPr>
        <a:xfrm>
          <a:off x="169545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38100</xdr:rowOff>
    </xdr:from>
    <xdr:to>
      <xdr:col>27</xdr:col>
      <xdr:colOff>161925</xdr:colOff>
      <xdr:row>59</xdr:row>
      <xdr:rowOff>142875</xdr:rowOff>
    </xdr:to>
    <xdr:sp macro="" textlink="">
      <xdr:nvSpPr>
        <xdr:cNvPr id="812" name="円/楕円 811"/>
        <xdr:cNvSpPr/>
      </xdr:nvSpPr>
      <xdr:spPr>
        <a:xfrm>
          <a:off x="1628775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133350</xdr:rowOff>
    </xdr:from>
    <xdr:ext cx="371475" cy="257175"/>
    <xdr:sp macro="" textlink="">
      <xdr:nvSpPr>
        <xdr:cNvPr id="813" name="テキスト ボックス 812"/>
        <xdr:cNvSpPr txBox="1"/>
      </xdr:nvSpPr>
      <xdr:spPr>
        <a:xfrm>
          <a:off x="16230600" y="102489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4" name="正方形/長方形 813"/>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5" name="正方形/長方形 814"/>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6" name="正方形/長方形 815"/>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7" name="正方形/長方形 816"/>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8" name="正方形/長方形 817"/>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9" name="正方形/長方形 818"/>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0" name="正方形/長方形 819"/>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1" name="正方形/長方形 820"/>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2" name="テキスト ボックス 821"/>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3" name="直線コネクタ 822"/>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4" name="テキスト ボックス 823"/>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5" name="直線コネクタ 824"/>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6" name="テキスト ボックス 825"/>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7" name="直線コネクタ 826"/>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8" name="テキスト ボックス 827"/>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29" name="直線コネクタ 828"/>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0" name="テキスト ボックス 829"/>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1" name="直線コネクタ 830"/>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2" name="テキスト ボックス 831"/>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3" name="直線コネクタ 832"/>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4" name="テキスト ボックス 833"/>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5" name="直線コネクタ 834"/>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6" name="テキスト ボックス 835"/>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7"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142875</xdr:rowOff>
    </xdr:from>
    <xdr:to>
      <xdr:col>32</xdr:col>
      <xdr:colOff>190500</xdr:colOff>
      <xdr:row>79</xdr:row>
      <xdr:rowOff>66675</xdr:rowOff>
    </xdr:to>
    <xdr:cxnSp macro="">
      <xdr:nvCxnSpPr>
        <xdr:cNvPr id="838" name="直線コネクタ 837"/>
        <xdr:cNvCxnSpPr/>
      </xdr:nvCxnSpPr>
      <xdr:spPr>
        <a:xfrm flipV="1">
          <a:off x="19411950" y="1214437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66675</xdr:rowOff>
    </xdr:from>
    <xdr:ext cx="533400" cy="257175"/>
    <xdr:sp macro="" textlink="">
      <xdr:nvSpPr>
        <xdr:cNvPr id="839" name="繰出金最小値テキスト"/>
        <xdr:cNvSpPr txBox="1"/>
      </xdr:nvSpPr>
      <xdr:spPr>
        <a:xfrm>
          <a:off x="19469100"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95250</xdr:colOff>
      <xdr:row>79</xdr:row>
      <xdr:rowOff>66675</xdr:rowOff>
    </xdr:from>
    <xdr:to>
      <xdr:col>32</xdr:col>
      <xdr:colOff>276225</xdr:colOff>
      <xdr:row>79</xdr:row>
      <xdr:rowOff>66675</xdr:rowOff>
    </xdr:to>
    <xdr:cxnSp macro="">
      <xdr:nvCxnSpPr>
        <xdr:cNvPr id="840" name="直線コネクタ 839"/>
        <xdr:cNvCxnSpPr/>
      </xdr:nvCxnSpPr>
      <xdr:spPr>
        <a:xfrm>
          <a:off x="19326225" y="13611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95250</xdr:rowOff>
    </xdr:from>
    <xdr:ext cx="533400" cy="257175"/>
    <xdr:sp macro="" textlink="">
      <xdr:nvSpPr>
        <xdr:cNvPr id="841" name="繰出金最大値テキスト"/>
        <xdr:cNvSpPr txBox="1"/>
      </xdr:nvSpPr>
      <xdr:spPr>
        <a:xfrm>
          <a:off x="194691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95250</xdr:colOff>
      <xdr:row>70</xdr:row>
      <xdr:rowOff>142875</xdr:rowOff>
    </xdr:from>
    <xdr:to>
      <xdr:col>32</xdr:col>
      <xdr:colOff>276225</xdr:colOff>
      <xdr:row>70</xdr:row>
      <xdr:rowOff>142875</xdr:rowOff>
    </xdr:to>
    <xdr:cxnSp macro="">
      <xdr:nvCxnSpPr>
        <xdr:cNvPr id="842" name="直線コネクタ 841"/>
        <xdr:cNvCxnSpPr/>
      </xdr:nvCxnSpPr>
      <xdr:spPr>
        <a:xfrm>
          <a:off x="19326225" y="12144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85725</xdr:rowOff>
    </xdr:from>
    <xdr:to>
      <xdr:col>32</xdr:col>
      <xdr:colOff>190500</xdr:colOff>
      <xdr:row>78</xdr:row>
      <xdr:rowOff>123825</xdr:rowOff>
    </xdr:to>
    <xdr:cxnSp macro="">
      <xdr:nvCxnSpPr>
        <xdr:cNvPr id="843" name="直線コネクタ 842"/>
        <xdr:cNvCxnSpPr/>
      </xdr:nvCxnSpPr>
      <xdr:spPr>
        <a:xfrm>
          <a:off x="18669000" y="13287375"/>
          <a:ext cx="75247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95250</xdr:rowOff>
    </xdr:from>
    <xdr:ext cx="533400" cy="257175"/>
    <xdr:sp macro="" textlink="">
      <xdr:nvSpPr>
        <xdr:cNvPr id="844" name="繰出金平均値テキスト"/>
        <xdr:cNvSpPr txBox="1"/>
      </xdr:nvSpPr>
      <xdr:spPr>
        <a:xfrm>
          <a:off x="194691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66675</xdr:rowOff>
    </xdr:from>
    <xdr:to>
      <xdr:col>32</xdr:col>
      <xdr:colOff>238125</xdr:colOff>
      <xdr:row>77</xdr:row>
      <xdr:rowOff>0</xdr:rowOff>
    </xdr:to>
    <xdr:sp macro="" textlink="">
      <xdr:nvSpPr>
        <xdr:cNvPr id="845" name="フローチャート : 判断 844"/>
        <xdr:cNvSpPr/>
      </xdr:nvSpPr>
      <xdr:spPr>
        <a:xfrm>
          <a:off x="19364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85725</xdr:rowOff>
    </xdr:from>
    <xdr:to>
      <xdr:col>31</xdr:col>
      <xdr:colOff>38100</xdr:colOff>
      <xdr:row>77</xdr:row>
      <xdr:rowOff>114300</xdr:rowOff>
    </xdr:to>
    <xdr:cxnSp macro="">
      <xdr:nvCxnSpPr>
        <xdr:cNvPr id="846" name="直線コネクタ 845"/>
        <xdr:cNvCxnSpPr/>
      </xdr:nvCxnSpPr>
      <xdr:spPr>
        <a:xfrm flipV="1">
          <a:off x="17945100" y="13287375"/>
          <a:ext cx="7239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95250</xdr:rowOff>
    </xdr:from>
    <xdr:to>
      <xdr:col>31</xdr:col>
      <xdr:colOff>85725</xdr:colOff>
      <xdr:row>77</xdr:row>
      <xdr:rowOff>28575</xdr:rowOff>
    </xdr:to>
    <xdr:sp macro="" textlink="">
      <xdr:nvSpPr>
        <xdr:cNvPr id="847" name="フローチャート : 判断 846"/>
        <xdr:cNvSpPr/>
      </xdr:nvSpPr>
      <xdr:spPr>
        <a:xfrm>
          <a:off x="1863090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38100</xdr:rowOff>
    </xdr:from>
    <xdr:ext cx="533400" cy="257175"/>
    <xdr:sp macro="" textlink="">
      <xdr:nvSpPr>
        <xdr:cNvPr id="848" name="テキスト ボックス 847"/>
        <xdr:cNvSpPr txBox="1"/>
      </xdr:nvSpPr>
      <xdr:spPr>
        <a:xfrm>
          <a:off x="184880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104775</xdr:rowOff>
    </xdr:from>
    <xdr:to>
      <xdr:col>29</xdr:col>
      <xdr:colOff>514350</xdr:colOff>
      <xdr:row>77</xdr:row>
      <xdr:rowOff>114300</xdr:rowOff>
    </xdr:to>
    <xdr:cxnSp macro="">
      <xdr:nvCxnSpPr>
        <xdr:cNvPr id="849" name="直線コネクタ 848"/>
        <xdr:cNvCxnSpPr/>
      </xdr:nvCxnSpPr>
      <xdr:spPr>
        <a:xfrm>
          <a:off x="17145000" y="133064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85725</xdr:rowOff>
    </xdr:from>
    <xdr:to>
      <xdr:col>29</xdr:col>
      <xdr:colOff>571500</xdr:colOff>
      <xdr:row>77</xdr:row>
      <xdr:rowOff>9525</xdr:rowOff>
    </xdr:to>
    <xdr:sp macro="" textlink="">
      <xdr:nvSpPr>
        <xdr:cNvPr id="850" name="フローチャート : 判断 849"/>
        <xdr:cNvSpPr/>
      </xdr:nvSpPr>
      <xdr:spPr>
        <a:xfrm>
          <a:off x="1789747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28575</xdr:rowOff>
    </xdr:from>
    <xdr:ext cx="533400" cy="257175"/>
    <xdr:sp macro="" textlink="">
      <xdr:nvSpPr>
        <xdr:cNvPr id="851" name="テキスト ボックス 850"/>
        <xdr:cNvSpPr txBox="1"/>
      </xdr:nvSpPr>
      <xdr:spPr>
        <a:xfrm>
          <a:off x="17678400"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104775</xdr:rowOff>
    </xdr:from>
    <xdr:to>
      <xdr:col>28</xdr:col>
      <xdr:colOff>314325</xdr:colOff>
      <xdr:row>77</xdr:row>
      <xdr:rowOff>142875</xdr:rowOff>
    </xdr:to>
    <xdr:cxnSp macro="">
      <xdr:nvCxnSpPr>
        <xdr:cNvPr id="852" name="直線コネクタ 851"/>
        <xdr:cNvCxnSpPr/>
      </xdr:nvCxnSpPr>
      <xdr:spPr>
        <a:xfrm flipV="1">
          <a:off x="16344900" y="133064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95250</xdr:rowOff>
    </xdr:from>
    <xdr:to>
      <xdr:col>28</xdr:col>
      <xdr:colOff>361950</xdr:colOff>
      <xdr:row>77</xdr:row>
      <xdr:rowOff>28575</xdr:rowOff>
    </xdr:to>
    <xdr:sp macro="" textlink="">
      <xdr:nvSpPr>
        <xdr:cNvPr id="853" name="フローチャート : 判断 852"/>
        <xdr:cNvSpPr/>
      </xdr:nvSpPr>
      <xdr:spPr>
        <a:xfrm>
          <a:off x="17097375" y="1312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47625</xdr:rowOff>
    </xdr:from>
    <xdr:ext cx="533400" cy="257175"/>
    <xdr:sp macro="" textlink="">
      <xdr:nvSpPr>
        <xdr:cNvPr id="854" name="テキスト ボックス 853"/>
        <xdr:cNvSpPr txBox="1"/>
      </xdr:nvSpPr>
      <xdr:spPr>
        <a:xfrm>
          <a:off x="168783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95250</xdr:rowOff>
    </xdr:from>
    <xdr:to>
      <xdr:col>27</xdr:col>
      <xdr:colOff>161925</xdr:colOff>
      <xdr:row>77</xdr:row>
      <xdr:rowOff>19050</xdr:rowOff>
    </xdr:to>
    <xdr:sp macro="" textlink="">
      <xdr:nvSpPr>
        <xdr:cNvPr id="855" name="フローチャート : 判断 854"/>
        <xdr:cNvSpPr/>
      </xdr:nvSpPr>
      <xdr:spPr>
        <a:xfrm>
          <a:off x="16287750" y="13125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38100</xdr:rowOff>
    </xdr:from>
    <xdr:ext cx="533400" cy="257175"/>
    <xdr:sp macro="" textlink="">
      <xdr:nvSpPr>
        <xdr:cNvPr id="856" name="テキスト ボックス 855"/>
        <xdr:cNvSpPr txBox="1"/>
      </xdr:nvSpPr>
      <xdr:spPr>
        <a:xfrm>
          <a:off x="161639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7" name="テキスト ボックス 856"/>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8" name="テキスト ボックス 857"/>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9" name="テキスト ボックス 858"/>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0" name="テキスト ボックス 859"/>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1" name="テキスト ボックス 860"/>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78</xdr:row>
      <xdr:rowOff>76200</xdr:rowOff>
    </xdr:from>
    <xdr:to>
      <xdr:col>32</xdr:col>
      <xdr:colOff>238125</xdr:colOff>
      <xdr:row>79</xdr:row>
      <xdr:rowOff>9525</xdr:rowOff>
    </xdr:to>
    <xdr:sp macro="" textlink="">
      <xdr:nvSpPr>
        <xdr:cNvPr id="862" name="円/楕円 861"/>
        <xdr:cNvSpPr/>
      </xdr:nvSpPr>
      <xdr:spPr>
        <a:xfrm>
          <a:off x="19364325"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161925</xdr:rowOff>
    </xdr:from>
    <xdr:ext cx="533400" cy="257175"/>
    <xdr:sp macro="" textlink="">
      <xdr:nvSpPr>
        <xdr:cNvPr id="863" name="繰出金該当値テキスト"/>
        <xdr:cNvSpPr txBox="1"/>
      </xdr:nvSpPr>
      <xdr:spPr>
        <a:xfrm>
          <a:off x="1946910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24,618</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28575</xdr:rowOff>
    </xdr:from>
    <xdr:to>
      <xdr:col>31</xdr:col>
      <xdr:colOff>85725</xdr:colOff>
      <xdr:row>77</xdr:row>
      <xdr:rowOff>133350</xdr:rowOff>
    </xdr:to>
    <xdr:sp macro="" textlink="">
      <xdr:nvSpPr>
        <xdr:cNvPr id="864" name="円/楕円 863"/>
        <xdr:cNvSpPr/>
      </xdr:nvSpPr>
      <xdr:spPr>
        <a:xfrm>
          <a:off x="18630900" y="132302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123825</xdr:rowOff>
    </xdr:from>
    <xdr:ext cx="533400" cy="257175"/>
    <xdr:sp macro="" textlink="">
      <xdr:nvSpPr>
        <xdr:cNvPr id="865" name="テキスト ボックス 864"/>
        <xdr:cNvSpPr txBox="1"/>
      </xdr:nvSpPr>
      <xdr:spPr>
        <a:xfrm>
          <a:off x="18488025" y="1332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66675</xdr:rowOff>
    </xdr:from>
    <xdr:to>
      <xdr:col>29</xdr:col>
      <xdr:colOff>571500</xdr:colOff>
      <xdr:row>77</xdr:row>
      <xdr:rowOff>161925</xdr:rowOff>
    </xdr:to>
    <xdr:sp macro="" textlink="">
      <xdr:nvSpPr>
        <xdr:cNvPr id="866" name="円/楕円 865"/>
        <xdr:cNvSpPr/>
      </xdr:nvSpPr>
      <xdr:spPr>
        <a:xfrm>
          <a:off x="1789747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152400</xdr:rowOff>
    </xdr:from>
    <xdr:ext cx="533400" cy="257175"/>
    <xdr:sp macro="" textlink="">
      <xdr:nvSpPr>
        <xdr:cNvPr id="867" name="テキスト ボックス 866"/>
        <xdr:cNvSpPr txBox="1"/>
      </xdr:nvSpPr>
      <xdr:spPr>
        <a:xfrm>
          <a:off x="17678400"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57150</xdr:rowOff>
    </xdr:from>
    <xdr:to>
      <xdr:col>28</xdr:col>
      <xdr:colOff>361950</xdr:colOff>
      <xdr:row>77</xdr:row>
      <xdr:rowOff>152400</xdr:rowOff>
    </xdr:to>
    <xdr:sp macro="" textlink="">
      <xdr:nvSpPr>
        <xdr:cNvPr id="868" name="円/楕円 867"/>
        <xdr:cNvSpPr/>
      </xdr:nvSpPr>
      <xdr:spPr>
        <a:xfrm>
          <a:off x="17097375" y="1325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152400</xdr:rowOff>
    </xdr:from>
    <xdr:ext cx="533400" cy="257175"/>
    <xdr:sp macro="" textlink="">
      <xdr:nvSpPr>
        <xdr:cNvPr id="869" name="テキスト ボックス 868"/>
        <xdr:cNvSpPr txBox="1"/>
      </xdr:nvSpPr>
      <xdr:spPr>
        <a:xfrm>
          <a:off x="16878300"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95250</xdr:rowOff>
    </xdr:from>
    <xdr:to>
      <xdr:col>27</xdr:col>
      <xdr:colOff>161925</xdr:colOff>
      <xdr:row>78</xdr:row>
      <xdr:rowOff>19050</xdr:rowOff>
    </xdr:to>
    <xdr:sp macro="" textlink="">
      <xdr:nvSpPr>
        <xdr:cNvPr id="870" name="円/楕円 869"/>
        <xdr:cNvSpPr/>
      </xdr:nvSpPr>
      <xdr:spPr>
        <a:xfrm>
          <a:off x="1628775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9525</xdr:rowOff>
    </xdr:from>
    <xdr:ext cx="533400" cy="257175"/>
    <xdr:sp macro="" textlink="">
      <xdr:nvSpPr>
        <xdr:cNvPr id="871" name="テキスト ボックス 870"/>
        <xdr:cNvSpPr txBox="1"/>
      </xdr:nvSpPr>
      <xdr:spPr>
        <a:xfrm>
          <a:off x="16163925"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2" name="正方形/長方形 871"/>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3" name="正方形/長方形 872"/>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4" name="正方形/長方形 873"/>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5" name="正方形/長方形 874"/>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6" name="正方形/長方形 875"/>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7" name="正方形/長方形 876"/>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8" name="正方形/長方形 877"/>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9" name="正方形/長方形 878"/>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0" name="テキスト ボックス 879"/>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1" name="直線コネクタ 880"/>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2" name="直線コネクタ 881"/>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3" name="テキスト ボックス 882"/>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4" name="直線コネクタ 883"/>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5" name="テキスト ボックス 884"/>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6"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7" name="直線コネクタ 886"/>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8"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9" name="直線コネクタ 888"/>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0"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1" name="直線コネクタ 890"/>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2" name="直線コネクタ 891"/>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3"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4" name="フローチャート : 判断 893"/>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5" name="直線コネクタ 894"/>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6" name="フローチャート : 判断 895"/>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7" name="テキスト ボックス 896"/>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8" name="直線コネクタ 897"/>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9" name="フローチャート : 判断 898"/>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0" name="テキスト ボックス 899"/>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1" name="直線コネクタ 900"/>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2" name="フローチャート : 判断 901"/>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3" name="テキスト ボックス 902"/>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フローチャート : 判断 903"/>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5" name="テキスト ボックス 904"/>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6" name="テキスト ボックス 905"/>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7" name="テキスト ボックス 906"/>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8" name="テキスト ボックス 907"/>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9" name="テキスト ボックス 908"/>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0" name="テキスト ボックス 909"/>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1" name="円/楕円 910"/>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2"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3" name="円/楕円 912"/>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4" name="テキスト ボックス 913"/>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5" name="円/楕円 914"/>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6" name="テキスト ボックス 915"/>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7" name="円/楕円 916"/>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8" name="テキスト ボックス 917"/>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9" name="円/楕円 918"/>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0" name="テキスト ボックス 919"/>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1" name="正方形/長方形 920"/>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2" name="正方形/長方形 921"/>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3" name="テキスト ボックス 922"/>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人件費においては時間外勤務を前年度比</a:t>
          </a:r>
          <a:r>
            <a:rPr kumimoji="1" lang="en-US" altLang="ja-JP" sz="1200">
              <a:latin typeface="ＭＳ Ｐゴシック"/>
            </a:rPr>
            <a:t>10%</a:t>
          </a:r>
          <a:r>
            <a:rPr kumimoji="1" lang="ja-JP" altLang="en-US" sz="1200">
              <a:latin typeface="ＭＳ Ｐゴシック"/>
            </a:rPr>
            <a:t>削減を目標に取り組んだため類似団体を下回ることとなった。物件費においては前年度比</a:t>
          </a:r>
          <a:r>
            <a:rPr kumimoji="1" lang="en-US" altLang="ja-JP" sz="1200">
              <a:latin typeface="ＭＳ Ｐゴシック"/>
            </a:rPr>
            <a:t>613</a:t>
          </a:r>
          <a:r>
            <a:rPr kumimoji="1" lang="ja-JP" altLang="en-US" sz="1200">
              <a:latin typeface="ＭＳ Ｐゴシック"/>
            </a:rPr>
            <a:t>円の減となっているが、主な要因として社会保障・税番号制度のためのシステム改修が終了したこと、分散型エネルギーインフラプロジェクトマスタープラン策定業務が終了したことが挙げられる。維持補修費では平成</a:t>
          </a:r>
          <a:r>
            <a:rPr kumimoji="1" lang="en-US" altLang="ja-JP" sz="1200">
              <a:latin typeface="ＭＳ Ｐゴシック"/>
            </a:rPr>
            <a:t>27</a:t>
          </a:r>
          <a:r>
            <a:rPr kumimoji="1" lang="ja-JP" altLang="en-US" sz="1200">
              <a:latin typeface="ＭＳ Ｐゴシック"/>
            </a:rPr>
            <a:t>年度に策定している公共施設等総合管理計画に基づき施設の統廃合、長寿命化等を進めることから、緊急的な維持補修以外を先送りしたことにより前年度比</a:t>
          </a:r>
          <a:r>
            <a:rPr kumimoji="1" lang="en-US" altLang="ja-JP" sz="1200">
              <a:latin typeface="ＭＳ Ｐゴシック"/>
            </a:rPr>
            <a:t>220</a:t>
          </a:r>
          <a:r>
            <a:rPr kumimoji="1" lang="ja-JP" altLang="en-US" sz="1200">
              <a:latin typeface="ＭＳ Ｐゴシック"/>
            </a:rPr>
            <a:t>円の減となっている。扶助費では障害者自立支援法による給付の増加により</a:t>
          </a:r>
          <a:r>
            <a:rPr kumimoji="1" lang="en-US" altLang="ja-JP" sz="1200">
              <a:latin typeface="ＭＳ Ｐゴシック"/>
            </a:rPr>
            <a:t>754</a:t>
          </a:r>
          <a:r>
            <a:rPr kumimoji="1" lang="ja-JP" altLang="en-US" sz="1200">
              <a:latin typeface="ＭＳ Ｐゴシック"/>
            </a:rPr>
            <a:t>円、</a:t>
          </a:r>
          <a:r>
            <a:rPr kumimoji="1" lang="ja-JP" altLang="ja-JP" sz="1200">
              <a:solidFill>
                <a:schemeClr val="dk1"/>
              </a:solidFill>
              <a:effectLst/>
              <a:latin typeface="+mn-lt"/>
              <a:ea typeface="+mn-ea"/>
              <a:cs typeface="+mn-cs"/>
            </a:rPr>
            <a:t>子ども子育て新支援制度に伴う私立保育園児童措置委託負担金において、国が定める公定価格から求める保護者負担額と市の実情に合わせた保護者負担額に乖離が生じており、その差額を市で負担していることにより</a:t>
          </a:r>
          <a:r>
            <a:rPr kumimoji="1" lang="en-US" altLang="ja-JP" sz="1200">
              <a:solidFill>
                <a:schemeClr val="dk1"/>
              </a:solidFill>
              <a:effectLst/>
              <a:latin typeface="+mn-ea"/>
              <a:ea typeface="+mn-ea"/>
              <a:cs typeface="+mn-cs"/>
            </a:rPr>
            <a:t>331</a:t>
          </a:r>
          <a:r>
            <a:rPr kumimoji="1" lang="ja-JP" altLang="ja-JP" sz="1200">
              <a:solidFill>
                <a:schemeClr val="dk1"/>
              </a:solidFill>
              <a:effectLst/>
              <a:latin typeface="+mn-ea"/>
              <a:ea typeface="+mn-ea"/>
              <a:cs typeface="+mn-cs"/>
            </a:rPr>
            <a:t>円</a:t>
          </a:r>
          <a:r>
            <a:rPr kumimoji="1" lang="ja-JP" altLang="ja-JP" sz="1200">
              <a:solidFill>
                <a:schemeClr val="dk1"/>
              </a:solidFill>
              <a:effectLst/>
              <a:latin typeface="+mn-lt"/>
              <a:ea typeface="+mn-ea"/>
              <a:cs typeface="+mn-cs"/>
            </a:rPr>
            <a:t>増加していることが主な要因となっている</a:t>
          </a:r>
          <a:r>
            <a:rPr kumimoji="1" lang="ja-JP" altLang="en-US" sz="1200">
              <a:solidFill>
                <a:schemeClr val="dk1"/>
              </a:solidFill>
              <a:effectLst/>
              <a:latin typeface="+mn-lt"/>
              <a:ea typeface="+mn-ea"/>
              <a:cs typeface="+mn-cs"/>
            </a:rPr>
            <a:t>。補助費等では広域行政組合で実施している消防事業において設備整備を行ったため</a:t>
          </a:r>
          <a:r>
            <a:rPr kumimoji="1" lang="en-US" altLang="ja-JP" sz="1200">
              <a:solidFill>
                <a:schemeClr val="dk1"/>
              </a:solidFill>
              <a:effectLst/>
              <a:latin typeface="+mn-ea"/>
              <a:ea typeface="+mn-ea"/>
              <a:cs typeface="+mn-cs"/>
            </a:rPr>
            <a:t>1,342</a:t>
          </a:r>
          <a:r>
            <a:rPr kumimoji="1" lang="ja-JP" altLang="en-US" sz="1200">
              <a:solidFill>
                <a:schemeClr val="dk1"/>
              </a:solidFill>
              <a:effectLst/>
              <a:latin typeface="+mn-ea"/>
              <a:ea typeface="+mn-ea"/>
              <a:cs typeface="+mn-cs"/>
            </a:rPr>
            <a:t>円、下水道事業会計が企業会計に移行したことにより繰出金で支出していた一部が補助金での支出となったため</a:t>
          </a:r>
          <a:r>
            <a:rPr kumimoji="1" lang="en-US" altLang="ja-JP" sz="1200">
              <a:solidFill>
                <a:schemeClr val="dk1"/>
              </a:solidFill>
              <a:effectLst/>
              <a:latin typeface="+mn-ea"/>
              <a:ea typeface="+mn-ea"/>
              <a:cs typeface="+mn-cs"/>
            </a:rPr>
            <a:t>8,439</a:t>
          </a:r>
          <a:r>
            <a:rPr kumimoji="1" lang="ja-JP" altLang="en-US" sz="1200">
              <a:solidFill>
                <a:schemeClr val="dk1"/>
              </a:solidFill>
              <a:effectLst/>
              <a:latin typeface="+mn-ea"/>
              <a:ea typeface="+mn-ea"/>
              <a:cs typeface="+mn-cs"/>
            </a:rPr>
            <a:t>円の増となっている。普通建設事業費では甲西中学校改築事業、農業振興等拠点施設整備事業および中学校空調機整備事業等の新規整備事業を実施したが、石部小学校建替事業の校舎等建替工事の減により</a:t>
          </a:r>
          <a:r>
            <a:rPr kumimoji="1" lang="en-US" altLang="ja-JP" sz="1200">
              <a:solidFill>
                <a:schemeClr val="dk1"/>
              </a:solidFill>
              <a:effectLst/>
              <a:latin typeface="+mn-ea"/>
              <a:ea typeface="+mn-ea"/>
              <a:cs typeface="+mn-cs"/>
            </a:rPr>
            <a:t>2,400</a:t>
          </a:r>
          <a:r>
            <a:rPr kumimoji="1" lang="ja-JP" altLang="en-US" sz="1200">
              <a:solidFill>
                <a:schemeClr val="dk1"/>
              </a:solidFill>
              <a:effectLst/>
              <a:latin typeface="+mn-ea"/>
              <a:ea typeface="+mn-ea"/>
              <a:cs typeface="+mn-cs"/>
            </a:rPr>
            <a:t>円の減となったが、今後人口減少社会を迎えるにあたり新規事業から既存施設の長寿命化への方向転換および地方債の新規発行と償還のバランスに注視しながら基礎的財政収支の黒字化を継続する必要がある。</a:t>
          </a:r>
          <a:r>
            <a:rPr kumimoji="1" lang="ja-JP" altLang="ja-JP" sz="1200">
              <a:solidFill>
                <a:schemeClr val="dk1"/>
              </a:solidFill>
              <a:effectLst/>
              <a:latin typeface="+mn-lt"/>
              <a:ea typeface="+mn-ea"/>
              <a:cs typeface="+mn-cs"/>
            </a:rPr>
            <a:t>公債費では、平成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の合併以降新市建設計画に基づく投資的事業および耐震基準を満たしていない教育施設の耐震化事業を積極的に実施したことによる起債償還により類似団体平均と比較して高い推移となっており、今後においても上昇すること</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なっている。</a:t>
          </a:r>
          <a:r>
            <a:rPr kumimoji="1" lang="ja-JP" altLang="en-US" sz="1200">
              <a:solidFill>
                <a:schemeClr val="dk1"/>
              </a:solidFill>
              <a:effectLst/>
              <a:latin typeface="+mn-lt"/>
              <a:ea typeface="+mn-ea"/>
              <a:cs typeface="+mn-cs"/>
            </a:rPr>
            <a:t>繰出金で</a:t>
          </a:r>
          <a:r>
            <a:rPr kumimoji="1" lang="ja-JP" altLang="en-US" sz="1200">
              <a:solidFill>
                <a:schemeClr val="dk1"/>
              </a:solidFill>
              <a:effectLst/>
              <a:latin typeface="ＭＳ Ｐゴシック 本文"/>
              <a:ea typeface="+mn-ea"/>
              <a:cs typeface="+mn-cs"/>
            </a:rPr>
            <a:t>は前年度比</a:t>
          </a:r>
          <a:r>
            <a:rPr kumimoji="1" lang="en-US" altLang="ja-JP" sz="1200">
              <a:solidFill>
                <a:schemeClr val="dk1"/>
              </a:solidFill>
              <a:effectLst/>
              <a:latin typeface="ＭＳ Ｐゴシック 本文"/>
              <a:ea typeface="+mn-ea"/>
              <a:cs typeface="+mn-cs"/>
            </a:rPr>
            <a:t>11,308</a:t>
          </a:r>
          <a:r>
            <a:rPr kumimoji="1" lang="ja-JP" altLang="en-US" sz="1200">
              <a:solidFill>
                <a:schemeClr val="dk1"/>
              </a:solidFill>
              <a:effectLst/>
              <a:latin typeface="ＭＳ Ｐゴシック 本文"/>
              <a:ea typeface="+mn-ea"/>
              <a:cs typeface="+mn-cs"/>
            </a:rPr>
            <a:t>円の</a:t>
          </a:r>
          <a:r>
            <a:rPr kumimoji="1" lang="ja-JP" altLang="en-US" sz="1200">
              <a:solidFill>
                <a:schemeClr val="dk1"/>
              </a:solidFill>
              <a:effectLst/>
              <a:latin typeface="+mn-lt"/>
              <a:ea typeface="+mn-ea"/>
              <a:cs typeface="+mn-cs"/>
            </a:rPr>
            <a:t>減となっており、主な要因としては下水道事業会計が企業会計に移行したことである。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66675</xdr:rowOff>
    </xdr:from>
    <xdr:to>
      <xdr:col>6</xdr:col>
      <xdr:colOff>514350</xdr:colOff>
      <xdr:row>39</xdr:row>
      <xdr:rowOff>85725</xdr:rowOff>
    </xdr:to>
    <xdr:cxnSp macro="">
      <xdr:nvCxnSpPr>
        <xdr:cNvPr id="58" name="直線コネクタ 57"/>
        <xdr:cNvCxnSpPr/>
      </xdr:nvCxnSpPr>
      <xdr:spPr>
        <a:xfrm flipV="1">
          <a:off x="4114800" y="5210175"/>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466725" cy="257175"/>
    <xdr:sp macro="" textlink="">
      <xdr:nvSpPr>
        <xdr:cNvPr id="59" name="議会費最小値テキスト"/>
        <xdr:cNvSpPr txBox="1"/>
      </xdr:nvSpPr>
      <xdr:spPr>
        <a:xfrm>
          <a:off x="41719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60" name="直線コネクタ 59"/>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xdr:rowOff>
    </xdr:from>
    <xdr:ext cx="533400" cy="257175"/>
    <xdr:sp macro="" textlink="">
      <xdr:nvSpPr>
        <xdr:cNvPr id="61" name="議会費最大値テキスト"/>
        <xdr:cNvSpPr txBox="1"/>
      </xdr:nvSpPr>
      <xdr:spPr>
        <a:xfrm>
          <a:off x="417195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419100</xdr:colOff>
      <xdr:row>30</xdr:row>
      <xdr:rowOff>66675</xdr:rowOff>
    </xdr:from>
    <xdr:to>
      <xdr:col>6</xdr:col>
      <xdr:colOff>600075</xdr:colOff>
      <xdr:row>30</xdr:row>
      <xdr:rowOff>66675</xdr:rowOff>
    </xdr:to>
    <xdr:cxnSp macro="">
      <xdr:nvCxnSpPr>
        <xdr:cNvPr id="62" name="直線コネクタ 61"/>
        <xdr:cNvCxnSpPr/>
      </xdr:nvCxnSpPr>
      <xdr:spPr>
        <a:xfrm>
          <a:off x="4029075" y="521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38100</xdr:rowOff>
    </xdr:from>
    <xdr:to>
      <xdr:col>6</xdr:col>
      <xdr:colOff>514350</xdr:colOff>
      <xdr:row>38</xdr:row>
      <xdr:rowOff>76200</xdr:rowOff>
    </xdr:to>
    <xdr:cxnSp macro="">
      <xdr:nvCxnSpPr>
        <xdr:cNvPr id="63" name="直線コネクタ 62"/>
        <xdr:cNvCxnSpPr/>
      </xdr:nvCxnSpPr>
      <xdr:spPr>
        <a:xfrm>
          <a:off x="3371850" y="65532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9525</xdr:rowOff>
    </xdr:from>
    <xdr:ext cx="466725" cy="257175"/>
    <xdr:sp macro="" textlink="">
      <xdr:nvSpPr>
        <xdr:cNvPr id="64" name="議会費平均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65" name="フローチャート : 判断 64"/>
        <xdr:cNvSpPr/>
      </xdr:nvSpPr>
      <xdr:spPr>
        <a:xfrm>
          <a:off x="406717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28575</xdr:rowOff>
    </xdr:from>
    <xdr:to>
      <xdr:col>5</xdr:col>
      <xdr:colOff>361950</xdr:colOff>
      <xdr:row>38</xdr:row>
      <xdr:rowOff>38100</xdr:rowOff>
    </xdr:to>
    <xdr:cxnSp macro="">
      <xdr:nvCxnSpPr>
        <xdr:cNvPr id="66" name="直線コネクタ 65"/>
        <xdr:cNvCxnSpPr/>
      </xdr:nvCxnSpPr>
      <xdr:spPr>
        <a:xfrm>
          <a:off x="2562225" y="65436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37</xdr:row>
      <xdr:rowOff>133350</xdr:rowOff>
    </xdr:from>
    <xdr:to>
      <xdr:col>5</xdr:col>
      <xdr:colOff>409575</xdr:colOff>
      <xdr:row>38</xdr:row>
      <xdr:rowOff>66675</xdr:rowOff>
    </xdr:to>
    <xdr:sp macro="" textlink="">
      <xdr:nvSpPr>
        <xdr:cNvPr id="67" name="フローチャート : 判断 66"/>
        <xdr:cNvSpPr/>
      </xdr:nvSpPr>
      <xdr:spPr>
        <a:xfrm>
          <a:off x="3314700"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85725</xdr:rowOff>
    </xdr:from>
    <xdr:ext cx="466725" cy="257175"/>
    <xdr:sp macro="" textlink="">
      <xdr:nvSpPr>
        <xdr:cNvPr id="68" name="テキスト ボックス 67"/>
        <xdr:cNvSpPr txBox="1"/>
      </xdr:nvSpPr>
      <xdr:spPr>
        <a:xfrm>
          <a:off x="313372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600075</xdr:colOff>
      <xdr:row>38</xdr:row>
      <xdr:rowOff>28575</xdr:rowOff>
    </xdr:from>
    <xdr:to>
      <xdr:col>4</xdr:col>
      <xdr:colOff>152400</xdr:colOff>
      <xdr:row>38</xdr:row>
      <xdr:rowOff>76200</xdr:rowOff>
    </xdr:to>
    <xdr:cxnSp macro="">
      <xdr:nvCxnSpPr>
        <xdr:cNvPr id="69" name="直線コネクタ 68"/>
        <xdr:cNvCxnSpPr/>
      </xdr:nvCxnSpPr>
      <xdr:spPr>
        <a:xfrm flipV="1">
          <a:off x="1809750" y="65436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123825</xdr:rowOff>
    </xdr:from>
    <xdr:to>
      <xdr:col>4</xdr:col>
      <xdr:colOff>209550</xdr:colOff>
      <xdr:row>38</xdr:row>
      <xdr:rowOff>57150</xdr:rowOff>
    </xdr:to>
    <xdr:sp macro="" textlink="">
      <xdr:nvSpPr>
        <xdr:cNvPr id="70" name="フローチャート : 判断 69"/>
        <xdr:cNvSpPr/>
      </xdr:nvSpPr>
      <xdr:spPr>
        <a:xfrm>
          <a:off x="25146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76200</xdr:rowOff>
    </xdr:from>
    <xdr:ext cx="457200" cy="257175"/>
    <xdr:sp macro="" textlink="">
      <xdr:nvSpPr>
        <xdr:cNvPr id="71" name="テキスト ボックス 70"/>
        <xdr:cNvSpPr txBox="1"/>
      </xdr:nvSpPr>
      <xdr:spPr>
        <a:xfrm>
          <a:off x="2409825" y="6248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438150</xdr:colOff>
      <xdr:row>38</xdr:row>
      <xdr:rowOff>57150</xdr:rowOff>
    </xdr:from>
    <xdr:to>
      <xdr:col>2</xdr:col>
      <xdr:colOff>600075</xdr:colOff>
      <xdr:row>38</xdr:row>
      <xdr:rowOff>76200</xdr:rowOff>
    </xdr:to>
    <xdr:cxnSp macro="">
      <xdr:nvCxnSpPr>
        <xdr:cNvPr id="72" name="直線コネクタ 71"/>
        <xdr:cNvCxnSpPr/>
      </xdr:nvCxnSpPr>
      <xdr:spPr>
        <a:xfrm>
          <a:off x="1047750" y="65722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37</xdr:row>
      <xdr:rowOff>133350</xdr:rowOff>
    </xdr:from>
    <xdr:to>
      <xdr:col>3</xdr:col>
      <xdr:colOff>0</xdr:colOff>
      <xdr:row>38</xdr:row>
      <xdr:rowOff>66675</xdr:rowOff>
    </xdr:to>
    <xdr:sp macro="" textlink="">
      <xdr:nvSpPr>
        <xdr:cNvPr id="73" name="フローチャート : 判断 72"/>
        <xdr:cNvSpPr/>
      </xdr:nvSpPr>
      <xdr:spPr>
        <a:xfrm>
          <a:off x="1800225" y="64770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85725</xdr:rowOff>
    </xdr:from>
    <xdr:ext cx="466725" cy="257175"/>
    <xdr:sp macro="" textlink="">
      <xdr:nvSpPr>
        <xdr:cNvPr id="74" name="テキスト ボックス 73"/>
        <xdr:cNvSpPr txBox="1"/>
      </xdr:nvSpPr>
      <xdr:spPr>
        <a:xfrm>
          <a:off x="160972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381000</xdr:colOff>
      <xdr:row>37</xdr:row>
      <xdr:rowOff>114300</xdr:rowOff>
    </xdr:from>
    <xdr:to>
      <xdr:col>1</xdr:col>
      <xdr:colOff>485775</xdr:colOff>
      <xdr:row>38</xdr:row>
      <xdr:rowOff>47625</xdr:rowOff>
    </xdr:to>
    <xdr:sp macro="" textlink="">
      <xdr:nvSpPr>
        <xdr:cNvPr id="75" name="フローチャート : 判断 74"/>
        <xdr:cNvSpPr/>
      </xdr:nvSpPr>
      <xdr:spPr>
        <a:xfrm>
          <a:off x="990600"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66675</xdr:rowOff>
    </xdr:from>
    <xdr:ext cx="466725" cy="257175"/>
    <xdr:sp macro="" textlink="">
      <xdr:nvSpPr>
        <xdr:cNvPr id="76" name="テキスト ボックス 75"/>
        <xdr:cNvSpPr txBox="1"/>
      </xdr:nvSpPr>
      <xdr:spPr>
        <a:xfrm>
          <a:off x="80962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28575</xdr:rowOff>
    </xdr:from>
    <xdr:to>
      <xdr:col>6</xdr:col>
      <xdr:colOff>561975</xdr:colOff>
      <xdr:row>38</xdr:row>
      <xdr:rowOff>123825</xdr:rowOff>
    </xdr:to>
    <xdr:sp macro="" textlink="">
      <xdr:nvSpPr>
        <xdr:cNvPr id="82" name="円/楕円 81"/>
        <xdr:cNvSpPr/>
      </xdr:nvSpPr>
      <xdr:spPr>
        <a:xfrm>
          <a:off x="4067175"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0</xdr:rowOff>
    </xdr:from>
    <xdr:ext cx="466725" cy="257175"/>
    <xdr:sp macro="" textlink="">
      <xdr:nvSpPr>
        <xdr:cNvPr id="83" name="議会費該当値テキスト"/>
        <xdr:cNvSpPr txBox="1"/>
      </xdr:nvSpPr>
      <xdr:spPr>
        <a:xfrm>
          <a:off x="41719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161925</xdr:rowOff>
    </xdr:from>
    <xdr:to>
      <xdr:col>5</xdr:col>
      <xdr:colOff>409575</xdr:colOff>
      <xdr:row>38</xdr:row>
      <xdr:rowOff>95250</xdr:rowOff>
    </xdr:to>
    <xdr:sp macro="" textlink="">
      <xdr:nvSpPr>
        <xdr:cNvPr id="84" name="円/楕円 83"/>
        <xdr:cNvSpPr/>
      </xdr:nvSpPr>
      <xdr:spPr>
        <a:xfrm>
          <a:off x="33147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85725</xdr:rowOff>
    </xdr:from>
    <xdr:ext cx="466725" cy="257175"/>
    <xdr:sp macro="" textlink="">
      <xdr:nvSpPr>
        <xdr:cNvPr id="85" name="テキスト ボックス 84"/>
        <xdr:cNvSpPr txBox="1"/>
      </xdr:nvSpPr>
      <xdr:spPr>
        <a:xfrm>
          <a:off x="313372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142875</xdr:rowOff>
    </xdr:from>
    <xdr:to>
      <xdr:col>4</xdr:col>
      <xdr:colOff>209550</xdr:colOff>
      <xdr:row>38</xdr:row>
      <xdr:rowOff>76200</xdr:rowOff>
    </xdr:to>
    <xdr:sp macro="" textlink="">
      <xdr:nvSpPr>
        <xdr:cNvPr id="86" name="円/楕円 85"/>
        <xdr:cNvSpPr/>
      </xdr:nvSpPr>
      <xdr:spPr>
        <a:xfrm>
          <a:off x="25146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66675</xdr:rowOff>
    </xdr:from>
    <xdr:ext cx="457200" cy="257175"/>
    <xdr:sp macro="" textlink="">
      <xdr:nvSpPr>
        <xdr:cNvPr id="87" name="テキスト ボックス 86"/>
        <xdr:cNvSpPr txBox="1"/>
      </xdr:nvSpPr>
      <xdr:spPr>
        <a:xfrm>
          <a:off x="2409825" y="6581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28575</xdr:rowOff>
    </xdr:from>
    <xdr:to>
      <xdr:col>3</xdr:col>
      <xdr:colOff>0</xdr:colOff>
      <xdr:row>38</xdr:row>
      <xdr:rowOff>133350</xdr:rowOff>
    </xdr:to>
    <xdr:sp macro="" textlink="">
      <xdr:nvSpPr>
        <xdr:cNvPr id="88" name="円/楕円 87"/>
        <xdr:cNvSpPr/>
      </xdr:nvSpPr>
      <xdr:spPr>
        <a:xfrm>
          <a:off x="1800225" y="65436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123825</xdr:rowOff>
    </xdr:from>
    <xdr:ext cx="466725" cy="257175"/>
    <xdr:sp macro="" textlink="">
      <xdr:nvSpPr>
        <xdr:cNvPr id="89" name="テキスト ボックス 88"/>
        <xdr:cNvSpPr txBox="1"/>
      </xdr:nvSpPr>
      <xdr:spPr>
        <a:xfrm>
          <a:off x="16097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1</xdr:col>
      <xdr:colOff>381000</xdr:colOff>
      <xdr:row>38</xdr:row>
      <xdr:rowOff>9525</xdr:rowOff>
    </xdr:from>
    <xdr:to>
      <xdr:col>1</xdr:col>
      <xdr:colOff>485775</xdr:colOff>
      <xdr:row>38</xdr:row>
      <xdr:rowOff>114300</xdr:rowOff>
    </xdr:to>
    <xdr:sp macro="" textlink="">
      <xdr:nvSpPr>
        <xdr:cNvPr id="90" name="円/楕円 89"/>
        <xdr:cNvSpPr/>
      </xdr:nvSpPr>
      <xdr:spPr>
        <a:xfrm>
          <a:off x="990600"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104775</xdr:rowOff>
    </xdr:from>
    <xdr:ext cx="466725" cy="257175"/>
    <xdr:sp macro="" textlink="">
      <xdr:nvSpPr>
        <xdr:cNvPr id="91" name="テキスト ボックス 90"/>
        <xdr:cNvSpPr txBox="1"/>
      </xdr:nvSpPr>
      <xdr:spPr>
        <a:xfrm>
          <a:off x="809625"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102" name="直線コネクタ 101"/>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103" name="テキスト ボックス 102"/>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4" name="直線コネクタ 103"/>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5" name="テキスト ボックス 104"/>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6" name="直線コネクタ 105"/>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7" name="テキスト ボックス 106"/>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8" name="直線コネクタ 107"/>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9" name="テキスト ボックス 108"/>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0" name="直線コネクタ 109"/>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1" name="テキスト ボックス 110"/>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2" name="直線コネクタ 111"/>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3" name="テキスト ボックス 112"/>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4" name="直線コネクタ 113"/>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5" name="テキスト ボックス 114"/>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6"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171450</xdr:rowOff>
    </xdr:to>
    <xdr:cxnSp macro="">
      <xdr:nvCxnSpPr>
        <xdr:cNvPr id="117" name="直線コネクタ 116"/>
        <xdr:cNvCxnSpPr/>
      </xdr:nvCxnSpPr>
      <xdr:spPr>
        <a:xfrm flipV="1">
          <a:off x="4114800" y="880110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8"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9" name="直線コネクタ 118"/>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00075" cy="257175"/>
    <xdr:sp macro="" textlink="">
      <xdr:nvSpPr>
        <xdr:cNvPr id="120" name="総務費最大値テキスト"/>
        <xdr:cNvSpPr txBox="1"/>
      </xdr:nvSpPr>
      <xdr:spPr>
        <a:xfrm>
          <a:off x="4171950" y="8582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21" name="直線コネクタ 120"/>
        <xdr:cNvCxnSpPr/>
      </xdr:nvCxnSpPr>
      <xdr:spPr>
        <a:xfrm>
          <a:off x="402907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123825</xdr:rowOff>
    </xdr:from>
    <xdr:to>
      <xdr:col>6</xdr:col>
      <xdr:colOff>514350</xdr:colOff>
      <xdr:row>58</xdr:row>
      <xdr:rowOff>133350</xdr:rowOff>
    </xdr:to>
    <xdr:cxnSp macro="">
      <xdr:nvCxnSpPr>
        <xdr:cNvPr id="122" name="直線コネクタ 121"/>
        <xdr:cNvCxnSpPr/>
      </xdr:nvCxnSpPr>
      <xdr:spPr>
        <a:xfrm>
          <a:off x="3371850" y="10067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23" name="総務費平均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19050</xdr:rowOff>
    </xdr:from>
    <xdr:to>
      <xdr:col>6</xdr:col>
      <xdr:colOff>561975</xdr:colOff>
      <xdr:row>58</xdr:row>
      <xdr:rowOff>123825</xdr:rowOff>
    </xdr:to>
    <xdr:sp macro="" textlink="">
      <xdr:nvSpPr>
        <xdr:cNvPr id="124" name="フローチャート : 判断 123"/>
        <xdr:cNvSpPr/>
      </xdr:nvSpPr>
      <xdr:spPr>
        <a:xfrm>
          <a:off x="406717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123825</xdr:rowOff>
    </xdr:from>
    <xdr:to>
      <xdr:col>5</xdr:col>
      <xdr:colOff>361950</xdr:colOff>
      <xdr:row>58</xdr:row>
      <xdr:rowOff>123825</xdr:rowOff>
    </xdr:to>
    <xdr:cxnSp macro="">
      <xdr:nvCxnSpPr>
        <xdr:cNvPr id="125" name="直線コネクタ 124"/>
        <xdr:cNvCxnSpPr/>
      </xdr:nvCxnSpPr>
      <xdr:spPr>
        <a:xfrm>
          <a:off x="2562225" y="100679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38100</xdr:rowOff>
    </xdr:from>
    <xdr:to>
      <xdr:col>5</xdr:col>
      <xdr:colOff>409575</xdr:colOff>
      <xdr:row>58</xdr:row>
      <xdr:rowOff>142875</xdr:rowOff>
    </xdr:to>
    <xdr:sp macro="" textlink="">
      <xdr:nvSpPr>
        <xdr:cNvPr id="126" name="フローチャート : 判断 125"/>
        <xdr:cNvSpPr/>
      </xdr:nvSpPr>
      <xdr:spPr>
        <a:xfrm>
          <a:off x="3314700"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161925</xdr:rowOff>
    </xdr:from>
    <xdr:ext cx="533400" cy="257175"/>
    <xdr:sp macro="" textlink="">
      <xdr:nvSpPr>
        <xdr:cNvPr id="127" name="テキスト ボックス 126"/>
        <xdr:cNvSpPr txBox="1"/>
      </xdr:nvSpPr>
      <xdr:spPr>
        <a:xfrm>
          <a:off x="31051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123825</xdr:rowOff>
    </xdr:from>
    <xdr:to>
      <xdr:col>4</xdr:col>
      <xdr:colOff>152400</xdr:colOff>
      <xdr:row>58</xdr:row>
      <xdr:rowOff>133350</xdr:rowOff>
    </xdr:to>
    <xdr:cxnSp macro="">
      <xdr:nvCxnSpPr>
        <xdr:cNvPr id="128" name="直線コネクタ 127"/>
        <xdr:cNvCxnSpPr/>
      </xdr:nvCxnSpPr>
      <xdr:spPr>
        <a:xfrm flipV="1">
          <a:off x="1809750" y="10067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9525</xdr:rowOff>
    </xdr:from>
    <xdr:to>
      <xdr:col>4</xdr:col>
      <xdr:colOff>209550</xdr:colOff>
      <xdr:row>58</xdr:row>
      <xdr:rowOff>114300</xdr:rowOff>
    </xdr:to>
    <xdr:sp macro="" textlink="">
      <xdr:nvSpPr>
        <xdr:cNvPr id="129" name="フローチャート : 判断 128"/>
        <xdr:cNvSpPr/>
      </xdr:nvSpPr>
      <xdr:spPr>
        <a:xfrm>
          <a:off x="251460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133350</xdr:rowOff>
    </xdr:from>
    <xdr:ext cx="533400" cy="257175"/>
    <xdr:sp macro="" textlink="">
      <xdr:nvSpPr>
        <xdr:cNvPr id="130" name="テキスト ボックス 129"/>
        <xdr:cNvSpPr txBox="1"/>
      </xdr:nvSpPr>
      <xdr:spPr>
        <a:xfrm>
          <a:off x="238125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133350</xdr:rowOff>
    </xdr:from>
    <xdr:to>
      <xdr:col>2</xdr:col>
      <xdr:colOff>600075</xdr:colOff>
      <xdr:row>58</xdr:row>
      <xdr:rowOff>133350</xdr:rowOff>
    </xdr:to>
    <xdr:cxnSp macro="">
      <xdr:nvCxnSpPr>
        <xdr:cNvPr id="131" name="直線コネクタ 130"/>
        <xdr:cNvCxnSpPr/>
      </xdr:nvCxnSpPr>
      <xdr:spPr>
        <a:xfrm flipV="1">
          <a:off x="1047750" y="100774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0</xdr:rowOff>
    </xdr:from>
    <xdr:to>
      <xdr:col>3</xdr:col>
      <xdr:colOff>0</xdr:colOff>
      <xdr:row>58</xdr:row>
      <xdr:rowOff>104775</xdr:rowOff>
    </xdr:to>
    <xdr:sp macro="" textlink="">
      <xdr:nvSpPr>
        <xdr:cNvPr id="132" name="フローチャート : 判断 131"/>
        <xdr:cNvSpPr/>
      </xdr:nvSpPr>
      <xdr:spPr>
        <a:xfrm>
          <a:off x="1800225" y="99441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33" name="テキスト ボックス 132"/>
        <xdr:cNvSpPr txBox="1"/>
      </xdr:nvSpPr>
      <xdr:spPr>
        <a:xfrm>
          <a:off x="15811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19050</xdr:rowOff>
    </xdr:from>
    <xdr:to>
      <xdr:col>1</xdr:col>
      <xdr:colOff>485775</xdr:colOff>
      <xdr:row>58</xdr:row>
      <xdr:rowOff>123825</xdr:rowOff>
    </xdr:to>
    <xdr:sp macro="" textlink="">
      <xdr:nvSpPr>
        <xdr:cNvPr id="134" name="フローチャート : 判断 133"/>
        <xdr:cNvSpPr/>
      </xdr:nvSpPr>
      <xdr:spPr>
        <a:xfrm>
          <a:off x="9906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142875</xdr:rowOff>
    </xdr:from>
    <xdr:ext cx="533400" cy="257175"/>
    <xdr:sp macro="" textlink="">
      <xdr:nvSpPr>
        <xdr:cNvPr id="135" name="テキスト ボックス 134"/>
        <xdr:cNvSpPr txBox="1"/>
      </xdr:nvSpPr>
      <xdr:spPr>
        <a:xfrm>
          <a:off x="7810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6" name="テキスト ボックス 135"/>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7" name="テキスト ボックス 136"/>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8" name="テキスト ボックス 137"/>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9" name="テキスト ボックス 138"/>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0" name="テキスト ボックス 139"/>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85725</xdr:rowOff>
    </xdr:from>
    <xdr:to>
      <xdr:col>6</xdr:col>
      <xdr:colOff>561975</xdr:colOff>
      <xdr:row>59</xdr:row>
      <xdr:rowOff>19050</xdr:rowOff>
    </xdr:to>
    <xdr:sp macro="" textlink="">
      <xdr:nvSpPr>
        <xdr:cNvPr id="141" name="円/楕円 140"/>
        <xdr:cNvSpPr/>
      </xdr:nvSpPr>
      <xdr:spPr>
        <a:xfrm>
          <a:off x="406717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0</xdr:rowOff>
    </xdr:from>
    <xdr:ext cx="533400" cy="257175"/>
    <xdr:sp macro="" textlink="">
      <xdr:nvSpPr>
        <xdr:cNvPr id="142" name="総務費該当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40,944</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76200</xdr:rowOff>
    </xdr:from>
    <xdr:to>
      <xdr:col>5</xdr:col>
      <xdr:colOff>409575</xdr:colOff>
      <xdr:row>59</xdr:row>
      <xdr:rowOff>9525</xdr:rowOff>
    </xdr:to>
    <xdr:sp macro="" textlink="">
      <xdr:nvSpPr>
        <xdr:cNvPr id="143" name="円/楕円 142"/>
        <xdr:cNvSpPr/>
      </xdr:nvSpPr>
      <xdr:spPr>
        <a:xfrm>
          <a:off x="3314700"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171450</xdr:rowOff>
    </xdr:from>
    <xdr:ext cx="533400" cy="257175"/>
    <xdr:sp macro="" textlink="">
      <xdr:nvSpPr>
        <xdr:cNvPr id="144" name="テキスト ボックス 143"/>
        <xdr:cNvSpPr txBox="1"/>
      </xdr:nvSpPr>
      <xdr:spPr>
        <a:xfrm>
          <a:off x="31051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76200</xdr:rowOff>
    </xdr:from>
    <xdr:to>
      <xdr:col>4</xdr:col>
      <xdr:colOff>209550</xdr:colOff>
      <xdr:row>59</xdr:row>
      <xdr:rowOff>0</xdr:rowOff>
    </xdr:to>
    <xdr:sp macro="" textlink="">
      <xdr:nvSpPr>
        <xdr:cNvPr id="145" name="円/楕円 144"/>
        <xdr:cNvSpPr/>
      </xdr:nvSpPr>
      <xdr:spPr>
        <a:xfrm>
          <a:off x="2514600" y="1002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46" name="テキスト ボックス 145"/>
        <xdr:cNvSpPr txBox="1"/>
      </xdr:nvSpPr>
      <xdr:spPr>
        <a:xfrm>
          <a:off x="238125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76200</xdr:rowOff>
    </xdr:from>
    <xdr:to>
      <xdr:col>3</xdr:col>
      <xdr:colOff>0</xdr:colOff>
      <xdr:row>59</xdr:row>
      <xdr:rowOff>9525</xdr:rowOff>
    </xdr:to>
    <xdr:sp macro="" textlink="">
      <xdr:nvSpPr>
        <xdr:cNvPr id="147" name="円/楕円 146"/>
        <xdr:cNvSpPr/>
      </xdr:nvSpPr>
      <xdr:spPr>
        <a:xfrm>
          <a:off x="1800225" y="100203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0</xdr:rowOff>
    </xdr:from>
    <xdr:ext cx="533400" cy="257175"/>
    <xdr:sp macro="" textlink="">
      <xdr:nvSpPr>
        <xdr:cNvPr id="148" name="テキスト ボックス 147"/>
        <xdr:cNvSpPr txBox="1"/>
      </xdr:nvSpPr>
      <xdr:spPr>
        <a:xfrm>
          <a:off x="15811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85725</xdr:rowOff>
    </xdr:from>
    <xdr:to>
      <xdr:col>1</xdr:col>
      <xdr:colOff>485775</xdr:colOff>
      <xdr:row>59</xdr:row>
      <xdr:rowOff>9525</xdr:rowOff>
    </xdr:to>
    <xdr:sp macro="" textlink="">
      <xdr:nvSpPr>
        <xdr:cNvPr id="149" name="円/楕円 148"/>
        <xdr:cNvSpPr/>
      </xdr:nvSpPr>
      <xdr:spPr>
        <a:xfrm>
          <a:off x="9906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0</xdr:rowOff>
    </xdr:from>
    <xdr:ext cx="533400" cy="257175"/>
    <xdr:sp macro="" textlink="">
      <xdr:nvSpPr>
        <xdr:cNvPr id="150" name="テキスト ボックス 149"/>
        <xdr:cNvSpPr txBox="1"/>
      </xdr:nvSpPr>
      <xdr:spPr>
        <a:xfrm>
          <a:off x="7810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1" name="正方形/長方形 150"/>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2" name="正方形/長方形 151"/>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3" name="正方形/長方形 152"/>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4" name="正方形/長方形 153"/>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5" name="正方形/長方形 154"/>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6" name="正方形/長方形 155"/>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7" name="正方形/長方形 156"/>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8" name="正方形/長方形 157"/>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9" name="テキスト ボックス 158"/>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0" name="直線コネクタ 159"/>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61" name="直線コネクタ 160"/>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2" name="テキスト ボックス 161"/>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3" name="直線コネクタ 162"/>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4" name="テキスト ボックス 163"/>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5" name="直線コネクタ 164"/>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6" name="テキスト ボックス 165"/>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7" name="直線コネクタ 166"/>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8" name="テキスト ボックス 167"/>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9" name="直線コネクタ 168"/>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70" name="テキスト ボックス 169"/>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71" name="直線コネクタ 170"/>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72" name="テキスト ボックス 171"/>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3" name="直線コネクタ 172"/>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4" name="テキスト ボックス 173"/>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5"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78</xdr:row>
      <xdr:rowOff>104775</xdr:rowOff>
    </xdr:to>
    <xdr:cxnSp macro="">
      <xdr:nvCxnSpPr>
        <xdr:cNvPr id="176" name="直線コネクタ 175"/>
        <xdr:cNvCxnSpPr/>
      </xdr:nvCxnSpPr>
      <xdr:spPr>
        <a:xfrm flipV="1">
          <a:off x="4114800" y="120777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104775</xdr:rowOff>
    </xdr:from>
    <xdr:ext cx="600075" cy="257175"/>
    <xdr:sp macro="" textlink="">
      <xdr:nvSpPr>
        <xdr:cNvPr id="177" name="民生費最小値テキスト"/>
        <xdr:cNvSpPr txBox="1"/>
      </xdr:nvSpPr>
      <xdr:spPr>
        <a:xfrm>
          <a:off x="41719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419100</xdr:colOff>
      <xdr:row>78</xdr:row>
      <xdr:rowOff>104775</xdr:rowOff>
    </xdr:from>
    <xdr:to>
      <xdr:col>6</xdr:col>
      <xdr:colOff>600075</xdr:colOff>
      <xdr:row>78</xdr:row>
      <xdr:rowOff>104775</xdr:rowOff>
    </xdr:to>
    <xdr:cxnSp macro="">
      <xdr:nvCxnSpPr>
        <xdr:cNvPr id="178" name="直線コネクタ 177"/>
        <xdr:cNvCxnSpPr/>
      </xdr:nvCxnSpPr>
      <xdr:spPr>
        <a:xfrm>
          <a:off x="4029075"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28575</xdr:rowOff>
    </xdr:from>
    <xdr:ext cx="600075" cy="257175"/>
    <xdr:sp macro="" textlink="">
      <xdr:nvSpPr>
        <xdr:cNvPr id="179" name="民生費最大値テキスト"/>
        <xdr:cNvSpPr txBox="1"/>
      </xdr:nvSpPr>
      <xdr:spPr>
        <a:xfrm>
          <a:off x="4171950" y="11858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80" name="直線コネクタ 179"/>
        <xdr:cNvCxnSpPr/>
      </xdr:nvCxnSpPr>
      <xdr:spPr>
        <a:xfrm>
          <a:off x="402907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66675</xdr:rowOff>
    </xdr:from>
    <xdr:to>
      <xdr:col>6</xdr:col>
      <xdr:colOff>514350</xdr:colOff>
      <xdr:row>78</xdr:row>
      <xdr:rowOff>76200</xdr:rowOff>
    </xdr:to>
    <xdr:cxnSp macro="">
      <xdr:nvCxnSpPr>
        <xdr:cNvPr id="181" name="直線コネクタ 180"/>
        <xdr:cNvCxnSpPr/>
      </xdr:nvCxnSpPr>
      <xdr:spPr>
        <a:xfrm flipV="1">
          <a:off x="3371850" y="13439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0</xdr:rowOff>
    </xdr:from>
    <xdr:ext cx="600075" cy="257175"/>
    <xdr:sp macro="" textlink="">
      <xdr:nvSpPr>
        <xdr:cNvPr id="182" name="民生費平均値テキスト"/>
        <xdr:cNvSpPr txBox="1"/>
      </xdr:nvSpPr>
      <xdr:spPr>
        <a:xfrm>
          <a:off x="417195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85725</xdr:rowOff>
    </xdr:to>
    <xdr:sp macro="" textlink="">
      <xdr:nvSpPr>
        <xdr:cNvPr id="183" name="フローチャート : 判断 182"/>
        <xdr:cNvSpPr/>
      </xdr:nvSpPr>
      <xdr:spPr>
        <a:xfrm>
          <a:off x="406717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76200</xdr:rowOff>
    </xdr:from>
    <xdr:to>
      <xdr:col>5</xdr:col>
      <xdr:colOff>361950</xdr:colOff>
      <xdr:row>78</xdr:row>
      <xdr:rowOff>85725</xdr:rowOff>
    </xdr:to>
    <xdr:cxnSp macro="">
      <xdr:nvCxnSpPr>
        <xdr:cNvPr id="184" name="直線コネクタ 183"/>
        <xdr:cNvCxnSpPr/>
      </xdr:nvCxnSpPr>
      <xdr:spPr>
        <a:xfrm flipV="1">
          <a:off x="2562225" y="134493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9525</xdr:rowOff>
    </xdr:from>
    <xdr:to>
      <xdr:col>5</xdr:col>
      <xdr:colOff>409575</xdr:colOff>
      <xdr:row>78</xdr:row>
      <xdr:rowOff>104775</xdr:rowOff>
    </xdr:to>
    <xdr:sp macro="" textlink="">
      <xdr:nvSpPr>
        <xdr:cNvPr id="185" name="フローチャート : 判断 184"/>
        <xdr:cNvSpPr/>
      </xdr:nvSpPr>
      <xdr:spPr>
        <a:xfrm>
          <a:off x="3314700" y="1338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123825</xdr:rowOff>
    </xdr:from>
    <xdr:ext cx="600075" cy="257175"/>
    <xdr:sp macro="" textlink="">
      <xdr:nvSpPr>
        <xdr:cNvPr id="186" name="テキスト ボックス 185"/>
        <xdr:cNvSpPr txBox="1"/>
      </xdr:nvSpPr>
      <xdr:spPr>
        <a:xfrm>
          <a:off x="30670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85725</xdr:rowOff>
    </xdr:from>
    <xdr:to>
      <xdr:col>4</xdr:col>
      <xdr:colOff>152400</xdr:colOff>
      <xdr:row>78</xdr:row>
      <xdr:rowOff>95250</xdr:rowOff>
    </xdr:to>
    <xdr:cxnSp macro="">
      <xdr:nvCxnSpPr>
        <xdr:cNvPr id="187" name="直線コネクタ 186"/>
        <xdr:cNvCxnSpPr/>
      </xdr:nvCxnSpPr>
      <xdr:spPr>
        <a:xfrm flipV="1">
          <a:off x="1809750" y="13458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161925</xdr:rowOff>
    </xdr:from>
    <xdr:to>
      <xdr:col>4</xdr:col>
      <xdr:colOff>209550</xdr:colOff>
      <xdr:row>78</xdr:row>
      <xdr:rowOff>95250</xdr:rowOff>
    </xdr:to>
    <xdr:sp macro="" textlink="">
      <xdr:nvSpPr>
        <xdr:cNvPr id="188" name="フローチャート : 判断 187"/>
        <xdr:cNvSpPr/>
      </xdr:nvSpPr>
      <xdr:spPr>
        <a:xfrm>
          <a:off x="25146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114300</xdr:rowOff>
    </xdr:from>
    <xdr:ext cx="600075" cy="257175"/>
    <xdr:sp macro="" textlink="">
      <xdr:nvSpPr>
        <xdr:cNvPr id="189" name="テキスト ボックス 188"/>
        <xdr:cNvSpPr txBox="1"/>
      </xdr:nvSpPr>
      <xdr:spPr>
        <a:xfrm>
          <a:off x="23526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95250</xdr:rowOff>
    </xdr:from>
    <xdr:to>
      <xdr:col>2</xdr:col>
      <xdr:colOff>600075</xdr:colOff>
      <xdr:row>78</xdr:row>
      <xdr:rowOff>95250</xdr:rowOff>
    </xdr:to>
    <xdr:cxnSp macro="">
      <xdr:nvCxnSpPr>
        <xdr:cNvPr id="190" name="直線コネクタ 189"/>
        <xdr:cNvCxnSpPr/>
      </xdr:nvCxnSpPr>
      <xdr:spPr>
        <a:xfrm flipV="1">
          <a:off x="1047750" y="134683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171450</xdr:rowOff>
    </xdr:from>
    <xdr:to>
      <xdr:col>3</xdr:col>
      <xdr:colOff>0</xdr:colOff>
      <xdr:row>78</xdr:row>
      <xdr:rowOff>95250</xdr:rowOff>
    </xdr:to>
    <xdr:sp macro="" textlink="">
      <xdr:nvSpPr>
        <xdr:cNvPr id="191" name="フローチャート : 判断 190"/>
        <xdr:cNvSpPr/>
      </xdr:nvSpPr>
      <xdr:spPr>
        <a:xfrm>
          <a:off x="1800225" y="133731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114300</xdr:rowOff>
    </xdr:from>
    <xdr:ext cx="600075" cy="257175"/>
    <xdr:sp macro="" textlink="">
      <xdr:nvSpPr>
        <xdr:cNvPr id="192" name="テキスト ボックス 191"/>
        <xdr:cNvSpPr txBox="1"/>
      </xdr:nvSpPr>
      <xdr:spPr>
        <a:xfrm>
          <a:off x="15525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193" name="フローチャート : 判断 192"/>
        <xdr:cNvSpPr/>
      </xdr:nvSpPr>
      <xdr:spPr>
        <a:xfrm>
          <a:off x="9906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123825</xdr:rowOff>
    </xdr:from>
    <xdr:ext cx="600075" cy="257175"/>
    <xdr:sp macro="" textlink="">
      <xdr:nvSpPr>
        <xdr:cNvPr id="194" name="テキスト ボックス 193"/>
        <xdr:cNvSpPr txBox="1"/>
      </xdr:nvSpPr>
      <xdr:spPr>
        <a:xfrm>
          <a:off x="7429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5" name="テキスト ボックス 194"/>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6" name="テキスト ボックス 195"/>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7" name="テキスト ボックス 196"/>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8" name="テキスト ボックス 197"/>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9" name="テキスト ボックス 198"/>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19050</xdr:rowOff>
    </xdr:from>
    <xdr:to>
      <xdr:col>6</xdr:col>
      <xdr:colOff>561975</xdr:colOff>
      <xdr:row>78</xdr:row>
      <xdr:rowOff>114300</xdr:rowOff>
    </xdr:to>
    <xdr:sp macro="" textlink="">
      <xdr:nvSpPr>
        <xdr:cNvPr id="200" name="円/楕円 199"/>
        <xdr:cNvSpPr/>
      </xdr:nvSpPr>
      <xdr:spPr>
        <a:xfrm>
          <a:off x="4067175"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133350</xdr:rowOff>
    </xdr:from>
    <xdr:ext cx="600075" cy="257175"/>
    <xdr:sp macro="" textlink="">
      <xdr:nvSpPr>
        <xdr:cNvPr id="201" name="民生費該当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124,057</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28575</xdr:rowOff>
    </xdr:from>
    <xdr:to>
      <xdr:col>5</xdr:col>
      <xdr:colOff>409575</xdr:colOff>
      <xdr:row>78</xdr:row>
      <xdr:rowOff>123825</xdr:rowOff>
    </xdr:to>
    <xdr:sp macro="" textlink="">
      <xdr:nvSpPr>
        <xdr:cNvPr id="202" name="円/楕円 201"/>
        <xdr:cNvSpPr/>
      </xdr:nvSpPr>
      <xdr:spPr>
        <a:xfrm>
          <a:off x="3314700"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114300</xdr:rowOff>
    </xdr:from>
    <xdr:ext cx="600075" cy="257175"/>
    <xdr:sp macro="" textlink="">
      <xdr:nvSpPr>
        <xdr:cNvPr id="203" name="テキスト ボックス 202"/>
        <xdr:cNvSpPr txBox="1"/>
      </xdr:nvSpPr>
      <xdr:spPr>
        <a:xfrm>
          <a:off x="3067050" y="1348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38100</xdr:rowOff>
    </xdr:from>
    <xdr:to>
      <xdr:col>4</xdr:col>
      <xdr:colOff>209550</xdr:colOff>
      <xdr:row>78</xdr:row>
      <xdr:rowOff>133350</xdr:rowOff>
    </xdr:to>
    <xdr:sp macro="" textlink="">
      <xdr:nvSpPr>
        <xdr:cNvPr id="204" name="円/楕円 203"/>
        <xdr:cNvSpPr/>
      </xdr:nvSpPr>
      <xdr:spPr>
        <a:xfrm>
          <a:off x="2514600"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123825</xdr:rowOff>
    </xdr:from>
    <xdr:ext cx="600075" cy="257175"/>
    <xdr:sp macro="" textlink="">
      <xdr:nvSpPr>
        <xdr:cNvPr id="205" name="テキスト ボックス 204"/>
        <xdr:cNvSpPr txBox="1"/>
      </xdr:nvSpPr>
      <xdr:spPr>
        <a:xfrm>
          <a:off x="2352675"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113,491</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142875</xdr:rowOff>
    </xdr:to>
    <xdr:sp macro="" textlink="">
      <xdr:nvSpPr>
        <xdr:cNvPr id="206" name="円/楕円 205"/>
        <xdr:cNvSpPr/>
      </xdr:nvSpPr>
      <xdr:spPr>
        <a:xfrm>
          <a:off x="1800225" y="134207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133350</xdr:rowOff>
    </xdr:from>
    <xdr:ext cx="600075" cy="257175"/>
    <xdr:sp macro="" textlink="">
      <xdr:nvSpPr>
        <xdr:cNvPr id="207" name="テキスト ボックス 206"/>
        <xdr:cNvSpPr txBox="1"/>
      </xdr:nvSpPr>
      <xdr:spPr>
        <a:xfrm>
          <a:off x="1552575" y="1350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47625</xdr:rowOff>
    </xdr:from>
    <xdr:to>
      <xdr:col>1</xdr:col>
      <xdr:colOff>485775</xdr:colOff>
      <xdr:row>78</xdr:row>
      <xdr:rowOff>152400</xdr:rowOff>
    </xdr:to>
    <xdr:sp macro="" textlink="">
      <xdr:nvSpPr>
        <xdr:cNvPr id="208" name="円/楕円 207"/>
        <xdr:cNvSpPr/>
      </xdr:nvSpPr>
      <xdr:spPr>
        <a:xfrm>
          <a:off x="990600"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142875</xdr:rowOff>
    </xdr:from>
    <xdr:ext cx="600075" cy="257175"/>
    <xdr:sp macro="" textlink="">
      <xdr:nvSpPr>
        <xdr:cNvPr id="209" name="テキスト ボックス 208"/>
        <xdr:cNvSpPr txBox="1"/>
      </xdr:nvSpPr>
      <xdr:spPr>
        <a:xfrm>
          <a:off x="7429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10" name="正方形/長方形 209"/>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1" name="正方形/長方形 210"/>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2" name="正方形/長方形 211"/>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3" name="正方形/長方形 212"/>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4" name="正方形/長方形 213"/>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5" name="正方形/長方形 214"/>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6" name="正方形/長方形 215"/>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7" name="正方形/長方形 216"/>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8" name="テキスト ボックス 217"/>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9" name="直線コネクタ 218"/>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20" name="テキスト ボックス 219"/>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21" name="直線コネクタ 220"/>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2" name="テキスト ボックス 221"/>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3" name="直線コネクタ 222"/>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4" name="テキスト ボックス 223"/>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5" name="直線コネクタ 224"/>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6" name="テキスト ボックス 225"/>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7" name="直線コネクタ 226"/>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8" name="テキスト ボックス 227"/>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9" name="直線コネクタ 228"/>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30" name="テキスト ボックス 229"/>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31" name="直線コネクタ 230"/>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3"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0</xdr:rowOff>
    </xdr:from>
    <xdr:to>
      <xdr:col>6</xdr:col>
      <xdr:colOff>514350</xdr:colOff>
      <xdr:row>99</xdr:row>
      <xdr:rowOff>47625</xdr:rowOff>
    </xdr:to>
    <xdr:cxnSp macro="">
      <xdr:nvCxnSpPr>
        <xdr:cNvPr id="234" name="直線コネクタ 233"/>
        <xdr:cNvCxnSpPr/>
      </xdr:nvCxnSpPr>
      <xdr:spPr>
        <a:xfrm flipV="1">
          <a:off x="4114800" y="15601950"/>
          <a:ext cx="9525"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47625</xdr:rowOff>
    </xdr:from>
    <xdr:ext cx="533400" cy="257175"/>
    <xdr:sp macro="" textlink="">
      <xdr:nvSpPr>
        <xdr:cNvPr id="235" name="衛生費最小値テキスト"/>
        <xdr:cNvSpPr txBox="1"/>
      </xdr:nvSpPr>
      <xdr:spPr>
        <a:xfrm>
          <a:off x="41719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419100</xdr:colOff>
      <xdr:row>99</xdr:row>
      <xdr:rowOff>47625</xdr:rowOff>
    </xdr:from>
    <xdr:to>
      <xdr:col>6</xdr:col>
      <xdr:colOff>600075</xdr:colOff>
      <xdr:row>99</xdr:row>
      <xdr:rowOff>47625</xdr:rowOff>
    </xdr:to>
    <xdr:cxnSp macro="">
      <xdr:nvCxnSpPr>
        <xdr:cNvPr id="236" name="直線コネクタ 235"/>
        <xdr:cNvCxnSpPr/>
      </xdr:nvCxnSpPr>
      <xdr:spPr>
        <a:xfrm>
          <a:off x="402907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123825</xdr:rowOff>
    </xdr:from>
    <xdr:ext cx="533400" cy="257175"/>
    <xdr:sp macro="" textlink="">
      <xdr:nvSpPr>
        <xdr:cNvPr id="237" name="衛生費最大値テキスト"/>
        <xdr:cNvSpPr txBox="1"/>
      </xdr:nvSpPr>
      <xdr:spPr>
        <a:xfrm>
          <a:off x="4171950" y="15382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419100</xdr:colOff>
      <xdr:row>91</xdr:row>
      <xdr:rowOff>0</xdr:rowOff>
    </xdr:from>
    <xdr:to>
      <xdr:col>6</xdr:col>
      <xdr:colOff>600075</xdr:colOff>
      <xdr:row>91</xdr:row>
      <xdr:rowOff>0</xdr:rowOff>
    </xdr:to>
    <xdr:cxnSp macro="">
      <xdr:nvCxnSpPr>
        <xdr:cNvPr id="238" name="直線コネクタ 237"/>
        <xdr:cNvCxnSpPr/>
      </xdr:nvCxnSpPr>
      <xdr:spPr>
        <a:xfrm>
          <a:off x="4029075" y="15601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104775</xdr:rowOff>
    </xdr:from>
    <xdr:to>
      <xdr:col>6</xdr:col>
      <xdr:colOff>514350</xdr:colOff>
      <xdr:row>97</xdr:row>
      <xdr:rowOff>152400</xdr:rowOff>
    </xdr:to>
    <xdr:cxnSp macro="">
      <xdr:nvCxnSpPr>
        <xdr:cNvPr id="239" name="直線コネクタ 238"/>
        <xdr:cNvCxnSpPr/>
      </xdr:nvCxnSpPr>
      <xdr:spPr>
        <a:xfrm>
          <a:off x="3371850" y="167354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57150</xdr:rowOff>
    </xdr:from>
    <xdr:ext cx="533400" cy="257175"/>
    <xdr:sp macro="" textlink="">
      <xdr:nvSpPr>
        <xdr:cNvPr id="240" name="衛生費平均値テキスト"/>
        <xdr:cNvSpPr txBox="1"/>
      </xdr:nvSpPr>
      <xdr:spPr>
        <a:xfrm>
          <a:off x="41719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133350</xdr:rowOff>
    </xdr:to>
    <xdr:sp macro="" textlink="">
      <xdr:nvSpPr>
        <xdr:cNvPr id="241" name="フローチャート : 判断 240"/>
        <xdr:cNvSpPr/>
      </xdr:nvSpPr>
      <xdr:spPr>
        <a:xfrm>
          <a:off x="4067175"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9525</xdr:rowOff>
    </xdr:from>
    <xdr:to>
      <xdr:col>5</xdr:col>
      <xdr:colOff>361950</xdr:colOff>
      <xdr:row>97</xdr:row>
      <xdr:rowOff>104775</xdr:rowOff>
    </xdr:to>
    <xdr:cxnSp macro="">
      <xdr:nvCxnSpPr>
        <xdr:cNvPr id="242" name="直線コネクタ 241"/>
        <xdr:cNvCxnSpPr/>
      </xdr:nvCxnSpPr>
      <xdr:spPr>
        <a:xfrm>
          <a:off x="2562225" y="1664017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3" name="フローチャート : 判断 242"/>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123825</xdr:rowOff>
    </xdr:from>
    <xdr:ext cx="533400" cy="257175"/>
    <xdr:sp macro="" textlink="">
      <xdr:nvSpPr>
        <xdr:cNvPr id="244" name="テキスト ボックス 243"/>
        <xdr:cNvSpPr txBox="1"/>
      </xdr:nvSpPr>
      <xdr:spPr>
        <a:xfrm>
          <a:off x="310515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9525</xdr:rowOff>
    </xdr:from>
    <xdr:to>
      <xdr:col>4</xdr:col>
      <xdr:colOff>152400</xdr:colOff>
      <xdr:row>98</xdr:row>
      <xdr:rowOff>38100</xdr:rowOff>
    </xdr:to>
    <xdr:cxnSp macro="">
      <xdr:nvCxnSpPr>
        <xdr:cNvPr id="245" name="直線コネクタ 244"/>
        <xdr:cNvCxnSpPr/>
      </xdr:nvCxnSpPr>
      <xdr:spPr>
        <a:xfrm flipV="1">
          <a:off x="1809750" y="16640175"/>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0</xdr:rowOff>
    </xdr:from>
    <xdr:to>
      <xdr:col>4</xdr:col>
      <xdr:colOff>209550</xdr:colOff>
      <xdr:row>97</xdr:row>
      <xdr:rowOff>104775</xdr:rowOff>
    </xdr:to>
    <xdr:sp macro="" textlink="">
      <xdr:nvSpPr>
        <xdr:cNvPr id="246" name="フローチャート : 判断 245"/>
        <xdr:cNvSpPr/>
      </xdr:nvSpPr>
      <xdr:spPr>
        <a:xfrm>
          <a:off x="25146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95250</xdr:rowOff>
    </xdr:from>
    <xdr:ext cx="533400" cy="257175"/>
    <xdr:sp macro="" textlink="">
      <xdr:nvSpPr>
        <xdr:cNvPr id="247" name="テキスト ボックス 246"/>
        <xdr:cNvSpPr txBox="1"/>
      </xdr:nvSpPr>
      <xdr:spPr>
        <a:xfrm>
          <a:off x="23812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38100</xdr:rowOff>
    </xdr:from>
    <xdr:to>
      <xdr:col>2</xdr:col>
      <xdr:colOff>600075</xdr:colOff>
      <xdr:row>98</xdr:row>
      <xdr:rowOff>76200</xdr:rowOff>
    </xdr:to>
    <xdr:cxnSp macro="">
      <xdr:nvCxnSpPr>
        <xdr:cNvPr id="248" name="直線コネクタ 247"/>
        <xdr:cNvCxnSpPr/>
      </xdr:nvCxnSpPr>
      <xdr:spPr>
        <a:xfrm flipV="1">
          <a:off x="1047750" y="168402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28575</xdr:rowOff>
    </xdr:from>
    <xdr:to>
      <xdr:col>3</xdr:col>
      <xdr:colOff>0</xdr:colOff>
      <xdr:row>97</xdr:row>
      <xdr:rowOff>133350</xdr:rowOff>
    </xdr:to>
    <xdr:sp macro="" textlink="">
      <xdr:nvSpPr>
        <xdr:cNvPr id="249" name="フローチャート : 判断 248"/>
        <xdr:cNvSpPr/>
      </xdr:nvSpPr>
      <xdr:spPr>
        <a:xfrm>
          <a:off x="1800225" y="166592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142875</xdr:rowOff>
    </xdr:from>
    <xdr:ext cx="533400" cy="257175"/>
    <xdr:sp macro="" textlink="">
      <xdr:nvSpPr>
        <xdr:cNvPr id="250" name="テキスト ボックス 249"/>
        <xdr:cNvSpPr txBox="1"/>
      </xdr:nvSpPr>
      <xdr:spPr>
        <a:xfrm>
          <a:off x="158115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28575</xdr:rowOff>
    </xdr:from>
    <xdr:to>
      <xdr:col>1</xdr:col>
      <xdr:colOff>485775</xdr:colOff>
      <xdr:row>97</xdr:row>
      <xdr:rowOff>133350</xdr:rowOff>
    </xdr:to>
    <xdr:sp macro="" textlink="">
      <xdr:nvSpPr>
        <xdr:cNvPr id="251" name="フローチャート : 判断 250"/>
        <xdr:cNvSpPr/>
      </xdr:nvSpPr>
      <xdr:spPr>
        <a:xfrm>
          <a:off x="9906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142875</xdr:rowOff>
    </xdr:from>
    <xdr:ext cx="533400" cy="257175"/>
    <xdr:sp macro="" textlink="">
      <xdr:nvSpPr>
        <xdr:cNvPr id="252" name="テキスト ボックス 251"/>
        <xdr:cNvSpPr txBox="1"/>
      </xdr:nvSpPr>
      <xdr:spPr>
        <a:xfrm>
          <a:off x="78105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5" name="テキスト ボックス 254"/>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104775</xdr:rowOff>
    </xdr:from>
    <xdr:to>
      <xdr:col>6</xdr:col>
      <xdr:colOff>561975</xdr:colOff>
      <xdr:row>98</xdr:row>
      <xdr:rowOff>38100</xdr:rowOff>
    </xdr:to>
    <xdr:sp macro="" textlink="">
      <xdr:nvSpPr>
        <xdr:cNvPr id="258" name="円/楕円 257"/>
        <xdr:cNvSpPr/>
      </xdr:nvSpPr>
      <xdr:spPr>
        <a:xfrm>
          <a:off x="4067175"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85725</xdr:rowOff>
    </xdr:from>
    <xdr:ext cx="533400" cy="257175"/>
    <xdr:sp macro="" textlink="">
      <xdr:nvSpPr>
        <xdr:cNvPr id="259" name="衛生費該当値テキスト"/>
        <xdr:cNvSpPr txBox="1"/>
      </xdr:nvSpPr>
      <xdr:spPr>
        <a:xfrm>
          <a:off x="41719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32,094</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57150</xdr:rowOff>
    </xdr:from>
    <xdr:to>
      <xdr:col>5</xdr:col>
      <xdr:colOff>409575</xdr:colOff>
      <xdr:row>97</xdr:row>
      <xdr:rowOff>161925</xdr:rowOff>
    </xdr:to>
    <xdr:sp macro="" textlink="">
      <xdr:nvSpPr>
        <xdr:cNvPr id="260" name="円/楕円 259"/>
        <xdr:cNvSpPr/>
      </xdr:nvSpPr>
      <xdr:spPr>
        <a:xfrm>
          <a:off x="3314700"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152400</xdr:rowOff>
    </xdr:from>
    <xdr:ext cx="533400" cy="257175"/>
    <xdr:sp macro="" textlink="">
      <xdr:nvSpPr>
        <xdr:cNvPr id="261" name="テキスト ボックス 260"/>
        <xdr:cNvSpPr txBox="1"/>
      </xdr:nvSpPr>
      <xdr:spPr>
        <a:xfrm>
          <a:off x="310515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133350</xdr:rowOff>
    </xdr:from>
    <xdr:to>
      <xdr:col>4</xdr:col>
      <xdr:colOff>209550</xdr:colOff>
      <xdr:row>97</xdr:row>
      <xdr:rowOff>66675</xdr:rowOff>
    </xdr:to>
    <xdr:sp macro="" textlink="">
      <xdr:nvSpPr>
        <xdr:cNvPr id="262" name="円/楕円 261"/>
        <xdr:cNvSpPr/>
      </xdr:nvSpPr>
      <xdr:spPr>
        <a:xfrm>
          <a:off x="2514600"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63" name="テキスト ボックス 262"/>
        <xdr:cNvSpPr txBox="1"/>
      </xdr:nvSpPr>
      <xdr:spPr>
        <a:xfrm>
          <a:off x="238125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152400</xdr:rowOff>
    </xdr:from>
    <xdr:to>
      <xdr:col>3</xdr:col>
      <xdr:colOff>0</xdr:colOff>
      <xdr:row>98</xdr:row>
      <xdr:rowOff>85725</xdr:rowOff>
    </xdr:to>
    <xdr:sp macro="" textlink="">
      <xdr:nvSpPr>
        <xdr:cNvPr id="264" name="円/楕円 263"/>
        <xdr:cNvSpPr/>
      </xdr:nvSpPr>
      <xdr:spPr>
        <a:xfrm>
          <a:off x="1800225" y="167830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76200</xdr:rowOff>
    </xdr:from>
    <xdr:ext cx="533400" cy="257175"/>
    <xdr:sp macro="" textlink="">
      <xdr:nvSpPr>
        <xdr:cNvPr id="265" name="テキスト ボックス 264"/>
        <xdr:cNvSpPr txBox="1"/>
      </xdr:nvSpPr>
      <xdr:spPr>
        <a:xfrm>
          <a:off x="15811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123825</xdr:rowOff>
    </xdr:to>
    <xdr:sp macro="" textlink="">
      <xdr:nvSpPr>
        <xdr:cNvPr id="266" name="円/楕円 265"/>
        <xdr:cNvSpPr/>
      </xdr:nvSpPr>
      <xdr:spPr>
        <a:xfrm>
          <a:off x="990600"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114300</xdr:rowOff>
    </xdr:from>
    <xdr:ext cx="533400" cy="257175"/>
    <xdr:sp macro="" textlink="">
      <xdr:nvSpPr>
        <xdr:cNvPr id="267" name="テキスト ボックス 266"/>
        <xdr:cNvSpPr txBox="1"/>
      </xdr:nvSpPr>
      <xdr:spPr>
        <a:xfrm>
          <a:off x="7810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3" name="正方形/長方形 272"/>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4" name="正方形/長方形 273"/>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81" name="テキスト ボックス 280"/>
        <xdr:cNvSpPr txBox="1"/>
      </xdr:nvSpPr>
      <xdr:spPr>
        <a:xfrm>
          <a:off x="53911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3" name="テキスト ボックス 282"/>
        <xdr:cNvSpPr txBox="1"/>
      </xdr:nvSpPr>
      <xdr:spPr>
        <a:xfrm>
          <a:off x="53911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5" name="テキスト ボックス 284"/>
        <xdr:cNvSpPr txBox="1"/>
      </xdr:nvSpPr>
      <xdr:spPr>
        <a:xfrm>
          <a:off x="53911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7" name="テキスト ボックス 28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38</xdr:row>
      <xdr:rowOff>142875</xdr:rowOff>
    </xdr:to>
    <xdr:cxnSp macro="">
      <xdr:nvCxnSpPr>
        <xdr:cNvPr id="289" name="直線コネクタ 288"/>
        <xdr:cNvCxnSpPr/>
      </xdr:nvCxnSpPr>
      <xdr:spPr>
        <a:xfrm flipV="1">
          <a:off x="9191625"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0" name="労働費最小値テキスト"/>
        <xdr:cNvSpPr txBox="1"/>
      </xdr:nvSpPr>
      <xdr:spPr>
        <a:xfrm>
          <a:off x="923925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1" name="直線コネクタ 290"/>
        <xdr:cNvCxnSpPr/>
      </xdr:nvCxnSpPr>
      <xdr:spPr>
        <a:xfrm>
          <a:off x="9105900"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92" name="労働費最大値テキスト"/>
        <xdr:cNvSpPr txBox="1"/>
      </xdr:nvSpPr>
      <xdr:spPr>
        <a:xfrm>
          <a:off x="92392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93" name="直線コネクタ 292"/>
        <xdr:cNvCxnSpPr/>
      </xdr:nvCxnSpPr>
      <xdr:spPr>
        <a:xfrm>
          <a:off x="9105900"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38</xdr:row>
      <xdr:rowOff>85725</xdr:rowOff>
    </xdr:to>
    <xdr:cxnSp macro="">
      <xdr:nvCxnSpPr>
        <xdr:cNvPr id="294" name="直線コネクタ 293"/>
        <xdr:cNvCxnSpPr/>
      </xdr:nvCxnSpPr>
      <xdr:spPr>
        <a:xfrm flipV="1">
          <a:off x="8439150" y="66008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5" name="労働費平均値テキスト"/>
        <xdr:cNvSpPr txBox="1"/>
      </xdr:nvSpPr>
      <xdr:spPr>
        <a:xfrm>
          <a:off x="9239250"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6" name="フローチャート : 判断 295"/>
        <xdr:cNvSpPr/>
      </xdr:nvSpPr>
      <xdr:spPr>
        <a:xfrm>
          <a:off x="9144000"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85725</xdr:rowOff>
    </xdr:from>
    <xdr:to>
      <xdr:col>14</xdr:col>
      <xdr:colOff>28575</xdr:colOff>
      <xdr:row>38</xdr:row>
      <xdr:rowOff>85725</xdr:rowOff>
    </xdr:to>
    <xdr:cxnSp macro="">
      <xdr:nvCxnSpPr>
        <xdr:cNvPr id="297" name="直線コネクタ 296"/>
        <xdr:cNvCxnSpPr/>
      </xdr:nvCxnSpPr>
      <xdr:spPr>
        <a:xfrm>
          <a:off x="7724775" y="66008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19050</xdr:rowOff>
    </xdr:from>
    <xdr:to>
      <xdr:col>14</xdr:col>
      <xdr:colOff>76200</xdr:colOff>
      <xdr:row>38</xdr:row>
      <xdr:rowOff>114300</xdr:rowOff>
    </xdr:to>
    <xdr:sp macro="" textlink="">
      <xdr:nvSpPr>
        <xdr:cNvPr id="298" name="フローチャート : 判断 297"/>
        <xdr:cNvSpPr/>
      </xdr:nvSpPr>
      <xdr:spPr>
        <a:xfrm>
          <a:off x="8410575" y="65341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9" name="テキスト ボックス 298"/>
        <xdr:cNvSpPr txBox="1"/>
      </xdr:nvSpPr>
      <xdr:spPr>
        <a:xfrm>
          <a:off x="82867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66675</xdr:rowOff>
    </xdr:from>
    <xdr:to>
      <xdr:col>12</xdr:col>
      <xdr:colOff>514350</xdr:colOff>
      <xdr:row>38</xdr:row>
      <xdr:rowOff>85725</xdr:rowOff>
    </xdr:to>
    <xdr:cxnSp macro="">
      <xdr:nvCxnSpPr>
        <xdr:cNvPr id="300" name="直線コネクタ 299"/>
        <xdr:cNvCxnSpPr/>
      </xdr:nvCxnSpPr>
      <xdr:spPr>
        <a:xfrm>
          <a:off x="6915150" y="65817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301" name="フローチャート : 判断 300"/>
        <xdr:cNvSpPr/>
      </xdr:nvSpPr>
      <xdr:spPr>
        <a:xfrm>
          <a:off x="76676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2" name="テキスト ボックス 301"/>
        <xdr:cNvSpPr txBox="1"/>
      </xdr:nvSpPr>
      <xdr:spPr>
        <a:xfrm>
          <a:off x="74866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66675</xdr:rowOff>
    </xdr:from>
    <xdr:to>
      <xdr:col>11</xdr:col>
      <xdr:colOff>304800</xdr:colOff>
      <xdr:row>38</xdr:row>
      <xdr:rowOff>66675</xdr:rowOff>
    </xdr:to>
    <xdr:cxnSp macro="">
      <xdr:nvCxnSpPr>
        <xdr:cNvPr id="303" name="直線コネクタ 302"/>
        <xdr:cNvCxnSpPr/>
      </xdr:nvCxnSpPr>
      <xdr:spPr>
        <a:xfrm flipV="1">
          <a:off x="6115050" y="65817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171450</xdr:rowOff>
    </xdr:from>
    <xdr:to>
      <xdr:col>11</xdr:col>
      <xdr:colOff>361950</xdr:colOff>
      <xdr:row>38</xdr:row>
      <xdr:rowOff>104775</xdr:rowOff>
    </xdr:to>
    <xdr:sp macro="" textlink="">
      <xdr:nvSpPr>
        <xdr:cNvPr id="304" name="フローチャート : 判断 303"/>
        <xdr:cNvSpPr/>
      </xdr:nvSpPr>
      <xdr:spPr>
        <a:xfrm>
          <a:off x="68675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114300</xdr:rowOff>
    </xdr:from>
    <xdr:ext cx="466725" cy="257175"/>
    <xdr:sp macro="" textlink="">
      <xdr:nvSpPr>
        <xdr:cNvPr id="305" name="テキスト ボックス 304"/>
        <xdr:cNvSpPr txBox="1"/>
      </xdr:nvSpPr>
      <xdr:spPr>
        <a:xfrm>
          <a:off x="66865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152400</xdr:rowOff>
    </xdr:from>
    <xdr:to>
      <xdr:col>10</xdr:col>
      <xdr:colOff>152400</xdr:colOff>
      <xdr:row>38</xdr:row>
      <xdr:rowOff>85725</xdr:rowOff>
    </xdr:to>
    <xdr:sp macro="" textlink="">
      <xdr:nvSpPr>
        <xdr:cNvPr id="306" name="フローチャート : 判断 305"/>
        <xdr:cNvSpPr/>
      </xdr:nvSpPr>
      <xdr:spPr>
        <a:xfrm>
          <a:off x="6067425" y="649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104775</xdr:rowOff>
    </xdr:from>
    <xdr:ext cx="466725" cy="257175"/>
    <xdr:sp macro="" textlink="">
      <xdr:nvSpPr>
        <xdr:cNvPr id="307" name="テキスト ボックス 306"/>
        <xdr:cNvSpPr txBox="1"/>
      </xdr:nvSpPr>
      <xdr:spPr>
        <a:xfrm>
          <a:off x="596265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8" name="テキスト ボックス 30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38100</xdr:rowOff>
    </xdr:from>
    <xdr:to>
      <xdr:col>15</xdr:col>
      <xdr:colOff>228600</xdr:colOff>
      <xdr:row>38</xdr:row>
      <xdr:rowOff>133350</xdr:rowOff>
    </xdr:to>
    <xdr:sp macro="" textlink="">
      <xdr:nvSpPr>
        <xdr:cNvPr id="313" name="円/楕円 312"/>
        <xdr:cNvSpPr/>
      </xdr:nvSpPr>
      <xdr:spPr>
        <a:xfrm>
          <a:off x="9144000" y="6553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466725" cy="257175"/>
    <xdr:sp macro="" textlink="">
      <xdr:nvSpPr>
        <xdr:cNvPr id="314" name="労働費該当値テキスト"/>
        <xdr:cNvSpPr txBox="1"/>
      </xdr:nvSpPr>
      <xdr:spPr>
        <a:xfrm>
          <a:off x="923925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38100</xdr:rowOff>
    </xdr:from>
    <xdr:to>
      <xdr:col>14</xdr:col>
      <xdr:colOff>76200</xdr:colOff>
      <xdr:row>38</xdr:row>
      <xdr:rowOff>133350</xdr:rowOff>
    </xdr:to>
    <xdr:sp macro="" textlink="">
      <xdr:nvSpPr>
        <xdr:cNvPr id="315" name="円/楕円 314"/>
        <xdr:cNvSpPr/>
      </xdr:nvSpPr>
      <xdr:spPr>
        <a:xfrm>
          <a:off x="8410575" y="6553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123825</xdr:rowOff>
    </xdr:from>
    <xdr:ext cx="466725" cy="257175"/>
    <xdr:sp macro="" textlink="">
      <xdr:nvSpPr>
        <xdr:cNvPr id="316" name="テキスト ボックス 315"/>
        <xdr:cNvSpPr txBox="1"/>
      </xdr:nvSpPr>
      <xdr:spPr>
        <a:xfrm>
          <a:off x="828675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28575</xdr:rowOff>
    </xdr:from>
    <xdr:to>
      <xdr:col>12</xdr:col>
      <xdr:colOff>561975</xdr:colOff>
      <xdr:row>38</xdr:row>
      <xdr:rowOff>133350</xdr:rowOff>
    </xdr:to>
    <xdr:sp macro="" textlink="">
      <xdr:nvSpPr>
        <xdr:cNvPr id="317" name="円/楕円 316"/>
        <xdr:cNvSpPr/>
      </xdr:nvSpPr>
      <xdr:spPr>
        <a:xfrm>
          <a:off x="76676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123825</xdr:rowOff>
    </xdr:from>
    <xdr:ext cx="466725" cy="257175"/>
    <xdr:sp macro="" textlink="">
      <xdr:nvSpPr>
        <xdr:cNvPr id="318" name="テキスト ボックス 317"/>
        <xdr:cNvSpPr txBox="1"/>
      </xdr:nvSpPr>
      <xdr:spPr>
        <a:xfrm>
          <a:off x="748665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9525</xdr:rowOff>
    </xdr:from>
    <xdr:to>
      <xdr:col>11</xdr:col>
      <xdr:colOff>361950</xdr:colOff>
      <xdr:row>38</xdr:row>
      <xdr:rowOff>114300</xdr:rowOff>
    </xdr:to>
    <xdr:sp macro="" textlink="">
      <xdr:nvSpPr>
        <xdr:cNvPr id="319" name="円/楕円 318"/>
        <xdr:cNvSpPr/>
      </xdr:nvSpPr>
      <xdr:spPr>
        <a:xfrm>
          <a:off x="68675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104775</xdr:rowOff>
    </xdr:from>
    <xdr:ext cx="466725" cy="257175"/>
    <xdr:sp macro="" textlink="">
      <xdr:nvSpPr>
        <xdr:cNvPr id="320" name="テキスト ボックス 319"/>
        <xdr:cNvSpPr txBox="1"/>
      </xdr:nvSpPr>
      <xdr:spPr>
        <a:xfrm>
          <a:off x="66865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19050</xdr:rowOff>
    </xdr:from>
    <xdr:to>
      <xdr:col>10</xdr:col>
      <xdr:colOff>152400</xdr:colOff>
      <xdr:row>38</xdr:row>
      <xdr:rowOff>123825</xdr:rowOff>
    </xdr:to>
    <xdr:sp macro="" textlink="">
      <xdr:nvSpPr>
        <xdr:cNvPr id="321" name="円/楕円 320"/>
        <xdr:cNvSpPr/>
      </xdr:nvSpPr>
      <xdr:spPr>
        <a:xfrm>
          <a:off x="6067425" y="6534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114300</xdr:rowOff>
    </xdr:from>
    <xdr:ext cx="466725" cy="257175"/>
    <xdr:sp macro="" textlink="">
      <xdr:nvSpPr>
        <xdr:cNvPr id="322" name="テキスト ボックス 321"/>
        <xdr:cNvSpPr txBox="1"/>
      </xdr:nvSpPr>
      <xdr:spPr>
        <a:xfrm>
          <a:off x="5962650"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8" name="正方形/長方形 32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9" name="正方形/長方形 32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8" name="テキスト ボックス 33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0" name="テキスト ボックス 33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104775</xdr:rowOff>
    </xdr:from>
    <xdr:to>
      <xdr:col>15</xdr:col>
      <xdr:colOff>180975</xdr:colOff>
      <xdr:row>58</xdr:row>
      <xdr:rowOff>133350</xdr:rowOff>
    </xdr:to>
    <xdr:cxnSp macro="">
      <xdr:nvCxnSpPr>
        <xdr:cNvPr id="344" name="直線コネクタ 343"/>
        <xdr:cNvCxnSpPr/>
      </xdr:nvCxnSpPr>
      <xdr:spPr>
        <a:xfrm flipV="1">
          <a:off x="9191625" y="8677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142875</xdr:rowOff>
    </xdr:from>
    <xdr:ext cx="381000" cy="257175"/>
    <xdr:sp macro="" textlink="">
      <xdr:nvSpPr>
        <xdr:cNvPr id="345" name="農林水産業費最小値テキスト"/>
        <xdr:cNvSpPr txBox="1"/>
      </xdr:nvSpPr>
      <xdr:spPr>
        <a:xfrm>
          <a:off x="9239250" y="1008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6" name="直線コネクタ 34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00075" cy="257175"/>
    <xdr:sp macro="" textlink="">
      <xdr:nvSpPr>
        <xdr:cNvPr id="347" name="農林水産業費最大値テキスト"/>
        <xdr:cNvSpPr txBox="1"/>
      </xdr:nvSpPr>
      <xdr:spPr>
        <a:xfrm>
          <a:off x="923925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95250</xdr:colOff>
      <xdr:row>50</xdr:row>
      <xdr:rowOff>104775</xdr:rowOff>
    </xdr:from>
    <xdr:to>
      <xdr:col>15</xdr:col>
      <xdr:colOff>266700</xdr:colOff>
      <xdr:row>50</xdr:row>
      <xdr:rowOff>104775</xdr:rowOff>
    </xdr:to>
    <xdr:cxnSp macro="">
      <xdr:nvCxnSpPr>
        <xdr:cNvPr id="348" name="直線コネクタ 347"/>
        <xdr:cNvCxnSpPr/>
      </xdr:nvCxnSpPr>
      <xdr:spPr>
        <a:xfrm>
          <a:off x="9105900" y="8677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76200</xdr:rowOff>
    </xdr:from>
    <xdr:to>
      <xdr:col>15</xdr:col>
      <xdr:colOff>180975</xdr:colOff>
      <xdr:row>58</xdr:row>
      <xdr:rowOff>114300</xdr:rowOff>
    </xdr:to>
    <xdr:cxnSp macro="">
      <xdr:nvCxnSpPr>
        <xdr:cNvPr id="349" name="直線コネクタ 348"/>
        <xdr:cNvCxnSpPr/>
      </xdr:nvCxnSpPr>
      <xdr:spPr>
        <a:xfrm flipV="1">
          <a:off x="8439150" y="100203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533400" cy="257175"/>
    <xdr:sp macro="" textlink="">
      <xdr:nvSpPr>
        <xdr:cNvPr id="350" name="農林水産業費平均値テキスト"/>
        <xdr:cNvSpPr txBox="1"/>
      </xdr:nvSpPr>
      <xdr:spPr>
        <a:xfrm>
          <a:off x="92392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28575</xdr:rowOff>
    </xdr:from>
    <xdr:to>
      <xdr:col>15</xdr:col>
      <xdr:colOff>228600</xdr:colOff>
      <xdr:row>58</xdr:row>
      <xdr:rowOff>133350</xdr:rowOff>
    </xdr:to>
    <xdr:sp macro="" textlink="">
      <xdr:nvSpPr>
        <xdr:cNvPr id="351" name="フローチャート : 判断 350"/>
        <xdr:cNvSpPr/>
      </xdr:nvSpPr>
      <xdr:spPr>
        <a:xfrm>
          <a:off x="9144000"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114300</xdr:rowOff>
    </xdr:from>
    <xdr:to>
      <xdr:col>14</xdr:col>
      <xdr:colOff>28575</xdr:colOff>
      <xdr:row>58</xdr:row>
      <xdr:rowOff>114300</xdr:rowOff>
    </xdr:to>
    <xdr:cxnSp macro="">
      <xdr:nvCxnSpPr>
        <xdr:cNvPr id="352" name="直線コネクタ 351"/>
        <xdr:cNvCxnSpPr/>
      </xdr:nvCxnSpPr>
      <xdr:spPr>
        <a:xfrm>
          <a:off x="7724775" y="100584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38100</xdr:rowOff>
    </xdr:from>
    <xdr:to>
      <xdr:col>14</xdr:col>
      <xdr:colOff>76200</xdr:colOff>
      <xdr:row>58</xdr:row>
      <xdr:rowOff>133350</xdr:rowOff>
    </xdr:to>
    <xdr:sp macro="" textlink="">
      <xdr:nvSpPr>
        <xdr:cNvPr id="353" name="フローチャート : 判断 352"/>
        <xdr:cNvSpPr/>
      </xdr:nvSpPr>
      <xdr:spPr>
        <a:xfrm>
          <a:off x="8410575" y="99822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152400</xdr:rowOff>
    </xdr:from>
    <xdr:ext cx="533400" cy="257175"/>
    <xdr:sp macro="" textlink="">
      <xdr:nvSpPr>
        <xdr:cNvPr id="354" name="テキスト ボックス 353"/>
        <xdr:cNvSpPr txBox="1"/>
      </xdr:nvSpPr>
      <xdr:spPr>
        <a:xfrm>
          <a:off x="82581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95250</xdr:rowOff>
    </xdr:from>
    <xdr:to>
      <xdr:col>12</xdr:col>
      <xdr:colOff>514350</xdr:colOff>
      <xdr:row>58</xdr:row>
      <xdr:rowOff>114300</xdr:rowOff>
    </xdr:to>
    <xdr:cxnSp macro="">
      <xdr:nvCxnSpPr>
        <xdr:cNvPr id="355" name="直線コネクタ 354"/>
        <xdr:cNvCxnSpPr/>
      </xdr:nvCxnSpPr>
      <xdr:spPr>
        <a:xfrm>
          <a:off x="6915150" y="100393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19050</xdr:rowOff>
    </xdr:from>
    <xdr:to>
      <xdr:col>12</xdr:col>
      <xdr:colOff>561975</xdr:colOff>
      <xdr:row>58</xdr:row>
      <xdr:rowOff>114300</xdr:rowOff>
    </xdr:to>
    <xdr:sp macro="" textlink="">
      <xdr:nvSpPr>
        <xdr:cNvPr id="356" name="フローチャート : 判断 355"/>
        <xdr:cNvSpPr/>
      </xdr:nvSpPr>
      <xdr:spPr>
        <a:xfrm>
          <a:off x="7667625"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133350</xdr:rowOff>
    </xdr:from>
    <xdr:ext cx="533400" cy="257175"/>
    <xdr:sp macro="" textlink="">
      <xdr:nvSpPr>
        <xdr:cNvPr id="357" name="テキスト ボックス 356"/>
        <xdr:cNvSpPr txBox="1"/>
      </xdr:nvSpPr>
      <xdr:spPr>
        <a:xfrm>
          <a:off x="745807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95250</xdr:rowOff>
    </xdr:from>
    <xdr:to>
      <xdr:col>11</xdr:col>
      <xdr:colOff>304800</xdr:colOff>
      <xdr:row>58</xdr:row>
      <xdr:rowOff>104775</xdr:rowOff>
    </xdr:to>
    <xdr:cxnSp macro="">
      <xdr:nvCxnSpPr>
        <xdr:cNvPr id="358" name="直線コネクタ 357"/>
        <xdr:cNvCxnSpPr/>
      </xdr:nvCxnSpPr>
      <xdr:spPr>
        <a:xfrm flipV="1">
          <a:off x="6115050" y="100393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19050</xdr:rowOff>
    </xdr:from>
    <xdr:to>
      <xdr:col>11</xdr:col>
      <xdr:colOff>361950</xdr:colOff>
      <xdr:row>58</xdr:row>
      <xdr:rowOff>123825</xdr:rowOff>
    </xdr:to>
    <xdr:sp macro="" textlink="">
      <xdr:nvSpPr>
        <xdr:cNvPr id="359" name="フローチャート : 判断 358"/>
        <xdr:cNvSpPr/>
      </xdr:nvSpPr>
      <xdr:spPr>
        <a:xfrm>
          <a:off x="686752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133350</xdr:rowOff>
    </xdr:from>
    <xdr:ext cx="533400" cy="257175"/>
    <xdr:sp macro="" textlink="">
      <xdr:nvSpPr>
        <xdr:cNvPr id="360" name="テキスト ボックス 359"/>
        <xdr:cNvSpPr txBox="1"/>
      </xdr:nvSpPr>
      <xdr:spPr>
        <a:xfrm>
          <a:off x="664845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19050</xdr:rowOff>
    </xdr:from>
    <xdr:to>
      <xdr:col>10</xdr:col>
      <xdr:colOff>152400</xdr:colOff>
      <xdr:row>58</xdr:row>
      <xdr:rowOff>123825</xdr:rowOff>
    </xdr:to>
    <xdr:sp macro="" textlink="">
      <xdr:nvSpPr>
        <xdr:cNvPr id="361" name="フローチャート : 判断 360"/>
        <xdr:cNvSpPr/>
      </xdr:nvSpPr>
      <xdr:spPr>
        <a:xfrm>
          <a:off x="6067425" y="9963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142875</xdr:rowOff>
    </xdr:from>
    <xdr:ext cx="533400" cy="257175"/>
    <xdr:sp macro="" textlink="">
      <xdr:nvSpPr>
        <xdr:cNvPr id="362" name="テキスト ボックス 361"/>
        <xdr:cNvSpPr txBox="1"/>
      </xdr:nvSpPr>
      <xdr:spPr>
        <a:xfrm>
          <a:off x="59340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28575</xdr:rowOff>
    </xdr:from>
    <xdr:to>
      <xdr:col>15</xdr:col>
      <xdr:colOff>228600</xdr:colOff>
      <xdr:row>58</xdr:row>
      <xdr:rowOff>133350</xdr:rowOff>
    </xdr:to>
    <xdr:sp macro="" textlink="">
      <xdr:nvSpPr>
        <xdr:cNvPr id="368" name="円/楕円 367"/>
        <xdr:cNvSpPr/>
      </xdr:nvSpPr>
      <xdr:spPr>
        <a:xfrm>
          <a:off x="9144000"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161925</xdr:rowOff>
    </xdr:from>
    <xdr:ext cx="533400" cy="257175"/>
    <xdr:sp macro="" textlink="">
      <xdr:nvSpPr>
        <xdr:cNvPr id="369" name="農林水産業費該当値テキスト"/>
        <xdr:cNvSpPr txBox="1"/>
      </xdr:nvSpPr>
      <xdr:spPr>
        <a:xfrm>
          <a:off x="92392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13,428</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66675</xdr:rowOff>
    </xdr:from>
    <xdr:to>
      <xdr:col>14</xdr:col>
      <xdr:colOff>76200</xdr:colOff>
      <xdr:row>58</xdr:row>
      <xdr:rowOff>161925</xdr:rowOff>
    </xdr:to>
    <xdr:sp macro="" textlink="">
      <xdr:nvSpPr>
        <xdr:cNvPr id="370" name="円/楕円 369"/>
        <xdr:cNvSpPr/>
      </xdr:nvSpPr>
      <xdr:spPr>
        <a:xfrm>
          <a:off x="8410575" y="100107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152400</xdr:rowOff>
    </xdr:from>
    <xdr:ext cx="466725" cy="257175"/>
    <xdr:sp macro="" textlink="">
      <xdr:nvSpPr>
        <xdr:cNvPr id="371" name="テキスト ボックス 370"/>
        <xdr:cNvSpPr txBox="1"/>
      </xdr:nvSpPr>
      <xdr:spPr>
        <a:xfrm>
          <a:off x="82867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57150</xdr:rowOff>
    </xdr:from>
    <xdr:to>
      <xdr:col>12</xdr:col>
      <xdr:colOff>561975</xdr:colOff>
      <xdr:row>58</xdr:row>
      <xdr:rowOff>161925</xdr:rowOff>
    </xdr:to>
    <xdr:sp macro="" textlink="">
      <xdr:nvSpPr>
        <xdr:cNvPr id="372" name="円/楕円 371"/>
        <xdr:cNvSpPr/>
      </xdr:nvSpPr>
      <xdr:spPr>
        <a:xfrm>
          <a:off x="76676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152400</xdr:rowOff>
    </xdr:from>
    <xdr:ext cx="466725" cy="257175"/>
    <xdr:sp macro="" textlink="">
      <xdr:nvSpPr>
        <xdr:cNvPr id="373" name="テキスト ボックス 372"/>
        <xdr:cNvSpPr txBox="1"/>
      </xdr:nvSpPr>
      <xdr:spPr>
        <a:xfrm>
          <a:off x="74866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47625</xdr:rowOff>
    </xdr:from>
    <xdr:to>
      <xdr:col>11</xdr:col>
      <xdr:colOff>361950</xdr:colOff>
      <xdr:row>58</xdr:row>
      <xdr:rowOff>152400</xdr:rowOff>
    </xdr:to>
    <xdr:sp macro="" textlink="">
      <xdr:nvSpPr>
        <xdr:cNvPr id="374" name="円/楕円 373"/>
        <xdr:cNvSpPr/>
      </xdr:nvSpPr>
      <xdr:spPr>
        <a:xfrm>
          <a:off x="68675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142875</xdr:rowOff>
    </xdr:from>
    <xdr:ext cx="466725" cy="257175"/>
    <xdr:sp macro="" textlink="">
      <xdr:nvSpPr>
        <xdr:cNvPr id="375" name="テキスト ボックス 374"/>
        <xdr:cNvSpPr txBox="1"/>
      </xdr:nvSpPr>
      <xdr:spPr>
        <a:xfrm>
          <a:off x="6686550" y="1008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57150</xdr:rowOff>
    </xdr:from>
    <xdr:to>
      <xdr:col>10</xdr:col>
      <xdr:colOff>152400</xdr:colOff>
      <xdr:row>58</xdr:row>
      <xdr:rowOff>161925</xdr:rowOff>
    </xdr:to>
    <xdr:sp macro="" textlink="">
      <xdr:nvSpPr>
        <xdr:cNvPr id="376" name="円/楕円 375"/>
        <xdr:cNvSpPr/>
      </xdr:nvSpPr>
      <xdr:spPr>
        <a:xfrm>
          <a:off x="606742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152400</xdr:rowOff>
    </xdr:from>
    <xdr:ext cx="466725" cy="257175"/>
    <xdr:sp macro="" textlink="">
      <xdr:nvSpPr>
        <xdr:cNvPr id="377" name="テキスト ボックス 376"/>
        <xdr:cNvSpPr txBox="1"/>
      </xdr:nvSpPr>
      <xdr:spPr>
        <a:xfrm>
          <a:off x="59626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78</xdr:row>
      <xdr:rowOff>114300</xdr:rowOff>
    </xdr:to>
    <xdr:cxnSp macro="">
      <xdr:nvCxnSpPr>
        <xdr:cNvPr id="399" name="直線コネクタ 398"/>
        <xdr:cNvCxnSpPr/>
      </xdr:nvCxnSpPr>
      <xdr:spPr>
        <a:xfrm flipV="1">
          <a:off x="9191625" y="120491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466725" cy="257175"/>
    <xdr:sp macro="" textlink="">
      <xdr:nvSpPr>
        <xdr:cNvPr id="400" name="商工費最小値テキスト"/>
        <xdr:cNvSpPr txBox="1"/>
      </xdr:nvSpPr>
      <xdr:spPr>
        <a:xfrm>
          <a:off x="92392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1" name="直線コネクタ 400"/>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161925</xdr:rowOff>
    </xdr:from>
    <xdr:ext cx="533400" cy="257175"/>
    <xdr:sp macro="" textlink="">
      <xdr:nvSpPr>
        <xdr:cNvPr id="402" name="商工費最大値テキスト"/>
        <xdr:cNvSpPr txBox="1"/>
      </xdr:nvSpPr>
      <xdr:spPr>
        <a:xfrm>
          <a:off x="923925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3" name="直線コネクタ 402"/>
        <xdr:cNvCxnSpPr/>
      </xdr:nvCxnSpPr>
      <xdr:spPr>
        <a:xfrm>
          <a:off x="9105900"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47625</xdr:rowOff>
    </xdr:to>
    <xdr:cxnSp macro="">
      <xdr:nvCxnSpPr>
        <xdr:cNvPr id="404" name="直線コネクタ 403"/>
        <xdr:cNvCxnSpPr/>
      </xdr:nvCxnSpPr>
      <xdr:spPr>
        <a:xfrm>
          <a:off x="8439150" y="133921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161925</xdr:rowOff>
    </xdr:from>
    <xdr:ext cx="533400" cy="257175"/>
    <xdr:sp macro="" textlink="">
      <xdr:nvSpPr>
        <xdr:cNvPr id="405" name="商工費平均値テキスト"/>
        <xdr:cNvSpPr txBox="1"/>
      </xdr:nvSpPr>
      <xdr:spPr>
        <a:xfrm>
          <a:off x="923925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66675</xdr:rowOff>
    </xdr:to>
    <xdr:sp macro="" textlink="">
      <xdr:nvSpPr>
        <xdr:cNvPr id="406" name="フローチャート : 判断 405"/>
        <xdr:cNvSpPr/>
      </xdr:nvSpPr>
      <xdr:spPr>
        <a:xfrm>
          <a:off x="9144000"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19050</xdr:rowOff>
    </xdr:from>
    <xdr:to>
      <xdr:col>14</xdr:col>
      <xdr:colOff>28575</xdr:colOff>
      <xdr:row>78</xdr:row>
      <xdr:rowOff>47625</xdr:rowOff>
    </xdr:to>
    <xdr:cxnSp macro="">
      <xdr:nvCxnSpPr>
        <xdr:cNvPr id="407" name="直線コネクタ 406"/>
        <xdr:cNvCxnSpPr/>
      </xdr:nvCxnSpPr>
      <xdr:spPr>
        <a:xfrm flipV="1">
          <a:off x="7724775" y="1339215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57150</xdr:rowOff>
    </xdr:to>
    <xdr:sp macro="" textlink="">
      <xdr:nvSpPr>
        <xdr:cNvPr id="408" name="フローチャート : 判断 407"/>
        <xdr:cNvSpPr/>
      </xdr:nvSpPr>
      <xdr:spPr>
        <a:xfrm>
          <a:off x="8410575" y="131635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76200</xdr:rowOff>
    </xdr:from>
    <xdr:ext cx="533400" cy="257175"/>
    <xdr:sp macro="" textlink="">
      <xdr:nvSpPr>
        <xdr:cNvPr id="409" name="テキスト ボックス 408"/>
        <xdr:cNvSpPr txBox="1"/>
      </xdr:nvSpPr>
      <xdr:spPr>
        <a:xfrm>
          <a:off x="82581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47625</xdr:rowOff>
    </xdr:to>
    <xdr:cxnSp macro="">
      <xdr:nvCxnSpPr>
        <xdr:cNvPr id="410" name="直線コネクタ 409"/>
        <xdr:cNvCxnSpPr/>
      </xdr:nvCxnSpPr>
      <xdr:spPr>
        <a:xfrm flipV="1">
          <a:off x="6915150" y="134207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xdr:rowOff>
    </xdr:from>
    <xdr:to>
      <xdr:col>12</xdr:col>
      <xdr:colOff>561975</xdr:colOff>
      <xdr:row>77</xdr:row>
      <xdr:rowOff>104775</xdr:rowOff>
    </xdr:to>
    <xdr:sp macro="" textlink="">
      <xdr:nvSpPr>
        <xdr:cNvPr id="411" name="フローチャート : 判断 410"/>
        <xdr:cNvSpPr/>
      </xdr:nvSpPr>
      <xdr:spPr>
        <a:xfrm>
          <a:off x="7667625"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123825</xdr:rowOff>
    </xdr:from>
    <xdr:ext cx="533400" cy="257175"/>
    <xdr:sp macro="" textlink="">
      <xdr:nvSpPr>
        <xdr:cNvPr id="412" name="テキスト ボックス 411"/>
        <xdr:cNvSpPr txBox="1"/>
      </xdr:nvSpPr>
      <xdr:spPr>
        <a:xfrm>
          <a:off x="74580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47625</xdr:rowOff>
    </xdr:from>
    <xdr:to>
      <xdr:col>11</xdr:col>
      <xdr:colOff>304800</xdr:colOff>
      <xdr:row>78</xdr:row>
      <xdr:rowOff>76200</xdr:rowOff>
    </xdr:to>
    <xdr:cxnSp macro="">
      <xdr:nvCxnSpPr>
        <xdr:cNvPr id="413" name="直線コネクタ 412"/>
        <xdr:cNvCxnSpPr/>
      </xdr:nvCxnSpPr>
      <xdr:spPr>
        <a:xfrm flipV="1">
          <a:off x="6115050" y="134207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9525</xdr:rowOff>
    </xdr:from>
    <xdr:to>
      <xdr:col>11</xdr:col>
      <xdr:colOff>361950</xdr:colOff>
      <xdr:row>77</xdr:row>
      <xdr:rowOff>114300</xdr:rowOff>
    </xdr:to>
    <xdr:sp macro="" textlink="">
      <xdr:nvSpPr>
        <xdr:cNvPr id="414" name="フローチャート : 判断 413"/>
        <xdr:cNvSpPr/>
      </xdr:nvSpPr>
      <xdr:spPr>
        <a:xfrm>
          <a:off x="6867525"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123825</xdr:rowOff>
    </xdr:from>
    <xdr:ext cx="533400" cy="257175"/>
    <xdr:sp macro="" textlink="">
      <xdr:nvSpPr>
        <xdr:cNvPr id="415" name="テキスト ボックス 414"/>
        <xdr:cNvSpPr txBox="1"/>
      </xdr:nvSpPr>
      <xdr:spPr>
        <a:xfrm>
          <a:off x="664845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9525</xdr:rowOff>
    </xdr:from>
    <xdr:to>
      <xdr:col>10</xdr:col>
      <xdr:colOff>152400</xdr:colOff>
      <xdr:row>77</xdr:row>
      <xdr:rowOff>104775</xdr:rowOff>
    </xdr:to>
    <xdr:sp macro="" textlink="">
      <xdr:nvSpPr>
        <xdr:cNvPr id="416" name="フローチャート : 判断 415"/>
        <xdr:cNvSpPr/>
      </xdr:nvSpPr>
      <xdr:spPr>
        <a:xfrm>
          <a:off x="6067425" y="13211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123825</xdr:rowOff>
    </xdr:from>
    <xdr:ext cx="533400" cy="257175"/>
    <xdr:sp macro="" textlink="">
      <xdr:nvSpPr>
        <xdr:cNvPr id="417" name="テキスト ボックス 416"/>
        <xdr:cNvSpPr txBox="1"/>
      </xdr:nvSpPr>
      <xdr:spPr>
        <a:xfrm>
          <a:off x="59340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8" name="テキスト ボックス 417"/>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0</xdr:rowOff>
    </xdr:from>
    <xdr:to>
      <xdr:col>15</xdr:col>
      <xdr:colOff>228600</xdr:colOff>
      <xdr:row>78</xdr:row>
      <xdr:rowOff>104775</xdr:rowOff>
    </xdr:to>
    <xdr:sp macro="" textlink="">
      <xdr:nvSpPr>
        <xdr:cNvPr id="423" name="円/楕円 422"/>
        <xdr:cNvSpPr/>
      </xdr:nvSpPr>
      <xdr:spPr>
        <a:xfrm>
          <a:off x="9144000"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85725</xdr:rowOff>
    </xdr:from>
    <xdr:ext cx="466725" cy="257175"/>
    <xdr:sp macro="" textlink="">
      <xdr:nvSpPr>
        <xdr:cNvPr id="424" name="商工費該当値テキスト"/>
        <xdr:cNvSpPr txBox="1"/>
      </xdr:nvSpPr>
      <xdr:spPr>
        <a:xfrm>
          <a:off x="9239250"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142875</xdr:rowOff>
    </xdr:from>
    <xdr:to>
      <xdr:col>14</xdr:col>
      <xdr:colOff>76200</xdr:colOff>
      <xdr:row>78</xdr:row>
      <xdr:rowOff>76200</xdr:rowOff>
    </xdr:to>
    <xdr:sp macro="" textlink="">
      <xdr:nvSpPr>
        <xdr:cNvPr id="425" name="円/楕円 424"/>
        <xdr:cNvSpPr/>
      </xdr:nvSpPr>
      <xdr:spPr>
        <a:xfrm>
          <a:off x="8410575" y="133445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66675</xdr:rowOff>
    </xdr:from>
    <xdr:ext cx="466725" cy="257175"/>
    <xdr:sp macro="" textlink="">
      <xdr:nvSpPr>
        <xdr:cNvPr id="426" name="テキスト ボックス 425"/>
        <xdr:cNvSpPr txBox="1"/>
      </xdr:nvSpPr>
      <xdr:spPr>
        <a:xfrm>
          <a:off x="8286750"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27" name="円/楕円 426"/>
        <xdr:cNvSpPr/>
      </xdr:nvSpPr>
      <xdr:spPr>
        <a:xfrm>
          <a:off x="76676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8" name="テキスト ボックス 427"/>
        <xdr:cNvSpPr txBox="1"/>
      </xdr:nvSpPr>
      <xdr:spPr>
        <a:xfrm>
          <a:off x="74866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171450</xdr:rowOff>
    </xdr:from>
    <xdr:to>
      <xdr:col>11</xdr:col>
      <xdr:colOff>361950</xdr:colOff>
      <xdr:row>78</xdr:row>
      <xdr:rowOff>95250</xdr:rowOff>
    </xdr:to>
    <xdr:sp macro="" textlink="">
      <xdr:nvSpPr>
        <xdr:cNvPr id="429" name="円/楕円 428"/>
        <xdr:cNvSpPr/>
      </xdr:nvSpPr>
      <xdr:spPr>
        <a:xfrm>
          <a:off x="68675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85725</xdr:rowOff>
    </xdr:from>
    <xdr:ext cx="466725" cy="257175"/>
    <xdr:sp macro="" textlink="">
      <xdr:nvSpPr>
        <xdr:cNvPr id="430" name="テキスト ボックス 429"/>
        <xdr:cNvSpPr txBox="1"/>
      </xdr:nvSpPr>
      <xdr:spPr>
        <a:xfrm>
          <a:off x="66865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28575</xdr:rowOff>
    </xdr:from>
    <xdr:to>
      <xdr:col>10</xdr:col>
      <xdr:colOff>152400</xdr:colOff>
      <xdr:row>78</xdr:row>
      <xdr:rowOff>133350</xdr:rowOff>
    </xdr:to>
    <xdr:sp macro="" textlink="">
      <xdr:nvSpPr>
        <xdr:cNvPr id="431" name="円/楕円 430"/>
        <xdr:cNvSpPr/>
      </xdr:nvSpPr>
      <xdr:spPr>
        <a:xfrm>
          <a:off x="606742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123825</xdr:rowOff>
    </xdr:from>
    <xdr:ext cx="466725" cy="257175"/>
    <xdr:sp macro="" textlink="">
      <xdr:nvSpPr>
        <xdr:cNvPr id="432" name="テキスト ボックス 431"/>
        <xdr:cNvSpPr txBox="1"/>
      </xdr:nvSpPr>
      <xdr:spPr>
        <a:xfrm>
          <a:off x="59626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8" name="正方形/長方形 437"/>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9" name="正方形/長方形 438"/>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6" name="テキスト ボックス 445"/>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53244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53244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2" name="テキスト ボックス 451"/>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4" name="テキスト ボックス 453"/>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19050</xdr:rowOff>
    </xdr:from>
    <xdr:to>
      <xdr:col>15</xdr:col>
      <xdr:colOff>180975</xdr:colOff>
      <xdr:row>99</xdr:row>
      <xdr:rowOff>19050</xdr:rowOff>
    </xdr:to>
    <xdr:cxnSp macro="">
      <xdr:nvCxnSpPr>
        <xdr:cNvPr id="456" name="直線コネクタ 455"/>
        <xdr:cNvCxnSpPr/>
      </xdr:nvCxnSpPr>
      <xdr:spPr>
        <a:xfrm flipV="1">
          <a:off x="9191625" y="1544955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38100</xdr:rowOff>
    </xdr:from>
    <xdr:ext cx="533400" cy="257175"/>
    <xdr:sp macro="" textlink="">
      <xdr:nvSpPr>
        <xdr:cNvPr id="457" name="土木費最小値テキスト"/>
        <xdr:cNvSpPr txBox="1"/>
      </xdr:nvSpPr>
      <xdr:spPr>
        <a:xfrm>
          <a:off x="92392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58" name="直線コネクタ 457"/>
        <xdr:cNvCxnSpPr/>
      </xdr:nvCxnSpPr>
      <xdr:spPr>
        <a:xfrm>
          <a:off x="9105900"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85800" cy="257175"/>
    <xdr:sp macro="" textlink="">
      <xdr:nvSpPr>
        <xdr:cNvPr id="459" name="土木費最大値テキスト"/>
        <xdr:cNvSpPr txBox="1"/>
      </xdr:nvSpPr>
      <xdr:spPr>
        <a:xfrm>
          <a:off x="9239250" y="152209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95250</xdr:colOff>
      <xdr:row>90</xdr:row>
      <xdr:rowOff>19050</xdr:rowOff>
    </xdr:from>
    <xdr:to>
      <xdr:col>15</xdr:col>
      <xdr:colOff>266700</xdr:colOff>
      <xdr:row>90</xdr:row>
      <xdr:rowOff>19050</xdr:rowOff>
    </xdr:to>
    <xdr:cxnSp macro="">
      <xdr:nvCxnSpPr>
        <xdr:cNvPr id="460" name="直線コネクタ 459"/>
        <xdr:cNvCxnSpPr/>
      </xdr:nvCxnSpPr>
      <xdr:spPr>
        <a:xfrm>
          <a:off x="9105900"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0</xdr:rowOff>
    </xdr:from>
    <xdr:to>
      <xdr:col>15</xdr:col>
      <xdr:colOff>180975</xdr:colOff>
      <xdr:row>99</xdr:row>
      <xdr:rowOff>9525</xdr:rowOff>
    </xdr:to>
    <xdr:cxnSp macro="">
      <xdr:nvCxnSpPr>
        <xdr:cNvPr id="461" name="直線コネクタ 460"/>
        <xdr:cNvCxnSpPr/>
      </xdr:nvCxnSpPr>
      <xdr:spPr>
        <a:xfrm flipV="1">
          <a:off x="8439150" y="169735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133350</xdr:rowOff>
    </xdr:from>
    <xdr:ext cx="533400" cy="257175"/>
    <xdr:sp macro="" textlink="">
      <xdr:nvSpPr>
        <xdr:cNvPr id="462" name="土木費平均値テキスト"/>
        <xdr:cNvSpPr txBox="1"/>
      </xdr:nvSpPr>
      <xdr:spPr>
        <a:xfrm>
          <a:off x="92392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104775</xdr:rowOff>
    </xdr:from>
    <xdr:to>
      <xdr:col>15</xdr:col>
      <xdr:colOff>228600</xdr:colOff>
      <xdr:row>99</xdr:row>
      <xdr:rowOff>38100</xdr:rowOff>
    </xdr:to>
    <xdr:sp macro="" textlink="">
      <xdr:nvSpPr>
        <xdr:cNvPr id="463" name="フローチャート : 判断 462"/>
        <xdr:cNvSpPr/>
      </xdr:nvSpPr>
      <xdr:spPr>
        <a:xfrm>
          <a:off x="9144000" y="1690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99</xdr:row>
      <xdr:rowOff>9525</xdr:rowOff>
    </xdr:from>
    <xdr:to>
      <xdr:col>14</xdr:col>
      <xdr:colOff>28575</xdr:colOff>
      <xdr:row>99</xdr:row>
      <xdr:rowOff>9525</xdr:rowOff>
    </xdr:to>
    <xdr:cxnSp macro="">
      <xdr:nvCxnSpPr>
        <xdr:cNvPr id="464" name="直線コネクタ 463"/>
        <xdr:cNvCxnSpPr/>
      </xdr:nvCxnSpPr>
      <xdr:spPr>
        <a:xfrm>
          <a:off x="7724775" y="1698307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114300</xdr:rowOff>
    </xdr:from>
    <xdr:to>
      <xdr:col>14</xdr:col>
      <xdr:colOff>76200</xdr:colOff>
      <xdr:row>99</xdr:row>
      <xdr:rowOff>38100</xdr:rowOff>
    </xdr:to>
    <xdr:sp macro="" textlink="">
      <xdr:nvSpPr>
        <xdr:cNvPr id="465" name="フローチャート : 判断 464"/>
        <xdr:cNvSpPr/>
      </xdr:nvSpPr>
      <xdr:spPr>
        <a:xfrm>
          <a:off x="8410575" y="16916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57150</xdr:rowOff>
    </xdr:from>
    <xdr:ext cx="533400" cy="257175"/>
    <xdr:sp macro="" textlink="">
      <xdr:nvSpPr>
        <xdr:cNvPr id="466" name="テキスト ボックス 465"/>
        <xdr:cNvSpPr txBox="1"/>
      </xdr:nvSpPr>
      <xdr:spPr>
        <a:xfrm>
          <a:off x="82581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304800</xdr:colOff>
      <xdr:row>99</xdr:row>
      <xdr:rowOff>0</xdr:rowOff>
    </xdr:from>
    <xdr:to>
      <xdr:col>12</xdr:col>
      <xdr:colOff>514350</xdr:colOff>
      <xdr:row>99</xdr:row>
      <xdr:rowOff>9525</xdr:rowOff>
    </xdr:to>
    <xdr:cxnSp macro="">
      <xdr:nvCxnSpPr>
        <xdr:cNvPr id="467" name="直線コネクタ 466"/>
        <xdr:cNvCxnSpPr/>
      </xdr:nvCxnSpPr>
      <xdr:spPr>
        <a:xfrm>
          <a:off x="6915150" y="16973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68" name="フローチャート : 判断 467"/>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69" name="テキスト ボックス 468"/>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0</xdr:rowOff>
    </xdr:from>
    <xdr:to>
      <xdr:col>11</xdr:col>
      <xdr:colOff>304800</xdr:colOff>
      <xdr:row>99</xdr:row>
      <xdr:rowOff>9525</xdr:rowOff>
    </xdr:to>
    <xdr:cxnSp macro="">
      <xdr:nvCxnSpPr>
        <xdr:cNvPr id="470" name="直線コネクタ 469"/>
        <xdr:cNvCxnSpPr/>
      </xdr:nvCxnSpPr>
      <xdr:spPr>
        <a:xfrm flipV="1">
          <a:off x="6115050" y="16973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104775</xdr:rowOff>
    </xdr:from>
    <xdr:to>
      <xdr:col>11</xdr:col>
      <xdr:colOff>361950</xdr:colOff>
      <xdr:row>99</xdr:row>
      <xdr:rowOff>38100</xdr:rowOff>
    </xdr:to>
    <xdr:sp macro="" textlink="">
      <xdr:nvSpPr>
        <xdr:cNvPr id="471" name="フローチャート : 判断 470"/>
        <xdr:cNvSpPr/>
      </xdr:nvSpPr>
      <xdr:spPr>
        <a:xfrm>
          <a:off x="68675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47625</xdr:rowOff>
    </xdr:from>
    <xdr:ext cx="533400" cy="257175"/>
    <xdr:sp macro="" textlink="">
      <xdr:nvSpPr>
        <xdr:cNvPr id="472" name="テキスト ボックス 471"/>
        <xdr:cNvSpPr txBox="1"/>
      </xdr:nvSpPr>
      <xdr:spPr>
        <a:xfrm>
          <a:off x="66484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114300</xdr:rowOff>
    </xdr:from>
    <xdr:to>
      <xdr:col>10</xdr:col>
      <xdr:colOff>152400</xdr:colOff>
      <xdr:row>99</xdr:row>
      <xdr:rowOff>38100</xdr:rowOff>
    </xdr:to>
    <xdr:sp macro="" textlink="">
      <xdr:nvSpPr>
        <xdr:cNvPr id="473" name="フローチャート : 判断 472"/>
        <xdr:cNvSpPr/>
      </xdr:nvSpPr>
      <xdr:spPr>
        <a:xfrm>
          <a:off x="6067425" y="16916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57150</xdr:rowOff>
    </xdr:from>
    <xdr:ext cx="533400" cy="257175"/>
    <xdr:sp macro="" textlink="">
      <xdr:nvSpPr>
        <xdr:cNvPr id="474" name="テキスト ボックス 473"/>
        <xdr:cNvSpPr txBox="1"/>
      </xdr:nvSpPr>
      <xdr:spPr>
        <a:xfrm>
          <a:off x="59340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5" name="テキスト ボックス 474"/>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123825</xdr:rowOff>
    </xdr:from>
    <xdr:to>
      <xdr:col>15</xdr:col>
      <xdr:colOff>228600</xdr:colOff>
      <xdr:row>99</xdr:row>
      <xdr:rowOff>57150</xdr:rowOff>
    </xdr:to>
    <xdr:sp macro="" textlink="">
      <xdr:nvSpPr>
        <xdr:cNvPr id="480" name="円/楕円 479"/>
        <xdr:cNvSpPr/>
      </xdr:nvSpPr>
      <xdr:spPr>
        <a:xfrm>
          <a:off x="9144000"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85725</xdr:rowOff>
    </xdr:from>
    <xdr:ext cx="533400" cy="257175"/>
    <xdr:sp macro="" textlink="">
      <xdr:nvSpPr>
        <xdr:cNvPr id="481" name="土木費該当値テキスト"/>
        <xdr:cNvSpPr txBox="1"/>
      </xdr:nvSpPr>
      <xdr:spPr>
        <a:xfrm>
          <a:off x="92392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123825</xdr:rowOff>
    </xdr:from>
    <xdr:to>
      <xdr:col>14</xdr:col>
      <xdr:colOff>76200</xdr:colOff>
      <xdr:row>99</xdr:row>
      <xdr:rowOff>57150</xdr:rowOff>
    </xdr:to>
    <xdr:sp macro="" textlink="">
      <xdr:nvSpPr>
        <xdr:cNvPr id="482" name="円/楕円 481"/>
        <xdr:cNvSpPr/>
      </xdr:nvSpPr>
      <xdr:spPr>
        <a:xfrm>
          <a:off x="8410575" y="169259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47625</xdr:rowOff>
    </xdr:from>
    <xdr:ext cx="533400" cy="257175"/>
    <xdr:sp macro="" textlink="">
      <xdr:nvSpPr>
        <xdr:cNvPr id="483" name="テキスト ボックス 482"/>
        <xdr:cNvSpPr txBox="1"/>
      </xdr:nvSpPr>
      <xdr:spPr>
        <a:xfrm>
          <a:off x="82581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123825</xdr:rowOff>
    </xdr:from>
    <xdr:to>
      <xdr:col>12</xdr:col>
      <xdr:colOff>561975</xdr:colOff>
      <xdr:row>99</xdr:row>
      <xdr:rowOff>57150</xdr:rowOff>
    </xdr:to>
    <xdr:sp macro="" textlink="">
      <xdr:nvSpPr>
        <xdr:cNvPr id="484" name="円/楕円 483"/>
        <xdr:cNvSpPr/>
      </xdr:nvSpPr>
      <xdr:spPr>
        <a:xfrm>
          <a:off x="76676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47625</xdr:rowOff>
    </xdr:from>
    <xdr:ext cx="533400" cy="257175"/>
    <xdr:sp macro="" textlink="">
      <xdr:nvSpPr>
        <xdr:cNvPr id="485" name="テキスト ボックス 484"/>
        <xdr:cNvSpPr txBox="1"/>
      </xdr:nvSpPr>
      <xdr:spPr>
        <a:xfrm>
          <a:off x="74580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123825</xdr:rowOff>
    </xdr:from>
    <xdr:to>
      <xdr:col>11</xdr:col>
      <xdr:colOff>361950</xdr:colOff>
      <xdr:row>99</xdr:row>
      <xdr:rowOff>57150</xdr:rowOff>
    </xdr:to>
    <xdr:sp macro="" textlink="">
      <xdr:nvSpPr>
        <xdr:cNvPr id="486" name="円/楕円 485"/>
        <xdr:cNvSpPr/>
      </xdr:nvSpPr>
      <xdr:spPr>
        <a:xfrm>
          <a:off x="68675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47625</xdr:rowOff>
    </xdr:from>
    <xdr:ext cx="533400" cy="257175"/>
    <xdr:sp macro="" textlink="">
      <xdr:nvSpPr>
        <xdr:cNvPr id="487" name="テキスト ボックス 486"/>
        <xdr:cNvSpPr txBox="1"/>
      </xdr:nvSpPr>
      <xdr:spPr>
        <a:xfrm>
          <a:off x="66484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57150</xdr:rowOff>
    </xdr:to>
    <xdr:sp macro="" textlink="">
      <xdr:nvSpPr>
        <xdr:cNvPr id="488" name="円/楕円 487"/>
        <xdr:cNvSpPr/>
      </xdr:nvSpPr>
      <xdr:spPr>
        <a:xfrm>
          <a:off x="6067425"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47625</xdr:rowOff>
    </xdr:from>
    <xdr:ext cx="533400" cy="257175"/>
    <xdr:sp macro="" textlink="">
      <xdr:nvSpPr>
        <xdr:cNvPr id="489" name="テキスト ボックス 488"/>
        <xdr:cNvSpPr txBox="1"/>
      </xdr:nvSpPr>
      <xdr:spPr>
        <a:xfrm>
          <a:off x="59340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0" name="正方形/長方形 489"/>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3" name="正方形/長方形 492"/>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4" name="正方形/長方形 493"/>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7" name="正方形/長方形 496"/>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9" name="直線コネクタ 498"/>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501" name="直線コネクタ 500"/>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502" name="テキスト ボックス 501"/>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3" name="直線コネクタ 502"/>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4" name="テキスト ボックス 503"/>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5" name="直線コネクタ 504"/>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6" name="テキスト ボックス 505"/>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7" name="直線コネクタ 506"/>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8" name="テキスト ボックス 507"/>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9" name="直線コネクタ 508"/>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0" name="テキスト ボックス 509"/>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1"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161925</xdr:rowOff>
    </xdr:to>
    <xdr:cxnSp macro="">
      <xdr:nvCxnSpPr>
        <xdr:cNvPr id="512" name="直線コネクタ 511"/>
        <xdr:cNvCxnSpPr/>
      </xdr:nvCxnSpPr>
      <xdr:spPr>
        <a:xfrm flipV="1">
          <a:off x="14344650" y="531495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171450</xdr:rowOff>
    </xdr:from>
    <xdr:ext cx="466725" cy="257175"/>
    <xdr:sp macro="" textlink="">
      <xdr:nvSpPr>
        <xdr:cNvPr id="513" name="消防費最小値テキスト"/>
        <xdr:cNvSpPr txBox="1"/>
      </xdr:nvSpPr>
      <xdr:spPr>
        <a:xfrm>
          <a:off x="1440180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600075</xdr:colOff>
      <xdr:row>38</xdr:row>
      <xdr:rowOff>161925</xdr:rowOff>
    </xdr:to>
    <xdr:cxnSp macro="">
      <xdr:nvCxnSpPr>
        <xdr:cNvPr id="514" name="直線コネクタ 513"/>
        <xdr:cNvCxnSpPr/>
      </xdr:nvCxnSpPr>
      <xdr:spPr>
        <a:xfrm>
          <a:off x="14258925" y="6677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533400" cy="257175"/>
    <xdr:sp macro="" textlink="">
      <xdr:nvSpPr>
        <xdr:cNvPr id="515" name="消防費最大値テキスト"/>
        <xdr:cNvSpPr txBox="1"/>
      </xdr:nvSpPr>
      <xdr:spPr>
        <a:xfrm>
          <a:off x="14401800" y="508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600075</xdr:colOff>
      <xdr:row>30</xdr:row>
      <xdr:rowOff>171450</xdr:rowOff>
    </xdr:to>
    <xdr:cxnSp macro="">
      <xdr:nvCxnSpPr>
        <xdr:cNvPr id="516" name="直線コネクタ 515"/>
        <xdr:cNvCxnSpPr/>
      </xdr:nvCxnSpPr>
      <xdr:spPr>
        <a:xfrm>
          <a:off x="14258925" y="5314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171450</xdr:rowOff>
    </xdr:from>
    <xdr:to>
      <xdr:col>23</xdr:col>
      <xdr:colOff>514350</xdr:colOff>
      <xdr:row>38</xdr:row>
      <xdr:rowOff>38100</xdr:rowOff>
    </xdr:to>
    <xdr:cxnSp macro="">
      <xdr:nvCxnSpPr>
        <xdr:cNvPr id="517" name="直線コネクタ 516"/>
        <xdr:cNvCxnSpPr/>
      </xdr:nvCxnSpPr>
      <xdr:spPr>
        <a:xfrm flipV="1">
          <a:off x="13592175" y="65151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19050</xdr:rowOff>
    </xdr:from>
    <xdr:ext cx="533400" cy="257175"/>
    <xdr:sp macro="" textlink="">
      <xdr:nvSpPr>
        <xdr:cNvPr id="518" name="消防費平均値テキスト"/>
        <xdr:cNvSpPr txBox="1"/>
      </xdr:nvSpPr>
      <xdr:spPr>
        <a:xfrm>
          <a:off x="144018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95250</xdr:rowOff>
    </xdr:to>
    <xdr:sp macro="" textlink="">
      <xdr:nvSpPr>
        <xdr:cNvPr id="519" name="フローチャート : 判断 518"/>
        <xdr:cNvSpPr/>
      </xdr:nvSpPr>
      <xdr:spPr>
        <a:xfrm>
          <a:off x="14297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28575</xdr:rowOff>
    </xdr:from>
    <xdr:to>
      <xdr:col>22</xdr:col>
      <xdr:colOff>361950</xdr:colOff>
      <xdr:row>38</xdr:row>
      <xdr:rowOff>38100</xdr:rowOff>
    </xdr:to>
    <xdr:cxnSp macro="">
      <xdr:nvCxnSpPr>
        <xdr:cNvPr id="520" name="直線コネクタ 519"/>
        <xdr:cNvCxnSpPr/>
      </xdr:nvCxnSpPr>
      <xdr:spPr>
        <a:xfrm>
          <a:off x="12792075" y="65436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1" name="フローチャート : 判断 520"/>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95250</xdr:rowOff>
    </xdr:from>
    <xdr:ext cx="533400" cy="257175"/>
    <xdr:sp macro="" textlink="">
      <xdr:nvSpPr>
        <xdr:cNvPr id="522" name="テキスト ボックス 521"/>
        <xdr:cNvSpPr txBox="1"/>
      </xdr:nvSpPr>
      <xdr:spPr>
        <a:xfrm>
          <a:off x="13325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28575</xdr:rowOff>
    </xdr:from>
    <xdr:to>
      <xdr:col>21</xdr:col>
      <xdr:colOff>161925</xdr:colOff>
      <xdr:row>38</xdr:row>
      <xdr:rowOff>57150</xdr:rowOff>
    </xdr:to>
    <xdr:cxnSp macro="">
      <xdr:nvCxnSpPr>
        <xdr:cNvPr id="523" name="直線コネクタ 522"/>
        <xdr:cNvCxnSpPr/>
      </xdr:nvCxnSpPr>
      <xdr:spPr>
        <a:xfrm flipV="1">
          <a:off x="12030075" y="65436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152400</xdr:rowOff>
    </xdr:from>
    <xdr:to>
      <xdr:col>21</xdr:col>
      <xdr:colOff>209550</xdr:colOff>
      <xdr:row>36</xdr:row>
      <xdr:rowOff>85725</xdr:rowOff>
    </xdr:to>
    <xdr:sp macro="" textlink="">
      <xdr:nvSpPr>
        <xdr:cNvPr id="524" name="フローチャート : 判断 523"/>
        <xdr:cNvSpPr/>
      </xdr:nvSpPr>
      <xdr:spPr>
        <a:xfrm>
          <a:off x="12744450" y="6153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95250</xdr:rowOff>
    </xdr:from>
    <xdr:ext cx="533400" cy="257175"/>
    <xdr:sp macro="" textlink="">
      <xdr:nvSpPr>
        <xdr:cNvPr id="525" name="テキスト ボックス 524"/>
        <xdr:cNvSpPr txBox="1"/>
      </xdr:nvSpPr>
      <xdr:spPr>
        <a:xfrm>
          <a:off x="126111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57150</xdr:rowOff>
    </xdr:from>
    <xdr:to>
      <xdr:col>19</xdr:col>
      <xdr:colOff>600075</xdr:colOff>
      <xdr:row>38</xdr:row>
      <xdr:rowOff>85725</xdr:rowOff>
    </xdr:to>
    <xdr:cxnSp macro="">
      <xdr:nvCxnSpPr>
        <xdr:cNvPr id="526" name="直線コネクタ 525"/>
        <xdr:cNvCxnSpPr/>
      </xdr:nvCxnSpPr>
      <xdr:spPr>
        <a:xfrm flipV="1">
          <a:off x="11268075" y="65722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161925</xdr:rowOff>
    </xdr:to>
    <xdr:sp macro="" textlink="">
      <xdr:nvSpPr>
        <xdr:cNvPr id="527" name="フローチャート : 判断 526"/>
        <xdr:cNvSpPr/>
      </xdr:nvSpPr>
      <xdr:spPr>
        <a:xfrm>
          <a:off x="12020550" y="6229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9525</xdr:rowOff>
    </xdr:from>
    <xdr:ext cx="533400" cy="257175"/>
    <xdr:sp macro="" textlink="">
      <xdr:nvSpPr>
        <xdr:cNvPr id="528" name="テキスト ボックス 527"/>
        <xdr:cNvSpPr txBox="1"/>
      </xdr:nvSpPr>
      <xdr:spPr>
        <a:xfrm>
          <a:off x="1181100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133350</xdr:rowOff>
    </xdr:from>
    <xdr:to>
      <xdr:col>18</xdr:col>
      <xdr:colOff>495300</xdr:colOff>
      <xdr:row>37</xdr:row>
      <xdr:rowOff>66675</xdr:rowOff>
    </xdr:to>
    <xdr:sp macro="" textlink="">
      <xdr:nvSpPr>
        <xdr:cNvPr id="529" name="フローチャート : 判断 528"/>
        <xdr:cNvSpPr/>
      </xdr:nvSpPr>
      <xdr:spPr>
        <a:xfrm>
          <a:off x="11220450"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85725</xdr:rowOff>
    </xdr:from>
    <xdr:ext cx="533400" cy="257175"/>
    <xdr:sp macro="" textlink="">
      <xdr:nvSpPr>
        <xdr:cNvPr id="530" name="テキスト ボックス 529"/>
        <xdr:cNvSpPr txBox="1"/>
      </xdr:nvSpPr>
      <xdr:spPr>
        <a:xfrm>
          <a:off x="1100137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1" name="テキスト ボックス 530"/>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2" name="テキスト ボックス 531"/>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3" name="テキスト ボックス 532"/>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4" name="テキスト ボックス 533"/>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5" name="テキスト ボックス 534"/>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123825</xdr:rowOff>
    </xdr:from>
    <xdr:to>
      <xdr:col>23</xdr:col>
      <xdr:colOff>571500</xdr:colOff>
      <xdr:row>38</xdr:row>
      <xdr:rowOff>47625</xdr:rowOff>
    </xdr:to>
    <xdr:sp macro="" textlink="">
      <xdr:nvSpPr>
        <xdr:cNvPr id="536" name="円/楕円 535"/>
        <xdr:cNvSpPr/>
      </xdr:nvSpPr>
      <xdr:spPr>
        <a:xfrm>
          <a:off x="14297025" y="646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95250</xdr:rowOff>
    </xdr:from>
    <xdr:ext cx="533400" cy="257175"/>
    <xdr:sp macro="" textlink="">
      <xdr:nvSpPr>
        <xdr:cNvPr id="537" name="消防費該当値テキスト"/>
        <xdr:cNvSpPr txBox="1"/>
      </xdr:nvSpPr>
      <xdr:spPr>
        <a:xfrm>
          <a:off x="14401800"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161925</xdr:rowOff>
    </xdr:from>
    <xdr:to>
      <xdr:col>22</xdr:col>
      <xdr:colOff>419100</xdr:colOff>
      <xdr:row>38</xdr:row>
      <xdr:rowOff>85725</xdr:rowOff>
    </xdr:to>
    <xdr:sp macro="" textlink="">
      <xdr:nvSpPr>
        <xdr:cNvPr id="538" name="円/楕円 537"/>
        <xdr:cNvSpPr/>
      </xdr:nvSpPr>
      <xdr:spPr>
        <a:xfrm>
          <a:off x="13544550" y="6505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85725</xdr:rowOff>
    </xdr:from>
    <xdr:ext cx="533400" cy="257175"/>
    <xdr:sp macro="" textlink="">
      <xdr:nvSpPr>
        <xdr:cNvPr id="539" name="テキスト ボックス 538"/>
        <xdr:cNvSpPr txBox="1"/>
      </xdr:nvSpPr>
      <xdr:spPr>
        <a:xfrm>
          <a:off x="13325475"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142875</xdr:rowOff>
    </xdr:from>
    <xdr:to>
      <xdr:col>21</xdr:col>
      <xdr:colOff>209550</xdr:colOff>
      <xdr:row>38</xdr:row>
      <xdr:rowOff>76200</xdr:rowOff>
    </xdr:to>
    <xdr:sp macro="" textlink="">
      <xdr:nvSpPr>
        <xdr:cNvPr id="540" name="円/楕円 539"/>
        <xdr:cNvSpPr/>
      </xdr:nvSpPr>
      <xdr:spPr>
        <a:xfrm>
          <a:off x="12744450"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66675</xdr:rowOff>
    </xdr:from>
    <xdr:ext cx="533400" cy="257175"/>
    <xdr:sp macro="" textlink="">
      <xdr:nvSpPr>
        <xdr:cNvPr id="541" name="テキスト ボックス 540"/>
        <xdr:cNvSpPr txBox="1"/>
      </xdr:nvSpPr>
      <xdr:spPr>
        <a:xfrm>
          <a:off x="1261110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9525</xdr:rowOff>
    </xdr:from>
    <xdr:to>
      <xdr:col>20</xdr:col>
      <xdr:colOff>9525</xdr:colOff>
      <xdr:row>38</xdr:row>
      <xdr:rowOff>114300</xdr:rowOff>
    </xdr:to>
    <xdr:sp macro="" textlink="">
      <xdr:nvSpPr>
        <xdr:cNvPr id="542" name="円/楕円 541"/>
        <xdr:cNvSpPr/>
      </xdr:nvSpPr>
      <xdr:spPr>
        <a:xfrm>
          <a:off x="12020550" y="65246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104775</xdr:rowOff>
    </xdr:from>
    <xdr:ext cx="533400" cy="257175"/>
    <xdr:sp macro="" textlink="">
      <xdr:nvSpPr>
        <xdr:cNvPr id="543" name="テキスト ボックス 542"/>
        <xdr:cNvSpPr txBox="1"/>
      </xdr:nvSpPr>
      <xdr:spPr>
        <a:xfrm>
          <a:off x="1181100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38100</xdr:rowOff>
    </xdr:from>
    <xdr:to>
      <xdr:col>18</xdr:col>
      <xdr:colOff>495300</xdr:colOff>
      <xdr:row>38</xdr:row>
      <xdr:rowOff>142875</xdr:rowOff>
    </xdr:to>
    <xdr:sp macro="" textlink="">
      <xdr:nvSpPr>
        <xdr:cNvPr id="544" name="円/楕円 543"/>
        <xdr:cNvSpPr/>
      </xdr:nvSpPr>
      <xdr:spPr>
        <a:xfrm>
          <a:off x="11220450"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133350</xdr:rowOff>
    </xdr:from>
    <xdr:ext cx="533400" cy="257175"/>
    <xdr:sp macro="" textlink="">
      <xdr:nvSpPr>
        <xdr:cNvPr id="545" name="テキスト ボックス 544"/>
        <xdr:cNvSpPr txBox="1"/>
      </xdr:nvSpPr>
      <xdr:spPr>
        <a:xfrm>
          <a:off x="11001375"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6" name="正方形/長方形 545"/>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7" name="正方形/長方形 546"/>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8" name="正方形/長方形 547"/>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9" name="正方形/長方形 548"/>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0" name="正方形/長方形 549"/>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1" name="正方形/長方形 550"/>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2" name="正方形/長方形 551"/>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3" name="正方形/長方形 552"/>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4" name="テキスト ボックス 553"/>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5" name="直線コネクタ 554"/>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6" name="テキスト ボックス 555"/>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7" name="直線コネクタ 556"/>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8" name="テキスト ボックス 557"/>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9" name="直線コネクタ 558"/>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60" name="テキスト ボックス 559"/>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1" name="直線コネクタ 560"/>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62" name="テキスト ボックス 561"/>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3" name="直線コネクタ 562"/>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4" name="テキスト ボックス 563"/>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5" name="直線コネクタ 564"/>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6" name="テキスト ボックス 565"/>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7"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59</xdr:row>
      <xdr:rowOff>66675</xdr:rowOff>
    </xdr:to>
    <xdr:cxnSp macro="">
      <xdr:nvCxnSpPr>
        <xdr:cNvPr id="568" name="直線コネクタ 567"/>
        <xdr:cNvCxnSpPr/>
      </xdr:nvCxnSpPr>
      <xdr:spPr>
        <a:xfrm flipV="1">
          <a:off x="14344650" y="85915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66675</xdr:rowOff>
    </xdr:from>
    <xdr:ext cx="533400" cy="257175"/>
    <xdr:sp macro="" textlink="">
      <xdr:nvSpPr>
        <xdr:cNvPr id="569" name="教育費最小値テキスト"/>
        <xdr:cNvSpPr txBox="1"/>
      </xdr:nvSpPr>
      <xdr:spPr>
        <a:xfrm>
          <a:off x="1440180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66675</xdr:rowOff>
    </xdr:from>
    <xdr:to>
      <xdr:col>23</xdr:col>
      <xdr:colOff>600075</xdr:colOff>
      <xdr:row>59</xdr:row>
      <xdr:rowOff>66675</xdr:rowOff>
    </xdr:to>
    <xdr:cxnSp macro="">
      <xdr:nvCxnSpPr>
        <xdr:cNvPr id="570" name="直線コネクタ 569"/>
        <xdr:cNvCxnSpPr/>
      </xdr:nvCxnSpPr>
      <xdr:spPr>
        <a:xfrm>
          <a:off x="14258925" y="10182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1" name="教育費最大値テキスト"/>
        <xdr:cNvSpPr txBox="1"/>
      </xdr:nvSpPr>
      <xdr:spPr>
        <a:xfrm>
          <a:off x="14401800"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600075</xdr:colOff>
      <xdr:row>50</xdr:row>
      <xdr:rowOff>19050</xdr:rowOff>
    </xdr:to>
    <xdr:cxnSp macro="">
      <xdr:nvCxnSpPr>
        <xdr:cNvPr id="572" name="直線コネクタ 571"/>
        <xdr:cNvCxnSpPr/>
      </xdr:nvCxnSpPr>
      <xdr:spPr>
        <a:xfrm>
          <a:off x="14258925" y="8591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133350</xdr:rowOff>
    </xdr:from>
    <xdr:to>
      <xdr:col>23</xdr:col>
      <xdr:colOff>514350</xdr:colOff>
      <xdr:row>55</xdr:row>
      <xdr:rowOff>152400</xdr:rowOff>
    </xdr:to>
    <xdr:cxnSp macro="">
      <xdr:nvCxnSpPr>
        <xdr:cNvPr id="573" name="直線コネクタ 572"/>
        <xdr:cNvCxnSpPr/>
      </xdr:nvCxnSpPr>
      <xdr:spPr>
        <a:xfrm>
          <a:off x="13592175" y="9391650"/>
          <a:ext cx="75247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0</xdr:rowOff>
    </xdr:from>
    <xdr:ext cx="533400" cy="257175"/>
    <xdr:sp macro="" textlink="">
      <xdr:nvSpPr>
        <xdr:cNvPr id="574" name="教育費平均値テキスト"/>
        <xdr:cNvSpPr txBox="1"/>
      </xdr:nvSpPr>
      <xdr:spPr>
        <a:xfrm>
          <a:off x="144018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28575</xdr:rowOff>
    </xdr:from>
    <xdr:to>
      <xdr:col>23</xdr:col>
      <xdr:colOff>571500</xdr:colOff>
      <xdr:row>57</xdr:row>
      <xdr:rowOff>123825</xdr:rowOff>
    </xdr:to>
    <xdr:sp macro="" textlink="">
      <xdr:nvSpPr>
        <xdr:cNvPr id="575" name="フローチャート : 判断 574"/>
        <xdr:cNvSpPr/>
      </xdr:nvSpPr>
      <xdr:spPr>
        <a:xfrm>
          <a:off x="14297025" y="9801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133350</xdr:rowOff>
    </xdr:from>
    <xdr:to>
      <xdr:col>22</xdr:col>
      <xdr:colOff>361950</xdr:colOff>
      <xdr:row>55</xdr:row>
      <xdr:rowOff>47625</xdr:rowOff>
    </xdr:to>
    <xdr:cxnSp macro="">
      <xdr:nvCxnSpPr>
        <xdr:cNvPr id="576" name="直線コネクタ 575"/>
        <xdr:cNvCxnSpPr/>
      </xdr:nvCxnSpPr>
      <xdr:spPr>
        <a:xfrm flipV="1">
          <a:off x="12792075" y="939165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0</xdr:rowOff>
    </xdr:from>
    <xdr:to>
      <xdr:col>22</xdr:col>
      <xdr:colOff>419100</xdr:colOff>
      <xdr:row>57</xdr:row>
      <xdr:rowOff>104775</xdr:rowOff>
    </xdr:to>
    <xdr:sp macro="" textlink="">
      <xdr:nvSpPr>
        <xdr:cNvPr id="577" name="フローチャート : 判断 576"/>
        <xdr:cNvSpPr/>
      </xdr:nvSpPr>
      <xdr:spPr>
        <a:xfrm>
          <a:off x="1354455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95250</xdr:rowOff>
    </xdr:from>
    <xdr:ext cx="533400" cy="257175"/>
    <xdr:sp macro="" textlink="">
      <xdr:nvSpPr>
        <xdr:cNvPr id="578" name="テキスト ボックス 577"/>
        <xdr:cNvSpPr txBox="1"/>
      </xdr:nvSpPr>
      <xdr:spPr>
        <a:xfrm>
          <a:off x="133254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600075</xdr:colOff>
      <xdr:row>55</xdr:row>
      <xdr:rowOff>47625</xdr:rowOff>
    </xdr:from>
    <xdr:to>
      <xdr:col>21</xdr:col>
      <xdr:colOff>161925</xdr:colOff>
      <xdr:row>57</xdr:row>
      <xdr:rowOff>9525</xdr:rowOff>
    </xdr:to>
    <xdr:cxnSp macro="">
      <xdr:nvCxnSpPr>
        <xdr:cNvPr id="579" name="直線コネクタ 578"/>
        <xdr:cNvCxnSpPr/>
      </xdr:nvCxnSpPr>
      <xdr:spPr>
        <a:xfrm flipV="1">
          <a:off x="12030075" y="9477375"/>
          <a:ext cx="76200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9525</xdr:rowOff>
    </xdr:to>
    <xdr:sp macro="" textlink="">
      <xdr:nvSpPr>
        <xdr:cNvPr id="580" name="フローチャート : 判断 579"/>
        <xdr:cNvSpPr/>
      </xdr:nvSpPr>
      <xdr:spPr>
        <a:xfrm>
          <a:off x="12744450" y="967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171450</xdr:rowOff>
    </xdr:from>
    <xdr:ext cx="533400" cy="257175"/>
    <xdr:sp macro="" textlink="">
      <xdr:nvSpPr>
        <xdr:cNvPr id="581" name="テキスト ボックス 580"/>
        <xdr:cNvSpPr txBox="1"/>
      </xdr:nvSpPr>
      <xdr:spPr>
        <a:xfrm>
          <a:off x="126111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438150</xdr:colOff>
      <xdr:row>57</xdr:row>
      <xdr:rowOff>9525</xdr:rowOff>
    </xdr:from>
    <xdr:to>
      <xdr:col>19</xdr:col>
      <xdr:colOff>600075</xdr:colOff>
      <xdr:row>58</xdr:row>
      <xdr:rowOff>85725</xdr:rowOff>
    </xdr:to>
    <xdr:cxnSp macro="">
      <xdr:nvCxnSpPr>
        <xdr:cNvPr id="582" name="直線コネクタ 581"/>
        <xdr:cNvCxnSpPr/>
      </xdr:nvCxnSpPr>
      <xdr:spPr>
        <a:xfrm flipV="1">
          <a:off x="11268075" y="9782175"/>
          <a:ext cx="7620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76200</xdr:rowOff>
    </xdr:from>
    <xdr:to>
      <xdr:col>20</xdr:col>
      <xdr:colOff>9525</xdr:colOff>
      <xdr:row>57</xdr:row>
      <xdr:rowOff>9525</xdr:rowOff>
    </xdr:to>
    <xdr:sp macro="" textlink="">
      <xdr:nvSpPr>
        <xdr:cNvPr id="583" name="フローチャート : 判断 582"/>
        <xdr:cNvSpPr/>
      </xdr:nvSpPr>
      <xdr:spPr>
        <a:xfrm>
          <a:off x="12020550" y="96774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19050</xdr:rowOff>
    </xdr:from>
    <xdr:ext cx="533400" cy="257175"/>
    <xdr:sp macro="" textlink="">
      <xdr:nvSpPr>
        <xdr:cNvPr id="584" name="テキスト ボックス 583"/>
        <xdr:cNvSpPr txBox="1"/>
      </xdr:nvSpPr>
      <xdr:spPr>
        <a:xfrm>
          <a:off x="11811000"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152400</xdr:rowOff>
    </xdr:from>
    <xdr:to>
      <xdr:col>18</xdr:col>
      <xdr:colOff>495300</xdr:colOff>
      <xdr:row>57</xdr:row>
      <xdr:rowOff>76200</xdr:rowOff>
    </xdr:to>
    <xdr:sp macro="" textlink="">
      <xdr:nvSpPr>
        <xdr:cNvPr id="585" name="フローチャート : 判断 584"/>
        <xdr:cNvSpPr/>
      </xdr:nvSpPr>
      <xdr:spPr>
        <a:xfrm>
          <a:off x="11220450" y="9753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95250</xdr:rowOff>
    </xdr:from>
    <xdr:ext cx="533400" cy="257175"/>
    <xdr:sp macro="" textlink="">
      <xdr:nvSpPr>
        <xdr:cNvPr id="586" name="テキスト ボックス 585"/>
        <xdr:cNvSpPr txBox="1"/>
      </xdr:nvSpPr>
      <xdr:spPr>
        <a:xfrm>
          <a:off x="1100137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7" name="テキスト ボックス 586"/>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8" name="テキスト ボックス 587"/>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9" name="テキスト ボックス 588"/>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0" name="テキスト ボックス 589"/>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1" name="テキスト ボックス 590"/>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104775</xdr:rowOff>
    </xdr:from>
    <xdr:to>
      <xdr:col>23</xdr:col>
      <xdr:colOff>571500</xdr:colOff>
      <xdr:row>56</xdr:row>
      <xdr:rowOff>28575</xdr:rowOff>
    </xdr:to>
    <xdr:sp macro="" textlink="">
      <xdr:nvSpPr>
        <xdr:cNvPr id="592" name="円/楕円 591"/>
        <xdr:cNvSpPr/>
      </xdr:nvSpPr>
      <xdr:spPr>
        <a:xfrm>
          <a:off x="14297025" y="953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123825</xdr:rowOff>
    </xdr:from>
    <xdr:ext cx="533400" cy="257175"/>
    <xdr:sp macro="" textlink="">
      <xdr:nvSpPr>
        <xdr:cNvPr id="593" name="教育費該当値テキスト"/>
        <xdr:cNvSpPr txBox="1"/>
      </xdr:nvSpPr>
      <xdr:spPr>
        <a:xfrm>
          <a:off x="144018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62,978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9525</xdr:rowOff>
    </xdr:to>
    <xdr:sp macro="" textlink="">
      <xdr:nvSpPr>
        <xdr:cNvPr id="594" name="円/楕円 593"/>
        <xdr:cNvSpPr/>
      </xdr:nvSpPr>
      <xdr:spPr>
        <a:xfrm>
          <a:off x="13544550" y="9344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28575</xdr:rowOff>
    </xdr:from>
    <xdr:ext cx="533400" cy="257175"/>
    <xdr:sp macro="" textlink="">
      <xdr:nvSpPr>
        <xdr:cNvPr id="595" name="テキスト ボックス 594"/>
        <xdr:cNvSpPr txBox="1"/>
      </xdr:nvSpPr>
      <xdr:spPr>
        <a:xfrm>
          <a:off x="13325475"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75,410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161925</xdr:rowOff>
    </xdr:from>
    <xdr:to>
      <xdr:col>21</xdr:col>
      <xdr:colOff>209550</xdr:colOff>
      <xdr:row>55</xdr:row>
      <xdr:rowOff>95250</xdr:rowOff>
    </xdr:to>
    <xdr:sp macro="" textlink="">
      <xdr:nvSpPr>
        <xdr:cNvPr id="596" name="円/楕円 595"/>
        <xdr:cNvSpPr/>
      </xdr:nvSpPr>
      <xdr:spPr>
        <a:xfrm>
          <a:off x="12744450"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114300</xdr:rowOff>
    </xdr:from>
    <xdr:ext cx="533400" cy="257175"/>
    <xdr:sp macro="" textlink="">
      <xdr:nvSpPr>
        <xdr:cNvPr id="597" name="テキスト ボックス 596"/>
        <xdr:cNvSpPr txBox="1"/>
      </xdr:nvSpPr>
      <xdr:spPr>
        <a:xfrm>
          <a:off x="12611100" y="920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123825</xdr:rowOff>
    </xdr:from>
    <xdr:to>
      <xdr:col>20</xdr:col>
      <xdr:colOff>9525</xdr:colOff>
      <xdr:row>57</xdr:row>
      <xdr:rowOff>57150</xdr:rowOff>
    </xdr:to>
    <xdr:sp macro="" textlink="">
      <xdr:nvSpPr>
        <xdr:cNvPr id="598" name="円/楕円 597"/>
        <xdr:cNvSpPr/>
      </xdr:nvSpPr>
      <xdr:spPr>
        <a:xfrm>
          <a:off x="12020550" y="972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47625</xdr:rowOff>
    </xdr:from>
    <xdr:ext cx="533400" cy="257175"/>
    <xdr:sp macro="" textlink="">
      <xdr:nvSpPr>
        <xdr:cNvPr id="599" name="テキスト ボックス 598"/>
        <xdr:cNvSpPr txBox="1"/>
      </xdr:nvSpPr>
      <xdr:spPr>
        <a:xfrm>
          <a:off x="118110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28575</xdr:rowOff>
    </xdr:from>
    <xdr:to>
      <xdr:col>18</xdr:col>
      <xdr:colOff>495300</xdr:colOff>
      <xdr:row>58</xdr:row>
      <xdr:rowOff>133350</xdr:rowOff>
    </xdr:to>
    <xdr:sp macro="" textlink="">
      <xdr:nvSpPr>
        <xdr:cNvPr id="600" name="円/楕円 599"/>
        <xdr:cNvSpPr/>
      </xdr:nvSpPr>
      <xdr:spPr>
        <a:xfrm>
          <a:off x="11220450" y="997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123825</xdr:rowOff>
    </xdr:from>
    <xdr:ext cx="533400" cy="257175"/>
    <xdr:sp macro="" textlink="">
      <xdr:nvSpPr>
        <xdr:cNvPr id="601" name="テキスト ボックス 600"/>
        <xdr:cNvSpPr txBox="1"/>
      </xdr:nvSpPr>
      <xdr:spPr>
        <a:xfrm>
          <a:off x="110013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2" name="正方形/長方形 601"/>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3" name="正方形/長方形 602"/>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4" name="正方形/長方形 603"/>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5" name="正方形/長方形 604"/>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6" name="正方形/長方形 605"/>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7" name="正方形/長方形 606"/>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8" name="正方形/長方形 607"/>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9" name="正方形/長方形 608"/>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0" name="テキスト ボックス 609"/>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1" name="直線コネクタ 610"/>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12" name="直線コネクタ 611"/>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3" name="テキスト ボックス 612"/>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4" name="直線コネクタ 613"/>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5" name="テキスト ボックス 614"/>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6" name="直線コネクタ 615"/>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7" name="テキスト ボックス 616"/>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8" name="直線コネクタ 617"/>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9" name="テキスト ボックス 618"/>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0" name="直線コネクタ 619"/>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21" name="テキスト ボックス 620"/>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2" name="直線コネクタ 62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3" name="テキスト ボックス 62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4"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79</xdr:row>
      <xdr:rowOff>47625</xdr:rowOff>
    </xdr:to>
    <xdr:cxnSp macro="">
      <xdr:nvCxnSpPr>
        <xdr:cNvPr id="625" name="直線コネクタ 624"/>
        <xdr:cNvCxnSpPr/>
      </xdr:nvCxnSpPr>
      <xdr:spPr>
        <a:xfrm flipV="1">
          <a:off x="14344650" y="12049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66675</xdr:rowOff>
    </xdr:from>
    <xdr:ext cx="247650" cy="257175"/>
    <xdr:sp macro="" textlink="">
      <xdr:nvSpPr>
        <xdr:cNvPr id="626" name="災害復旧費最小値テキスト"/>
        <xdr:cNvSpPr txBox="1"/>
      </xdr:nvSpPr>
      <xdr:spPr>
        <a:xfrm>
          <a:off x="14401800" y="13611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7" name="直線コネクタ 626"/>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171450</xdr:rowOff>
    </xdr:from>
    <xdr:ext cx="600075" cy="257175"/>
    <xdr:sp macro="" textlink="">
      <xdr:nvSpPr>
        <xdr:cNvPr id="628" name="災害復旧費最大値テキスト"/>
        <xdr:cNvSpPr txBox="1"/>
      </xdr:nvSpPr>
      <xdr:spPr>
        <a:xfrm>
          <a:off x="144018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600075</xdr:colOff>
      <xdr:row>70</xdr:row>
      <xdr:rowOff>47625</xdr:rowOff>
    </xdr:to>
    <xdr:cxnSp macro="">
      <xdr:nvCxnSpPr>
        <xdr:cNvPr id="629" name="直線コネクタ 628"/>
        <xdr:cNvCxnSpPr/>
      </xdr:nvCxnSpPr>
      <xdr:spPr>
        <a:xfrm>
          <a:off x="1425892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30" name="直線コネクタ 629"/>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161925</xdr:rowOff>
    </xdr:from>
    <xdr:ext cx="466725" cy="257175"/>
    <xdr:sp macro="" textlink="">
      <xdr:nvSpPr>
        <xdr:cNvPr id="631" name="災害復旧費平均値テキスト"/>
        <xdr:cNvSpPr txBox="1"/>
      </xdr:nvSpPr>
      <xdr:spPr>
        <a:xfrm>
          <a:off x="1440180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133350</xdr:rowOff>
    </xdr:from>
    <xdr:to>
      <xdr:col>23</xdr:col>
      <xdr:colOff>571500</xdr:colOff>
      <xdr:row>79</xdr:row>
      <xdr:rowOff>66675</xdr:rowOff>
    </xdr:to>
    <xdr:sp macro="" textlink="">
      <xdr:nvSpPr>
        <xdr:cNvPr id="632" name="フローチャート : 判断 631"/>
        <xdr:cNvSpPr/>
      </xdr:nvSpPr>
      <xdr:spPr>
        <a:xfrm>
          <a:off x="142970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9525</xdr:rowOff>
    </xdr:from>
    <xdr:to>
      <xdr:col>22</xdr:col>
      <xdr:colOff>361950</xdr:colOff>
      <xdr:row>79</xdr:row>
      <xdr:rowOff>47625</xdr:rowOff>
    </xdr:to>
    <xdr:cxnSp macro="">
      <xdr:nvCxnSpPr>
        <xdr:cNvPr id="633" name="直線コネクタ 632"/>
        <xdr:cNvCxnSpPr/>
      </xdr:nvCxnSpPr>
      <xdr:spPr>
        <a:xfrm>
          <a:off x="12792075" y="135540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142875</xdr:rowOff>
    </xdr:from>
    <xdr:to>
      <xdr:col>22</xdr:col>
      <xdr:colOff>419100</xdr:colOff>
      <xdr:row>79</xdr:row>
      <xdr:rowOff>76200</xdr:rowOff>
    </xdr:to>
    <xdr:sp macro="" textlink="">
      <xdr:nvSpPr>
        <xdr:cNvPr id="634" name="フローチャート : 判断 633"/>
        <xdr:cNvSpPr/>
      </xdr:nvSpPr>
      <xdr:spPr>
        <a:xfrm>
          <a:off x="13544550" y="1351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95250</xdr:rowOff>
    </xdr:from>
    <xdr:ext cx="466725" cy="257175"/>
    <xdr:sp macro="" textlink="">
      <xdr:nvSpPr>
        <xdr:cNvPr id="635" name="テキスト ボックス 634"/>
        <xdr:cNvSpPr txBox="1"/>
      </xdr:nvSpPr>
      <xdr:spPr>
        <a:xfrm>
          <a:off x="1336357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9525</xdr:rowOff>
    </xdr:from>
    <xdr:to>
      <xdr:col>21</xdr:col>
      <xdr:colOff>161925</xdr:colOff>
      <xdr:row>79</xdr:row>
      <xdr:rowOff>9525</xdr:rowOff>
    </xdr:to>
    <xdr:cxnSp macro="">
      <xdr:nvCxnSpPr>
        <xdr:cNvPr id="636" name="直線コネクタ 635"/>
        <xdr:cNvCxnSpPr/>
      </xdr:nvCxnSpPr>
      <xdr:spPr>
        <a:xfrm>
          <a:off x="12030075" y="135540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38100</xdr:rowOff>
    </xdr:to>
    <xdr:sp macro="" textlink="">
      <xdr:nvSpPr>
        <xdr:cNvPr id="637" name="フローチャート : 判断 636"/>
        <xdr:cNvSpPr/>
      </xdr:nvSpPr>
      <xdr:spPr>
        <a:xfrm>
          <a:off x="12744450" y="1348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57150</xdr:rowOff>
    </xdr:from>
    <xdr:ext cx="457200" cy="257175"/>
    <xdr:sp macro="" textlink="">
      <xdr:nvSpPr>
        <xdr:cNvPr id="638" name="テキスト ボックス 637"/>
        <xdr:cNvSpPr txBox="1"/>
      </xdr:nvSpPr>
      <xdr:spPr>
        <a:xfrm>
          <a:off x="12630150" y="13258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9525</xdr:rowOff>
    </xdr:from>
    <xdr:to>
      <xdr:col>19</xdr:col>
      <xdr:colOff>600075</xdr:colOff>
      <xdr:row>79</xdr:row>
      <xdr:rowOff>47625</xdr:rowOff>
    </xdr:to>
    <xdr:cxnSp macro="">
      <xdr:nvCxnSpPr>
        <xdr:cNvPr id="639" name="直線コネクタ 638"/>
        <xdr:cNvCxnSpPr/>
      </xdr:nvCxnSpPr>
      <xdr:spPr>
        <a:xfrm flipV="1">
          <a:off x="11268075" y="135540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66675</xdr:rowOff>
    </xdr:from>
    <xdr:to>
      <xdr:col>20</xdr:col>
      <xdr:colOff>9525</xdr:colOff>
      <xdr:row>78</xdr:row>
      <xdr:rowOff>161925</xdr:rowOff>
    </xdr:to>
    <xdr:sp macro="" textlink="">
      <xdr:nvSpPr>
        <xdr:cNvPr id="640" name="フローチャート : 判断 639"/>
        <xdr:cNvSpPr/>
      </xdr:nvSpPr>
      <xdr:spPr>
        <a:xfrm>
          <a:off x="12020550" y="134397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9525</xdr:rowOff>
    </xdr:from>
    <xdr:ext cx="466725" cy="257175"/>
    <xdr:sp macro="" textlink="">
      <xdr:nvSpPr>
        <xdr:cNvPr id="641" name="テキスト ボックス 640"/>
        <xdr:cNvSpPr txBox="1"/>
      </xdr:nvSpPr>
      <xdr:spPr>
        <a:xfrm>
          <a:off x="11839575" y="1321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66675</xdr:rowOff>
    </xdr:from>
    <xdr:to>
      <xdr:col>18</xdr:col>
      <xdr:colOff>495300</xdr:colOff>
      <xdr:row>78</xdr:row>
      <xdr:rowOff>161925</xdr:rowOff>
    </xdr:to>
    <xdr:sp macro="" textlink="">
      <xdr:nvSpPr>
        <xdr:cNvPr id="642" name="フローチャート : 判断 641"/>
        <xdr:cNvSpPr/>
      </xdr:nvSpPr>
      <xdr:spPr>
        <a:xfrm>
          <a:off x="11220450" y="13439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9525</xdr:rowOff>
    </xdr:from>
    <xdr:ext cx="466725" cy="257175"/>
    <xdr:sp macro="" textlink="">
      <xdr:nvSpPr>
        <xdr:cNvPr id="643" name="テキスト ボックス 642"/>
        <xdr:cNvSpPr txBox="1"/>
      </xdr:nvSpPr>
      <xdr:spPr>
        <a:xfrm>
          <a:off x="11039475" y="1321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4" name="テキスト ボックス 64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5" name="テキスト ボックス 64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6" name="テキスト ボックス 64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7" name="テキスト ボックス 64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8" name="テキスト ボックス 64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9" name="円/楕円 648"/>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114300</xdr:rowOff>
    </xdr:from>
    <xdr:ext cx="247650" cy="257175"/>
    <xdr:sp macro="" textlink="">
      <xdr:nvSpPr>
        <xdr:cNvPr id="650" name="災害復旧費該当値テキスト"/>
        <xdr:cNvSpPr txBox="1"/>
      </xdr:nvSpPr>
      <xdr:spPr>
        <a:xfrm>
          <a:off x="14401800" y="13487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51" name="円/楕円 650"/>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209550</xdr:colOff>
      <xdr:row>79</xdr:row>
      <xdr:rowOff>85725</xdr:rowOff>
    </xdr:from>
    <xdr:ext cx="314325" cy="257175"/>
    <xdr:sp macro="" textlink="">
      <xdr:nvSpPr>
        <xdr:cNvPr id="652" name="テキスト ボックス 651"/>
        <xdr:cNvSpPr txBox="1"/>
      </xdr:nvSpPr>
      <xdr:spPr>
        <a:xfrm>
          <a:off x="1343977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133350</xdr:rowOff>
    </xdr:from>
    <xdr:to>
      <xdr:col>21</xdr:col>
      <xdr:colOff>209550</xdr:colOff>
      <xdr:row>79</xdr:row>
      <xdr:rowOff>66675</xdr:rowOff>
    </xdr:to>
    <xdr:sp macro="" textlink="">
      <xdr:nvSpPr>
        <xdr:cNvPr id="653" name="円/楕円 652"/>
        <xdr:cNvSpPr/>
      </xdr:nvSpPr>
      <xdr:spPr>
        <a:xfrm>
          <a:off x="12744450" y="1350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57150</xdr:rowOff>
    </xdr:from>
    <xdr:ext cx="457200" cy="257175"/>
    <xdr:sp macro="" textlink="">
      <xdr:nvSpPr>
        <xdr:cNvPr id="654" name="テキスト ボックス 653"/>
        <xdr:cNvSpPr txBox="1"/>
      </xdr:nvSpPr>
      <xdr:spPr>
        <a:xfrm>
          <a:off x="12630150" y="136017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123825</xdr:rowOff>
    </xdr:from>
    <xdr:to>
      <xdr:col>20</xdr:col>
      <xdr:colOff>9525</xdr:colOff>
      <xdr:row>79</xdr:row>
      <xdr:rowOff>57150</xdr:rowOff>
    </xdr:to>
    <xdr:sp macro="" textlink="">
      <xdr:nvSpPr>
        <xdr:cNvPr id="655" name="円/楕円 654"/>
        <xdr:cNvSpPr/>
      </xdr:nvSpPr>
      <xdr:spPr>
        <a:xfrm>
          <a:off x="12020550" y="13496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47625</xdr:rowOff>
    </xdr:from>
    <xdr:ext cx="466725" cy="257175"/>
    <xdr:sp macro="" textlink="">
      <xdr:nvSpPr>
        <xdr:cNvPr id="656" name="テキスト ボックス 655"/>
        <xdr:cNvSpPr txBox="1"/>
      </xdr:nvSpPr>
      <xdr:spPr>
        <a:xfrm>
          <a:off x="1183957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7" name="円/楕円 656"/>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85725</xdr:rowOff>
    </xdr:from>
    <xdr:ext cx="381000" cy="257175"/>
    <xdr:sp macro="" textlink="">
      <xdr:nvSpPr>
        <xdr:cNvPr id="658" name="テキスト ボックス 657"/>
        <xdr:cNvSpPr txBox="1"/>
      </xdr:nvSpPr>
      <xdr:spPr>
        <a:xfrm>
          <a:off x="110775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9" name="正方形/長方形 65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0" name="正方形/長方形 65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1" name="正方形/長方形 66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2" name="正方形/長方形 66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3" name="正方形/長方形 66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4" name="正方形/長方形 66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5" name="正方形/長方形 66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6" name="正方形/長方形 66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7" name="テキスト ボックス 66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8" name="直線コネクタ 66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69" name="直線コネクタ 668"/>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0" name="テキスト ボックス 669"/>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1" name="直線コネクタ 670"/>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2" name="テキスト ボックス 671"/>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73" name="直線コネクタ 672"/>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4" name="テキスト ボックス 673"/>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75" name="直線コネクタ 674"/>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76" name="テキスト ボックス 675"/>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77" name="直線コネクタ 676"/>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78" name="テキスト ボックス 677"/>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79" name="直線コネクタ 678"/>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0" name="テキスト ボックス 679"/>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1" name="直線コネクタ 68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2" name="テキスト ボックス 68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161925</xdr:rowOff>
    </xdr:from>
    <xdr:to>
      <xdr:col>23</xdr:col>
      <xdr:colOff>514350</xdr:colOff>
      <xdr:row>98</xdr:row>
      <xdr:rowOff>95250</xdr:rowOff>
    </xdr:to>
    <xdr:cxnSp macro="">
      <xdr:nvCxnSpPr>
        <xdr:cNvPr id="684" name="直線コネクタ 683"/>
        <xdr:cNvCxnSpPr/>
      </xdr:nvCxnSpPr>
      <xdr:spPr>
        <a:xfrm flipV="1">
          <a:off x="14344650" y="15420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95250</xdr:rowOff>
    </xdr:from>
    <xdr:ext cx="533400" cy="257175"/>
    <xdr:sp macro="" textlink="">
      <xdr:nvSpPr>
        <xdr:cNvPr id="685" name="公債費最小値テキスト"/>
        <xdr:cNvSpPr txBox="1"/>
      </xdr:nvSpPr>
      <xdr:spPr>
        <a:xfrm>
          <a:off x="1440180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95250</xdr:rowOff>
    </xdr:from>
    <xdr:to>
      <xdr:col>23</xdr:col>
      <xdr:colOff>600075</xdr:colOff>
      <xdr:row>98</xdr:row>
      <xdr:rowOff>95250</xdr:rowOff>
    </xdr:to>
    <xdr:cxnSp macro="">
      <xdr:nvCxnSpPr>
        <xdr:cNvPr id="686" name="直線コネクタ 685"/>
        <xdr:cNvCxnSpPr/>
      </xdr:nvCxnSpPr>
      <xdr:spPr>
        <a:xfrm>
          <a:off x="1425892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114300</xdr:rowOff>
    </xdr:from>
    <xdr:ext cx="600075" cy="257175"/>
    <xdr:sp macro="" textlink="">
      <xdr:nvSpPr>
        <xdr:cNvPr id="687" name="公債費最大値テキスト"/>
        <xdr:cNvSpPr txBox="1"/>
      </xdr:nvSpPr>
      <xdr:spPr>
        <a:xfrm>
          <a:off x="1440180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161925</xdr:rowOff>
    </xdr:from>
    <xdr:to>
      <xdr:col>23</xdr:col>
      <xdr:colOff>600075</xdr:colOff>
      <xdr:row>89</xdr:row>
      <xdr:rowOff>161925</xdr:rowOff>
    </xdr:to>
    <xdr:cxnSp macro="">
      <xdr:nvCxnSpPr>
        <xdr:cNvPr id="688" name="直線コネクタ 687"/>
        <xdr:cNvCxnSpPr/>
      </xdr:nvCxnSpPr>
      <xdr:spPr>
        <a:xfrm>
          <a:off x="14258925" y="15420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104775</xdr:rowOff>
    </xdr:from>
    <xdr:to>
      <xdr:col>23</xdr:col>
      <xdr:colOff>514350</xdr:colOff>
      <xdr:row>95</xdr:row>
      <xdr:rowOff>114300</xdr:rowOff>
    </xdr:to>
    <xdr:cxnSp macro="">
      <xdr:nvCxnSpPr>
        <xdr:cNvPr id="689" name="直線コネクタ 688"/>
        <xdr:cNvCxnSpPr/>
      </xdr:nvCxnSpPr>
      <xdr:spPr>
        <a:xfrm>
          <a:off x="13592175" y="163925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47625</xdr:rowOff>
    </xdr:from>
    <xdr:ext cx="533400" cy="257175"/>
    <xdr:sp macro="" textlink="">
      <xdr:nvSpPr>
        <xdr:cNvPr id="690" name="公債費平均値テキスト"/>
        <xdr:cNvSpPr txBox="1"/>
      </xdr:nvSpPr>
      <xdr:spPr>
        <a:xfrm>
          <a:off x="144018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171450</xdr:rowOff>
    </xdr:to>
    <xdr:sp macro="" textlink="">
      <xdr:nvSpPr>
        <xdr:cNvPr id="691" name="フローチャート : 判断 690"/>
        <xdr:cNvSpPr/>
      </xdr:nvSpPr>
      <xdr:spPr>
        <a:xfrm>
          <a:off x="14297025"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76200</xdr:rowOff>
    </xdr:from>
    <xdr:to>
      <xdr:col>22</xdr:col>
      <xdr:colOff>361950</xdr:colOff>
      <xdr:row>95</xdr:row>
      <xdr:rowOff>104775</xdr:rowOff>
    </xdr:to>
    <xdr:cxnSp macro="">
      <xdr:nvCxnSpPr>
        <xdr:cNvPr id="692" name="直線コネクタ 691"/>
        <xdr:cNvCxnSpPr/>
      </xdr:nvCxnSpPr>
      <xdr:spPr>
        <a:xfrm>
          <a:off x="12792075" y="163639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66675</xdr:rowOff>
    </xdr:from>
    <xdr:to>
      <xdr:col>22</xdr:col>
      <xdr:colOff>419100</xdr:colOff>
      <xdr:row>95</xdr:row>
      <xdr:rowOff>161925</xdr:rowOff>
    </xdr:to>
    <xdr:sp macro="" textlink="">
      <xdr:nvSpPr>
        <xdr:cNvPr id="693" name="フローチャート : 判断 692"/>
        <xdr:cNvSpPr/>
      </xdr:nvSpPr>
      <xdr:spPr>
        <a:xfrm>
          <a:off x="1354455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152400</xdr:rowOff>
    </xdr:from>
    <xdr:ext cx="533400" cy="257175"/>
    <xdr:sp macro="" textlink="">
      <xdr:nvSpPr>
        <xdr:cNvPr id="694" name="テキスト ボックス 693"/>
        <xdr:cNvSpPr txBox="1"/>
      </xdr:nvSpPr>
      <xdr:spPr>
        <a:xfrm>
          <a:off x="133254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76200</xdr:rowOff>
    </xdr:from>
    <xdr:to>
      <xdr:col>21</xdr:col>
      <xdr:colOff>161925</xdr:colOff>
      <xdr:row>95</xdr:row>
      <xdr:rowOff>104775</xdr:rowOff>
    </xdr:to>
    <xdr:cxnSp macro="">
      <xdr:nvCxnSpPr>
        <xdr:cNvPr id="695" name="直線コネクタ 694"/>
        <xdr:cNvCxnSpPr/>
      </xdr:nvCxnSpPr>
      <xdr:spPr>
        <a:xfrm flipV="1">
          <a:off x="12030075" y="163639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152400</xdr:rowOff>
    </xdr:from>
    <xdr:to>
      <xdr:col>21</xdr:col>
      <xdr:colOff>209550</xdr:colOff>
      <xdr:row>95</xdr:row>
      <xdr:rowOff>85725</xdr:rowOff>
    </xdr:to>
    <xdr:sp macro="" textlink="">
      <xdr:nvSpPr>
        <xdr:cNvPr id="696" name="フローチャート : 判断 695"/>
        <xdr:cNvSpPr/>
      </xdr:nvSpPr>
      <xdr:spPr>
        <a:xfrm>
          <a:off x="12744450" y="16268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95250</xdr:rowOff>
    </xdr:from>
    <xdr:ext cx="533400" cy="257175"/>
    <xdr:sp macro="" textlink="">
      <xdr:nvSpPr>
        <xdr:cNvPr id="697" name="テキスト ボックス 696"/>
        <xdr:cNvSpPr txBox="1"/>
      </xdr:nvSpPr>
      <xdr:spPr>
        <a:xfrm>
          <a:off x="12611100"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104775</xdr:rowOff>
    </xdr:from>
    <xdr:to>
      <xdr:col>19</xdr:col>
      <xdr:colOff>600075</xdr:colOff>
      <xdr:row>96</xdr:row>
      <xdr:rowOff>9525</xdr:rowOff>
    </xdr:to>
    <xdr:cxnSp macro="">
      <xdr:nvCxnSpPr>
        <xdr:cNvPr id="698" name="直線コネクタ 697"/>
        <xdr:cNvCxnSpPr/>
      </xdr:nvCxnSpPr>
      <xdr:spPr>
        <a:xfrm flipV="1">
          <a:off x="11268075" y="16392525"/>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142875</xdr:rowOff>
    </xdr:from>
    <xdr:to>
      <xdr:col>20</xdr:col>
      <xdr:colOff>9525</xdr:colOff>
      <xdr:row>95</xdr:row>
      <xdr:rowOff>76200</xdr:rowOff>
    </xdr:to>
    <xdr:sp macro="" textlink="">
      <xdr:nvSpPr>
        <xdr:cNvPr id="699" name="フローチャート : 判断 698"/>
        <xdr:cNvSpPr/>
      </xdr:nvSpPr>
      <xdr:spPr>
        <a:xfrm>
          <a:off x="12020550" y="162591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85725</xdr:rowOff>
    </xdr:from>
    <xdr:ext cx="533400" cy="257175"/>
    <xdr:sp macro="" textlink="">
      <xdr:nvSpPr>
        <xdr:cNvPr id="700" name="テキスト ボックス 699"/>
        <xdr:cNvSpPr txBox="1"/>
      </xdr:nvSpPr>
      <xdr:spPr>
        <a:xfrm>
          <a:off x="118110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133350</xdr:rowOff>
    </xdr:from>
    <xdr:to>
      <xdr:col>18</xdr:col>
      <xdr:colOff>495300</xdr:colOff>
      <xdr:row>95</xdr:row>
      <xdr:rowOff>57150</xdr:rowOff>
    </xdr:to>
    <xdr:sp macro="" textlink="">
      <xdr:nvSpPr>
        <xdr:cNvPr id="701" name="フローチャート : 判断 700"/>
        <xdr:cNvSpPr/>
      </xdr:nvSpPr>
      <xdr:spPr>
        <a:xfrm>
          <a:off x="11220450"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76200</xdr:rowOff>
    </xdr:from>
    <xdr:ext cx="533400" cy="257175"/>
    <xdr:sp macro="" textlink="">
      <xdr:nvSpPr>
        <xdr:cNvPr id="702" name="テキスト ボックス 701"/>
        <xdr:cNvSpPr txBox="1"/>
      </xdr:nvSpPr>
      <xdr:spPr>
        <a:xfrm>
          <a:off x="110013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3" name="テキスト ボックス 70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4" name="テキスト ボックス 70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5" name="テキスト ボックス 70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6" name="テキスト ボックス 70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7" name="テキスト ボックス 70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57150</xdr:rowOff>
    </xdr:from>
    <xdr:to>
      <xdr:col>23</xdr:col>
      <xdr:colOff>571500</xdr:colOff>
      <xdr:row>95</xdr:row>
      <xdr:rowOff>161925</xdr:rowOff>
    </xdr:to>
    <xdr:sp macro="" textlink="">
      <xdr:nvSpPr>
        <xdr:cNvPr id="708" name="円/楕円 707"/>
        <xdr:cNvSpPr/>
      </xdr:nvSpPr>
      <xdr:spPr>
        <a:xfrm>
          <a:off x="14297025"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85725</xdr:rowOff>
    </xdr:from>
    <xdr:ext cx="533400" cy="257175"/>
    <xdr:sp macro="" textlink="">
      <xdr:nvSpPr>
        <xdr:cNvPr id="709" name="公債費該当値テキスト"/>
        <xdr:cNvSpPr txBox="1"/>
      </xdr:nvSpPr>
      <xdr:spPr>
        <a:xfrm>
          <a:off x="144018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47625</xdr:rowOff>
    </xdr:from>
    <xdr:to>
      <xdr:col>22</xdr:col>
      <xdr:colOff>419100</xdr:colOff>
      <xdr:row>95</xdr:row>
      <xdr:rowOff>152400</xdr:rowOff>
    </xdr:to>
    <xdr:sp macro="" textlink="">
      <xdr:nvSpPr>
        <xdr:cNvPr id="710" name="円/楕円 709"/>
        <xdr:cNvSpPr/>
      </xdr:nvSpPr>
      <xdr:spPr>
        <a:xfrm>
          <a:off x="13544550"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171450</xdr:rowOff>
    </xdr:from>
    <xdr:ext cx="533400" cy="257175"/>
    <xdr:sp macro="" textlink="">
      <xdr:nvSpPr>
        <xdr:cNvPr id="711" name="テキスト ボックス 710"/>
        <xdr:cNvSpPr txBox="1"/>
      </xdr:nvSpPr>
      <xdr:spPr>
        <a:xfrm>
          <a:off x="133254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19050</xdr:rowOff>
    </xdr:from>
    <xdr:to>
      <xdr:col>21</xdr:col>
      <xdr:colOff>209550</xdr:colOff>
      <xdr:row>95</xdr:row>
      <xdr:rowOff>123825</xdr:rowOff>
    </xdr:to>
    <xdr:sp macro="" textlink="">
      <xdr:nvSpPr>
        <xdr:cNvPr id="712" name="円/楕円 711"/>
        <xdr:cNvSpPr/>
      </xdr:nvSpPr>
      <xdr:spPr>
        <a:xfrm>
          <a:off x="12744450" y="16306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114300</xdr:rowOff>
    </xdr:from>
    <xdr:ext cx="533400" cy="257175"/>
    <xdr:sp macro="" textlink="">
      <xdr:nvSpPr>
        <xdr:cNvPr id="713" name="テキスト ボックス 712"/>
        <xdr:cNvSpPr txBox="1"/>
      </xdr:nvSpPr>
      <xdr:spPr>
        <a:xfrm>
          <a:off x="126111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47625</xdr:rowOff>
    </xdr:from>
    <xdr:to>
      <xdr:col>20</xdr:col>
      <xdr:colOff>9525</xdr:colOff>
      <xdr:row>95</xdr:row>
      <xdr:rowOff>152400</xdr:rowOff>
    </xdr:to>
    <xdr:sp macro="" textlink="">
      <xdr:nvSpPr>
        <xdr:cNvPr id="714" name="円/楕円 713"/>
        <xdr:cNvSpPr/>
      </xdr:nvSpPr>
      <xdr:spPr>
        <a:xfrm>
          <a:off x="12020550" y="163353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142875</xdr:rowOff>
    </xdr:from>
    <xdr:ext cx="533400" cy="257175"/>
    <xdr:sp macro="" textlink="">
      <xdr:nvSpPr>
        <xdr:cNvPr id="715" name="テキスト ボックス 714"/>
        <xdr:cNvSpPr txBox="1"/>
      </xdr:nvSpPr>
      <xdr:spPr>
        <a:xfrm>
          <a:off x="118110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133350</xdr:rowOff>
    </xdr:from>
    <xdr:to>
      <xdr:col>18</xdr:col>
      <xdr:colOff>495300</xdr:colOff>
      <xdr:row>96</xdr:row>
      <xdr:rowOff>57150</xdr:rowOff>
    </xdr:to>
    <xdr:sp macro="" textlink="">
      <xdr:nvSpPr>
        <xdr:cNvPr id="716" name="円/楕円 715"/>
        <xdr:cNvSpPr/>
      </xdr:nvSpPr>
      <xdr:spPr>
        <a:xfrm>
          <a:off x="11220450" y="16421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47625</xdr:rowOff>
    </xdr:from>
    <xdr:ext cx="533400" cy="257175"/>
    <xdr:sp macro="" textlink="">
      <xdr:nvSpPr>
        <xdr:cNvPr id="717" name="テキスト ボックス 716"/>
        <xdr:cNvSpPr txBox="1"/>
      </xdr:nvSpPr>
      <xdr:spPr>
        <a:xfrm>
          <a:off x="110013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8" name="正方形/長方形 71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9" name="正方形/長方形 71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0" name="正方形/長方形 71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1" name="正方形/長方形 72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2" name="正方形/長方形 72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3" name="正方形/長方形 72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4" name="正方形/長方形 72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5" name="正方形/長方形 72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6" name="テキスト ボックス 72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7" name="直線コネクタ 72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8" name="直線コネクタ 72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9" name="テキスト ボックス 72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0" name="直線コネクタ 72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1" name="テキスト ボックス 73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2" name="直線コネクタ 73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3" name="テキスト ボックス 73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4" name="直線コネクタ 73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5" name="テキスト ボックス 73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6" name="直線コネクタ 73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37" name="テキスト ボックス 73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8" name="直線コネクタ 73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9" name="テキスト ボックス 73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29</xdr:row>
      <xdr:rowOff>161925</xdr:rowOff>
    </xdr:from>
    <xdr:to>
      <xdr:col>32</xdr:col>
      <xdr:colOff>190500</xdr:colOff>
      <xdr:row>39</xdr:row>
      <xdr:rowOff>47625</xdr:rowOff>
    </xdr:to>
    <xdr:cxnSp macro="">
      <xdr:nvCxnSpPr>
        <xdr:cNvPr id="741" name="直線コネクタ 740"/>
        <xdr:cNvCxnSpPr/>
      </xdr:nvCxnSpPr>
      <xdr:spPr>
        <a:xfrm flipV="1">
          <a:off x="19411950" y="5133975"/>
          <a:ext cx="9525"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4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3" name="直線コネクタ 74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114300</xdr:rowOff>
    </xdr:from>
    <xdr:ext cx="466725" cy="257175"/>
    <xdr:sp macro="" textlink="">
      <xdr:nvSpPr>
        <xdr:cNvPr id="744" name="諸支出金最大値テキスト"/>
        <xdr:cNvSpPr txBox="1"/>
      </xdr:nvSpPr>
      <xdr:spPr>
        <a:xfrm>
          <a:off x="19469100" y="4914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95250</xdr:colOff>
      <xdr:row>29</xdr:row>
      <xdr:rowOff>161925</xdr:rowOff>
    </xdr:from>
    <xdr:to>
      <xdr:col>32</xdr:col>
      <xdr:colOff>276225</xdr:colOff>
      <xdr:row>29</xdr:row>
      <xdr:rowOff>161925</xdr:rowOff>
    </xdr:to>
    <xdr:cxnSp macro="">
      <xdr:nvCxnSpPr>
        <xdr:cNvPr id="745" name="直線コネクタ 744"/>
        <xdr:cNvCxnSpPr/>
      </xdr:nvCxnSpPr>
      <xdr:spPr>
        <a:xfrm>
          <a:off x="19326225" y="513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6" name="直線コネクタ 74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81000" cy="257175"/>
    <xdr:sp macro="" textlink="">
      <xdr:nvSpPr>
        <xdr:cNvPr id="747" name="諸支出金平均値テキスト"/>
        <xdr:cNvSpPr txBox="1"/>
      </xdr:nvSpPr>
      <xdr:spPr>
        <a:xfrm>
          <a:off x="19469100"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48" name="フローチャート : 判断 747"/>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9" name="直線コネクタ 74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123825</xdr:rowOff>
    </xdr:from>
    <xdr:to>
      <xdr:col>31</xdr:col>
      <xdr:colOff>85725</xdr:colOff>
      <xdr:row>39</xdr:row>
      <xdr:rowOff>47625</xdr:rowOff>
    </xdr:to>
    <xdr:sp macro="" textlink="">
      <xdr:nvSpPr>
        <xdr:cNvPr id="750" name="フローチャート : 判断 749"/>
        <xdr:cNvSpPr/>
      </xdr:nvSpPr>
      <xdr:spPr>
        <a:xfrm>
          <a:off x="18630900" y="663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51" name="テキスト ボックス 750"/>
        <xdr:cNvSpPr txBox="1"/>
      </xdr:nvSpPr>
      <xdr:spPr>
        <a:xfrm>
          <a:off x="185642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2" name="直線コネクタ 75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161925</xdr:rowOff>
    </xdr:from>
    <xdr:to>
      <xdr:col>29</xdr:col>
      <xdr:colOff>571500</xdr:colOff>
      <xdr:row>39</xdr:row>
      <xdr:rowOff>85725</xdr:rowOff>
    </xdr:to>
    <xdr:sp macro="" textlink="">
      <xdr:nvSpPr>
        <xdr:cNvPr id="753" name="フローチャート : 判断 752"/>
        <xdr:cNvSpPr/>
      </xdr:nvSpPr>
      <xdr:spPr>
        <a:xfrm>
          <a:off x="1789747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104775</xdr:rowOff>
    </xdr:from>
    <xdr:ext cx="314325" cy="257175"/>
    <xdr:sp macro="" textlink="">
      <xdr:nvSpPr>
        <xdr:cNvPr id="754" name="テキスト ボックス 753"/>
        <xdr:cNvSpPr txBox="1"/>
      </xdr:nvSpPr>
      <xdr:spPr>
        <a:xfrm>
          <a:off x="1779270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5" name="直線コネクタ 75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152400</xdr:rowOff>
    </xdr:from>
    <xdr:to>
      <xdr:col>28</xdr:col>
      <xdr:colOff>361950</xdr:colOff>
      <xdr:row>39</xdr:row>
      <xdr:rowOff>76200</xdr:rowOff>
    </xdr:to>
    <xdr:sp macro="" textlink="">
      <xdr:nvSpPr>
        <xdr:cNvPr id="756" name="フローチャート : 判断 755"/>
        <xdr:cNvSpPr/>
      </xdr:nvSpPr>
      <xdr:spPr>
        <a:xfrm>
          <a:off x="17097375" y="6667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37</xdr:row>
      <xdr:rowOff>95250</xdr:rowOff>
    </xdr:from>
    <xdr:ext cx="314325" cy="257175"/>
    <xdr:sp macro="" textlink="">
      <xdr:nvSpPr>
        <xdr:cNvPr id="757" name="テキスト ボックス 756"/>
        <xdr:cNvSpPr txBox="1"/>
      </xdr:nvSpPr>
      <xdr:spPr>
        <a:xfrm>
          <a:off x="16992600"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152400</xdr:rowOff>
    </xdr:from>
    <xdr:to>
      <xdr:col>27</xdr:col>
      <xdr:colOff>161925</xdr:colOff>
      <xdr:row>39</xdr:row>
      <xdr:rowOff>85725</xdr:rowOff>
    </xdr:to>
    <xdr:sp macro="" textlink="">
      <xdr:nvSpPr>
        <xdr:cNvPr id="758" name="フローチャート : 判断 757"/>
        <xdr:cNvSpPr/>
      </xdr:nvSpPr>
      <xdr:spPr>
        <a:xfrm>
          <a:off x="16287750" y="666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104775</xdr:rowOff>
    </xdr:from>
    <xdr:ext cx="304800" cy="257175"/>
    <xdr:sp macro="" textlink="">
      <xdr:nvSpPr>
        <xdr:cNvPr id="759" name="テキスト ボックス 758"/>
        <xdr:cNvSpPr txBox="1"/>
      </xdr:nvSpPr>
      <xdr:spPr>
        <a:xfrm>
          <a:off x="16230600" y="6448425"/>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0" name="テキスト ボックス 75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1" name="テキスト ボックス 76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2" name="テキスト ボックス 76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3" name="テキスト ボックス 76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4" name="テキスト ボックス 76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5" name="円/楕円 76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66"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7" name="円/楕円 76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8" name="テキスト ボックス 76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9" name="円/楕円 76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0" name="テキスト ボックス 76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1" name="円/楕円 77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2" name="テキスト ボックス 77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3" name="円/楕円 77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4" name="テキスト ボックス 77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5" name="正方形/長方形 77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6" name="正方形/長方形 77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7" name="正方形/長方形 77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8" name="正方形/長方形 77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9" name="正方形/長方形 77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0" name="正方形/長方形 77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1" name="正方形/長方形 78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2" name="正方形/長方形 78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3" name="テキスト ボックス 78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4" name="直線コネクタ 78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5" name="直線コネクタ 78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6" name="テキスト ボックス 78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7" name="直線コネクタ 78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8" name="テキスト ボックス 78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0" name="直線コネクタ 78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2" name="直線コネクタ 79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4" name="直線コネクタ 79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5" name="直線コネクタ 79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7" name="フローチャート : 判断 79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8" name="直線コネクタ 79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9" name="フローチャート : 判断 79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0" name="テキスト ボックス 79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1" name="直線コネクタ 80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2" name="フローチャート : 判断 80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3" name="テキスト ボックス 80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4" name="直線コネクタ 80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5" name="フローチャート : 判断 80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6" name="テキスト ボックス 80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7" name="フローチャート : 判断 80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8" name="テキスト ボックス 80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9" name="テキスト ボックス 80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0" name="テキスト ボックス 80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1" name="テキスト ボックス 81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2" name="テキスト ボックス 81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3" name="テキスト ボックス 81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4" name="円/楕円 81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6" name="円/楕円 81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7" name="テキスト ボックス 81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8" name="円/楕円 81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9" name="テキスト ボックス 81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0" name="円/楕円 81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1" name="テキスト ボックス 82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2" name="円/楕円 82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3" name="テキスト ボックス 82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4" name="正方形/長方形 82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5" name="正方形/長方形 82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6" name="テキスト ボックス 82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議会費では議会中継システムの改修が終了したことなどの要因により前年度比</a:t>
          </a:r>
          <a:r>
            <a:rPr kumimoji="1" lang="en-US" altLang="ja-JP" sz="1100">
              <a:latin typeface="ＭＳ Ｐゴシック"/>
            </a:rPr>
            <a:t>214</a:t>
          </a:r>
          <a:r>
            <a:rPr kumimoji="1" lang="ja-JP" altLang="en-US" sz="1100">
              <a:latin typeface="ＭＳ Ｐゴシック"/>
            </a:rPr>
            <a:t>円の減となっている。総務費では甲賀・湖南人権センターの廃止に伴い負担金が</a:t>
          </a:r>
          <a:r>
            <a:rPr kumimoji="1" lang="en-US" altLang="ja-JP" sz="1100">
              <a:latin typeface="ＭＳ Ｐゴシック"/>
            </a:rPr>
            <a:t>468</a:t>
          </a:r>
          <a:r>
            <a:rPr kumimoji="1" lang="ja-JP" altLang="en-US" sz="1100">
              <a:latin typeface="ＭＳ Ｐゴシック"/>
            </a:rPr>
            <a:t>円の減、総合計画策定業務委託、分散型エネルギーインフラプロジェクトマスタープラン策定業務委託等が終了したことにより前年度比</a:t>
          </a:r>
          <a:r>
            <a:rPr kumimoji="1" lang="en-US" altLang="ja-JP" sz="1100">
              <a:latin typeface="ＭＳ Ｐゴシック"/>
            </a:rPr>
            <a:t>3,156</a:t>
          </a:r>
          <a:r>
            <a:rPr kumimoji="1" lang="ja-JP" altLang="en-US" sz="1100">
              <a:latin typeface="ＭＳ Ｐゴシック"/>
            </a:rPr>
            <a:t>円の減となっている。</a:t>
          </a:r>
          <a:r>
            <a:rPr kumimoji="1" lang="ja-JP" altLang="ja-JP" sz="1100">
              <a:solidFill>
                <a:schemeClr val="dk1"/>
              </a:solidFill>
              <a:effectLst/>
              <a:latin typeface="+mn-lt"/>
              <a:ea typeface="+mn-ea"/>
              <a:cs typeface="+mn-cs"/>
            </a:rPr>
            <a:t>民生費においては、経常的な要因として障がい福祉サービスにおいてサービス利用者の増などの要因により</a:t>
          </a:r>
          <a:r>
            <a:rPr kumimoji="1" lang="en-US" altLang="ja-JP" sz="1100">
              <a:solidFill>
                <a:schemeClr val="dk1"/>
              </a:solidFill>
              <a:effectLst/>
              <a:latin typeface="+mn-lt"/>
              <a:ea typeface="+mn-ea"/>
              <a:cs typeface="+mn-cs"/>
            </a:rPr>
            <a:t>664</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滋賀県後期高齢者医療広域連合負担金において被保険者の増などにより</a:t>
          </a:r>
          <a:r>
            <a:rPr kumimoji="1" lang="en-US" altLang="ja-JP" sz="1100">
              <a:solidFill>
                <a:schemeClr val="dk1"/>
              </a:solidFill>
              <a:effectLst/>
              <a:latin typeface="+mn-lt"/>
              <a:ea typeface="+mn-ea"/>
              <a:cs typeface="+mn-cs"/>
            </a:rPr>
            <a:t>482</a:t>
          </a:r>
          <a:r>
            <a:rPr kumimoji="1" lang="ja-JP" altLang="en-US" sz="1100">
              <a:solidFill>
                <a:schemeClr val="dk1"/>
              </a:solidFill>
              <a:effectLst/>
              <a:latin typeface="+mn-lt"/>
              <a:ea typeface="+mn-ea"/>
              <a:cs typeface="+mn-cs"/>
            </a:rPr>
            <a:t>円の増となって</a:t>
          </a:r>
          <a:r>
            <a:rPr kumimoji="1" lang="ja-JP" altLang="ja-JP" sz="1100">
              <a:solidFill>
                <a:schemeClr val="dk1"/>
              </a:solidFill>
              <a:effectLst/>
              <a:latin typeface="+mn-lt"/>
              <a:ea typeface="+mn-ea"/>
              <a:cs typeface="+mn-cs"/>
            </a:rPr>
            <a:t>いる。臨時的な要因として</a:t>
          </a:r>
          <a:r>
            <a:rPr kumimoji="1" lang="ja-JP" altLang="en-US" sz="1100">
              <a:solidFill>
                <a:schemeClr val="dk1"/>
              </a:solidFill>
              <a:effectLst/>
              <a:latin typeface="+mn-lt"/>
              <a:ea typeface="+mn-ea"/>
              <a:cs typeface="+mn-cs"/>
            </a:rPr>
            <a:t>は臨時特例給付金給付事業において</a:t>
          </a:r>
          <a:r>
            <a:rPr kumimoji="1" lang="en-US" altLang="ja-JP" sz="1100">
              <a:solidFill>
                <a:schemeClr val="dk1"/>
              </a:solidFill>
              <a:effectLst/>
              <a:latin typeface="+mn-lt"/>
              <a:ea typeface="+mn-ea"/>
              <a:cs typeface="+mn-cs"/>
            </a:rPr>
            <a:t>1,489</a:t>
          </a:r>
          <a:r>
            <a:rPr kumimoji="1" lang="ja-JP" altLang="en-US" sz="1100">
              <a:solidFill>
                <a:schemeClr val="dk1"/>
              </a:solidFill>
              <a:effectLst/>
              <a:latin typeface="+mn-lt"/>
              <a:ea typeface="+mn-ea"/>
              <a:cs typeface="+mn-cs"/>
            </a:rPr>
            <a:t>円の増、認定こども園整備事業補助金において</a:t>
          </a:r>
          <a:r>
            <a:rPr kumimoji="1" lang="en-US" altLang="ja-JP" sz="1100">
              <a:solidFill>
                <a:schemeClr val="dk1"/>
              </a:solidFill>
              <a:effectLst/>
              <a:latin typeface="+mn-lt"/>
              <a:ea typeface="+mn-ea"/>
              <a:cs typeface="+mn-cs"/>
            </a:rPr>
            <a:t>3,182</a:t>
          </a:r>
          <a:r>
            <a:rPr kumimoji="1" lang="ja-JP" altLang="en-US" sz="1100">
              <a:solidFill>
                <a:schemeClr val="dk1"/>
              </a:solidFill>
              <a:effectLst/>
              <a:latin typeface="+mn-lt"/>
              <a:ea typeface="+mn-ea"/>
              <a:cs typeface="+mn-cs"/>
            </a:rPr>
            <a:t>円の増</a:t>
          </a:r>
          <a:r>
            <a:rPr kumimoji="1" lang="ja-JP" altLang="ja-JP" sz="1100">
              <a:solidFill>
                <a:schemeClr val="dk1"/>
              </a:solidFill>
              <a:effectLst/>
              <a:latin typeface="+mn-lt"/>
              <a:ea typeface="+mn-ea"/>
              <a:cs typeface="+mn-cs"/>
            </a:rPr>
            <a:t>となっており、高齢化率が上昇している中で今後も増加する見込みである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予防事業および自立支援の展開により抑制に努める必要がある。衛生費では、平成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年度に竣工した</a:t>
          </a:r>
          <a:r>
            <a:rPr kumimoji="1" lang="ja-JP" altLang="en-US" sz="1100">
              <a:solidFill>
                <a:schemeClr val="dk1"/>
              </a:solidFill>
              <a:effectLst/>
              <a:latin typeface="+mn-lt"/>
              <a:ea typeface="+mn-ea"/>
              <a:cs typeface="+mn-cs"/>
            </a:rPr>
            <a:t>火葬場施設整備事業の終了により</a:t>
          </a:r>
          <a:r>
            <a:rPr kumimoji="1" lang="en-US" altLang="ja-JP" sz="1100">
              <a:solidFill>
                <a:schemeClr val="dk1"/>
              </a:solidFill>
              <a:effectLst/>
              <a:latin typeface="+mn-lt"/>
              <a:ea typeface="+mn-ea"/>
              <a:cs typeface="+mn-cs"/>
            </a:rPr>
            <a:t>3,145</a:t>
          </a:r>
          <a:r>
            <a:rPr kumimoji="1" lang="ja-JP" altLang="ja-JP" sz="1100">
              <a:solidFill>
                <a:schemeClr val="dk1"/>
              </a:solidFill>
              <a:effectLst/>
              <a:latin typeface="+mn-lt"/>
              <a:ea typeface="+mn-ea"/>
              <a:cs typeface="+mn-cs"/>
            </a:rPr>
            <a:t>円減少したが、広域行政で運営している</a:t>
          </a:r>
          <a:r>
            <a:rPr kumimoji="1" lang="ja-JP" altLang="en-US" sz="1100">
              <a:solidFill>
                <a:schemeClr val="dk1"/>
              </a:solidFill>
              <a:effectLst/>
              <a:latin typeface="+mn-lt"/>
              <a:ea typeface="+mn-ea"/>
              <a:cs typeface="+mn-cs"/>
            </a:rPr>
            <a:t>衛生センターゴミ処理施設整備のための積立金が</a:t>
          </a:r>
          <a:r>
            <a:rPr kumimoji="1" lang="en-US" altLang="ja-JP" sz="1100">
              <a:solidFill>
                <a:schemeClr val="dk1"/>
              </a:solidFill>
              <a:effectLst/>
              <a:latin typeface="+mn-lt"/>
              <a:ea typeface="+mn-ea"/>
              <a:cs typeface="+mn-cs"/>
            </a:rPr>
            <a:t>1,323</a:t>
          </a:r>
          <a:r>
            <a:rPr kumimoji="1" lang="ja-JP" altLang="en-US" sz="1100">
              <a:solidFill>
                <a:schemeClr val="dk1"/>
              </a:solidFill>
              <a:effectLst/>
              <a:latin typeface="+mn-lt"/>
              <a:ea typeface="+mn-ea"/>
              <a:cs typeface="+mn-cs"/>
            </a:rPr>
            <a:t>円の増となった</a:t>
          </a:r>
          <a:r>
            <a:rPr kumimoji="1" lang="ja-JP" altLang="ja-JP" sz="1100">
              <a:solidFill>
                <a:schemeClr val="dk1"/>
              </a:solidFill>
              <a:effectLst/>
              <a:latin typeface="+mn-lt"/>
              <a:ea typeface="+mn-ea"/>
              <a:cs typeface="+mn-cs"/>
            </a:rPr>
            <a:t>。農林水産業費においては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7,651</a:t>
          </a:r>
          <a:r>
            <a:rPr kumimoji="1" lang="ja-JP" altLang="en-US" sz="1100">
              <a:solidFill>
                <a:schemeClr val="dk1"/>
              </a:solidFill>
              <a:effectLst/>
              <a:latin typeface="+mn-lt"/>
              <a:ea typeface="+mn-ea"/>
              <a:cs typeface="+mn-cs"/>
            </a:rPr>
            <a:t>円の大幅な増となっているが、主要な要因としては農業振興等拠点施設の整備によるものである。</a:t>
          </a:r>
          <a:r>
            <a:rPr kumimoji="1" lang="ja-JP" altLang="ja-JP" sz="1100">
              <a:solidFill>
                <a:schemeClr val="dk1"/>
              </a:solidFill>
              <a:effectLst/>
              <a:latin typeface="+mn-lt"/>
              <a:ea typeface="+mn-ea"/>
              <a:cs typeface="+mn-cs"/>
            </a:rPr>
            <a:t>商工費では、国庫補助事業である</a:t>
          </a:r>
          <a:r>
            <a:rPr kumimoji="1" lang="ja-JP" altLang="en-US" sz="1100">
              <a:solidFill>
                <a:schemeClr val="dk1"/>
              </a:solidFill>
              <a:effectLst/>
              <a:latin typeface="+mn-lt"/>
              <a:ea typeface="+mn-ea"/>
              <a:cs typeface="+mn-cs"/>
            </a:rPr>
            <a:t>地域消費喚起のための経済対策活性化事業補助金、地域創生先行型事業として地域商店街活性化補助金等の減により対前年比</a:t>
          </a:r>
          <a:r>
            <a:rPr kumimoji="1" lang="en-US" altLang="ja-JP" sz="1100">
              <a:solidFill>
                <a:schemeClr val="dk1"/>
              </a:solidFill>
              <a:effectLst/>
              <a:latin typeface="+mn-lt"/>
              <a:ea typeface="+mn-ea"/>
              <a:cs typeface="+mn-cs"/>
            </a:rPr>
            <a:t>1,214</a:t>
          </a:r>
          <a:r>
            <a:rPr kumimoji="1" lang="ja-JP" altLang="en-US" sz="1100">
              <a:solidFill>
                <a:schemeClr val="dk1"/>
              </a:solidFill>
              <a:effectLst/>
              <a:latin typeface="+mn-lt"/>
              <a:ea typeface="+mn-ea"/>
              <a:cs typeface="+mn-cs"/>
            </a:rPr>
            <a:t>円の減となった。</a:t>
          </a:r>
          <a:r>
            <a:rPr kumimoji="1" lang="ja-JP" altLang="ja-JP" sz="1100">
              <a:solidFill>
                <a:schemeClr val="dk1"/>
              </a:solidFill>
              <a:effectLst/>
              <a:latin typeface="+mn-lt"/>
              <a:ea typeface="+mn-ea"/>
              <a:cs typeface="+mn-cs"/>
            </a:rPr>
            <a:t>土木費では、地方特定道路整備、</a:t>
          </a:r>
          <a:r>
            <a:rPr kumimoji="1" lang="ja-JP" altLang="en-US" sz="1100">
              <a:solidFill>
                <a:schemeClr val="dk1"/>
              </a:solidFill>
              <a:effectLst/>
              <a:latin typeface="+mn-lt"/>
              <a:ea typeface="+mn-ea"/>
              <a:cs typeface="+mn-cs"/>
            </a:rPr>
            <a:t>三雲駅周辺整備事業な</a:t>
          </a:r>
          <a:r>
            <a:rPr kumimoji="1" lang="ja-JP" altLang="ja-JP" sz="1100">
              <a:solidFill>
                <a:schemeClr val="dk1"/>
              </a:solidFill>
              <a:effectLst/>
              <a:latin typeface="+mn-lt"/>
              <a:ea typeface="+mn-ea"/>
              <a:cs typeface="+mn-cs"/>
            </a:rPr>
            <a:t>どの継続事業を実施して</a:t>
          </a:r>
          <a:r>
            <a:rPr kumimoji="1" lang="ja-JP" altLang="en-US" sz="1100">
              <a:solidFill>
                <a:schemeClr val="dk1"/>
              </a:solidFill>
              <a:effectLst/>
              <a:latin typeface="+mn-lt"/>
              <a:ea typeface="+mn-ea"/>
              <a:cs typeface="+mn-cs"/>
            </a:rPr>
            <a:t>おり、事業費の年度間調整を行っているものの決算額の増減は事業の進捗状況に影響を受けるため、前年度比</a:t>
          </a:r>
          <a:r>
            <a:rPr kumimoji="1" lang="en-US" altLang="ja-JP" sz="1100">
              <a:solidFill>
                <a:schemeClr val="dk1"/>
              </a:solidFill>
              <a:effectLst/>
              <a:latin typeface="+mn-lt"/>
              <a:ea typeface="+mn-ea"/>
              <a:cs typeface="+mn-cs"/>
            </a:rPr>
            <a:t>3,574</a:t>
          </a:r>
          <a:r>
            <a:rPr kumimoji="1" lang="ja-JP" altLang="en-US" sz="1100">
              <a:solidFill>
                <a:schemeClr val="dk1"/>
              </a:solidFill>
              <a:effectLst/>
              <a:latin typeface="+mn-lt"/>
              <a:ea typeface="+mn-ea"/>
              <a:cs typeface="+mn-cs"/>
            </a:rPr>
            <a:t>円の増となっている。</a:t>
          </a:r>
          <a:r>
            <a:rPr kumimoji="1" lang="ja-JP" altLang="ja-JP" sz="1100">
              <a:solidFill>
                <a:schemeClr val="dk1"/>
              </a:solidFill>
              <a:effectLst/>
              <a:latin typeface="+mn-lt"/>
              <a:ea typeface="+mn-ea"/>
              <a:cs typeface="+mn-cs"/>
            </a:rPr>
            <a:t>道路事業においては新規路線整備から既存路線の長寿命化対策への転換を行い抑制に努める。教育費においては新規事業として</a:t>
          </a:r>
          <a:r>
            <a:rPr kumimoji="1" lang="ja-JP" altLang="en-US" sz="1100">
              <a:solidFill>
                <a:schemeClr val="dk1"/>
              </a:solidFill>
              <a:effectLst/>
              <a:latin typeface="+mn-lt"/>
              <a:ea typeface="+mn-ea"/>
              <a:cs typeface="+mn-cs"/>
            </a:rPr>
            <a:t>甲西中学校改築事業</a:t>
          </a:r>
          <a:r>
            <a:rPr kumimoji="1" lang="en-US" altLang="ja-JP" sz="1100">
              <a:solidFill>
                <a:schemeClr val="dk1"/>
              </a:solidFill>
              <a:effectLst/>
              <a:latin typeface="+mn-lt"/>
              <a:ea typeface="+mn-ea"/>
              <a:cs typeface="+mn-cs"/>
            </a:rPr>
            <a:t>17,773</a:t>
          </a:r>
          <a:r>
            <a:rPr kumimoji="1" lang="ja-JP" altLang="en-US" sz="1100">
              <a:solidFill>
                <a:schemeClr val="dk1"/>
              </a:solidFill>
              <a:effectLst/>
              <a:latin typeface="+mn-lt"/>
              <a:ea typeface="+mn-ea"/>
              <a:cs typeface="+mn-cs"/>
            </a:rPr>
            <a:t>円の増となったものの、石部小学校建替事業、岩根小学校屋内運動場耐震化事業等の終了により前年比</a:t>
          </a:r>
          <a:r>
            <a:rPr kumimoji="1" lang="en-US" altLang="ja-JP" sz="1100">
              <a:solidFill>
                <a:schemeClr val="dk1"/>
              </a:solidFill>
              <a:effectLst/>
              <a:latin typeface="+mn-lt"/>
              <a:ea typeface="+mn-ea"/>
              <a:cs typeface="+mn-cs"/>
            </a:rPr>
            <a:t>12,432</a:t>
          </a:r>
          <a:r>
            <a:rPr kumimoji="1" lang="ja-JP" altLang="en-US" sz="1100">
              <a:solidFill>
                <a:schemeClr val="dk1"/>
              </a:solidFill>
              <a:effectLst/>
              <a:latin typeface="+mn-lt"/>
              <a:ea typeface="+mn-ea"/>
              <a:cs typeface="+mn-cs"/>
            </a:rPr>
            <a:t>円の減となり、</a:t>
          </a:r>
          <a:r>
            <a:rPr kumimoji="1" lang="ja-JP" altLang="ja-JP" sz="1100">
              <a:solidFill>
                <a:schemeClr val="dk1"/>
              </a:solidFill>
              <a:effectLst/>
              <a:latin typeface="+mn-lt"/>
              <a:ea typeface="+mn-ea"/>
              <a:cs typeface="+mn-cs"/>
            </a:rPr>
            <a:t>施設に</a:t>
          </a:r>
          <a:r>
            <a:rPr kumimoji="1" lang="ja-JP" altLang="en-US" sz="1100">
              <a:solidFill>
                <a:schemeClr val="dk1"/>
              </a:solidFill>
              <a:effectLst/>
              <a:latin typeface="+mn-lt"/>
              <a:ea typeface="+mn-ea"/>
              <a:cs typeface="+mn-cs"/>
            </a:rPr>
            <a:t>かか</a:t>
          </a:r>
          <a:r>
            <a:rPr kumimoji="1" lang="ja-JP" altLang="ja-JP" sz="1100">
              <a:solidFill>
                <a:schemeClr val="dk1"/>
              </a:solidFill>
              <a:effectLst/>
              <a:latin typeface="+mn-lt"/>
              <a:ea typeface="+mn-ea"/>
              <a:cs typeface="+mn-cs"/>
            </a:rPr>
            <a:t>る支出に一定の目途が立ったことから今後は大きく減少に転じることとなる。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300">
              <a:solidFill>
                <a:schemeClr val="dk1"/>
              </a:solidFill>
              <a:effectLst/>
              <a:latin typeface="+mn-lt"/>
              <a:ea typeface="+mn-ea"/>
              <a:cs typeface="+mn-cs"/>
            </a:rPr>
            <a:t>財政調整基金については、各年度とも</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億円を超える残高を保有しており、</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％確保を目標とし取り組</a:t>
          </a:r>
          <a:r>
            <a:rPr kumimoji="1" lang="ja-JP" altLang="en-US" sz="1300">
              <a:solidFill>
                <a:schemeClr val="dk1"/>
              </a:solidFill>
              <a:effectLst/>
              <a:latin typeface="+mn-lt"/>
              <a:ea typeface="+mn-ea"/>
              <a:cs typeface="+mn-cs"/>
            </a:rPr>
            <a:t>む考えである。</a:t>
          </a:r>
          <a:r>
            <a:rPr kumimoji="1" lang="ja-JP" altLang="ja-JP" sz="1300">
              <a:solidFill>
                <a:schemeClr val="dk1"/>
              </a:solidFill>
              <a:effectLst/>
              <a:latin typeface="+mn-lt"/>
              <a:ea typeface="+mn-ea"/>
              <a:cs typeface="+mn-cs"/>
            </a:rPr>
            <a:t>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年連続してのマイナスとなっている</a:t>
          </a:r>
          <a:r>
            <a:rPr kumimoji="1" lang="ja-JP" altLang="en-US" sz="130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lang="ja-JP" altLang="ja-JP" sz="1300">
            <a:effectLst/>
          </a:endParaRPr>
        </a:p>
        <a:p>
          <a:r>
            <a:rPr kumimoji="1" lang="ja-JP" altLang="ja-JP" sz="1300">
              <a:solidFill>
                <a:schemeClr val="dk1"/>
              </a:solidFill>
              <a:effectLst/>
              <a:latin typeface="+mn-lt"/>
              <a:ea typeface="+mn-ea"/>
              <a:cs typeface="+mn-cs"/>
            </a:rPr>
            <a:t>　繰出対象会計の収入確保を念頭に置き、独立採算の原則により繰出額を少しでも減少させるようしていかなければならない。</a:t>
          </a:r>
          <a:endParaRPr lang="ja-JP" altLang="ja-JP" sz="1300">
            <a:effectLst/>
          </a:endParaRPr>
        </a:p>
        <a:p>
          <a:r>
            <a:rPr kumimoji="1" lang="ja-JP" altLang="ja-JP" sz="1300">
              <a:solidFill>
                <a:schemeClr val="dk1"/>
              </a:solidFill>
              <a:effectLst/>
              <a:latin typeface="+mn-lt"/>
              <a:ea typeface="+mn-ea"/>
              <a:cs typeface="+mn-cs"/>
            </a:rPr>
            <a:t>　今後も、限りある予算の効率性を高め、適切な受益者負担となるよう健全な行財政運営及び経営管理を推進していく。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20770431</v>
      </c>
      <c r="BO4" s="381"/>
      <c r="BP4" s="381"/>
      <c r="BQ4" s="381"/>
      <c r="BR4" s="381"/>
      <c r="BS4" s="381"/>
      <c r="BT4" s="381"/>
      <c r="BU4" s="382"/>
      <c r="BV4" s="380">
        <v>20911069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2.8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20357207</v>
      </c>
      <c r="BO5" s="418"/>
      <c r="BP5" s="418"/>
      <c r="BQ5" s="418"/>
      <c r="BR5" s="418"/>
      <c r="BS5" s="418"/>
      <c r="BT5" s="418"/>
      <c r="BU5" s="419"/>
      <c r="BV5" s="417">
        <v>20450722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92.4</v>
      </c>
      <c r="CU5" s="415"/>
      <c r="CV5" s="415"/>
      <c r="CW5" s="415"/>
      <c r="CX5" s="415"/>
      <c r="CY5" s="415"/>
      <c r="CZ5" s="415"/>
      <c r="DA5" s="416"/>
      <c r="DB5" s="414">
        <v>94.7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413224</v>
      </c>
      <c r="BO6" s="418"/>
      <c r="BP6" s="418"/>
      <c r="BQ6" s="418"/>
      <c r="BR6" s="418"/>
      <c r="BS6" s="418"/>
      <c r="BT6" s="418"/>
      <c r="BU6" s="419"/>
      <c r="BV6" s="417">
        <v>460347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99.9</v>
      </c>
      <c r="CU6" s="455"/>
      <c r="CV6" s="455"/>
      <c r="CW6" s="455"/>
      <c r="CX6" s="455"/>
      <c r="CY6" s="455"/>
      <c r="CZ6" s="455"/>
      <c r="DA6" s="456"/>
      <c r="DB6" s="454">
        <v>103.5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103721</v>
      </c>
      <c r="BO7" s="418"/>
      <c r="BP7" s="418"/>
      <c r="BQ7" s="418"/>
      <c r="BR7" s="418"/>
      <c r="BS7" s="418"/>
      <c r="BT7" s="418"/>
      <c r="BU7" s="419"/>
      <c r="BV7" s="417">
        <v>121957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12380337</v>
      </c>
      <c r="CU7" s="418"/>
      <c r="CV7" s="418"/>
      <c r="CW7" s="418"/>
      <c r="CX7" s="418"/>
      <c r="CY7" s="418"/>
      <c r="CZ7" s="418"/>
      <c r="DA7" s="419"/>
      <c r="DB7" s="417">
        <v>12232638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309503</v>
      </c>
      <c r="BO8" s="418"/>
      <c r="BP8" s="418"/>
      <c r="BQ8" s="418"/>
      <c r="BR8" s="418"/>
      <c r="BS8" s="418"/>
      <c r="BT8" s="418"/>
      <c r="BU8" s="419"/>
      <c r="BV8" s="417">
        <v>338390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0.85</v>
      </c>
      <c r="CU8" s="458"/>
      <c r="CV8" s="458"/>
      <c r="CW8" s="458"/>
      <c r="CX8" s="458"/>
      <c r="CY8" s="458"/>
      <c r="CZ8" s="458"/>
      <c r="DA8" s="459"/>
      <c r="DB8" s="457">
        <v>0.87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54289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-28887</v>
      </c>
      <c r="BO9" s="418"/>
      <c r="BP9" s="418"/>
      <c r="BQ9" s="418"/>
      <c r="BR9" s="418"/>
      <c r="BS9" s="418"/>
      <c r="BT9" s="418"/>
      <c r="BU9" s="419"/>
      <c r="BV9" s="417">
        <v>-1606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16.6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54614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2228</v>
      </c>
      <c r="BO10" s="418"/>
      <c r="BP10" s="418"/>
      <c r="BQ10" s="418"/>
      <c r="BR10" s="418"/>
      <c r="BS10" s="418"/>
      <c r="BT10" s="418"/>
      <c r="BU10" s="419"/>
      <c r="BV10" s="417">
        <v>2391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55104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540000</v>
      </c>
      <c r="BO12" s="418"/>
      <c r="BP12" s="418"/>
      <c r="BQ12" s="418"/>
      <c r="BR12" s="418"/>
      <c r="BS12" s="418"/>
      <c r="BT12" s="418"/>
      <c r="BU12" s="419"/>
      <c r="BV12" s="417">
        <v>270000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52710</v>
      </c>
      <c r="S13" s="499"/>
      <c r="T13" s="499"/>
      <c r="U13" s="499"/>
      <c r="V13" s="500"/>
      <c r="W13" s="433" t="s">
        <v>123</v>
      </c>
      <c r="X13" s="434"/>
      <c r="Y13" s="434"/>
      <c r="Z13" s="434"/>
      <c r="AA13" s="434"/>
      <c r="AB13" s="424"/>
      <c r="AC13" s="468">
        <v>394</v>
      </c>
      <c r="AD13" s="469"/>
      <c r="AE13" s="469"/>
      <c r="AF13" s="469"/>
      <c r="AG13" s="508"/>
      <c r="AH13" s="468">
        <v>338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-566659</v>
      </c>
      <c r="BO13" s="418"/>
      <c r="BP13" s="418"/>
      <c r="BQ13" s="418"/>
      <c r="BR13" s="418"/>
      <c r="BS13" s="418"/>
      <c r="BT13" s="418"/>
      <c r="BU13" s="419"/>
      <c r="BV13" s="417">
        <v>-269215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10.6</v>
      </c>
      <c r="CU13" s="415"/>
      <c r="CV13" s="415"/>
      <c r="CW13" s="415"/>
      <c r="CX13" s="415"/>
      <c r="CY13" s="415"/>
      <c r="CZ13" s="415"/>
      <c r="DA13" s="416"/>
      <c r="DB13" s="414">
        <v>11.5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54841</v>
      </c>
      <c r="S14" s="499"/>
      <c r="T14" s="499"/>
      <c r="U14" s="499"/>
      <c r="V14" s="500"/>
      <c r="W14" s="407"/>
      <c r="X14" s="408"/>
      <c r="Y14" s="408"/>
      <c r="Z14" s="408"/>
      <c r="AA14" s="408"/>
      <c r="AB14" s="397"/>
      <c r="AC14" s="501">
        <v>1.5</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64.6</v>
      </c>
      <c r="CU14" s="513"/>
      <c r="CV14" s="513"/>
      <c r="CW14" s="513"/>
      <c r="CX14" s="513"/>
      <c r="CY14" s="513"/>
      <c r="CZ14" s="513"/>
      <c r="DA14" s="514"/>
      <c r="DB14" s="512">
        <v>64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52616</v>
      </c>
      <c r="S15" s="499"/>
      <c r="T15" s="499"/>
      <c r="U15" s="499"/>
      <c r="V15" s="500"/>
      <c r="W15" s="433" t="s">
        <v>130</v>
      </c>
      <c r="X15" s="434"/>
      <c r="Y15" s="434"/>
      <c r="Z15" s="434"/>
      <c r="AA15" s="434"/>
      <c r="AB15" s="424"/>
      <c r="AC15" s="468">
        <v>11663</v>
      </c>
      <c r="AD15" s="469"/>
      <c r="AE15" s="469"/>
      <c r="AF15" s="469"/>
      <c r="AG15" s="508"/>
      <c r="AH15" s="468">
        <v>11931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7471833</v>
      </c>
      <c r="BO15" s="381"/>
      <c r="BP15" s="381"/>
      <c r="BQ15" s="381"/>
      <c r="BR15" s="381"/>
      <c r="BS15" s="381"/>
      <c r="BT15" s="381"/>
      <c r="BU15" s="382"/>
      <c r="BV15" s="380">
        <v>7463851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44.3</v>
      </c>
      <c r="AD16" s="502"/>
      <c r="AE16" s="502"/>
      <c r="AF16" s="502"/>
      <c r="AG16" s="503"/>
      <c r="AH16" s="501">
        <v>45.1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8965164</v>
      </c>
      <c r="BO16" s="418"/>
      <c r="BP16" s="418"/>
      <c r="BQ16" s="418"/>
      <c r="BR16" s="418"/>
      <c r="BS16" s="418"/>
      <c r="BT16" s="418"/>
      <c r="BU16" s="419"/>
      <c r="BV16" s="417">
        <v>8680126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14288</v>
      </c>
      <c r="AD17" s="469"/>
      <c r="AE17" s="469"/>
      <c r="AF17" s="469"/>
      <c r="AG17" s="508"/>
      <c r="AH17" s="468">
        <v>14211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9580537</v>
      </c>
      <c r="BO17" s="418"/>
      <c r="BP17" s="418"/>
      <c r="BQ17" s="418"/>
      <c r="BR17" s="418"/>
      <c r="BS17" s="418"/>
      <c r="BT17" s="418"/>
      <c r="BU17" s="419"/>
      <c r="BV17" s="417">
        <v>9550327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70.4</v>
      </c>
      <c r="M18" s="530"/>
      <c r="N18" s="530"/>
      <c r="O18" s="530"/>
      <c r="P18" s="530"/>
      <c r="Q18" s="530"/>
      <c r="R18" s="531"/>
      <c r="S18" s="531"/>
      <c r="T18" s="531"/>
      <c r="U18" s="531"/>
      <c r="V18" s="532"/>
      <c r="W18" s="435"/>
      <c r="X18" s="436"/>
      <c r="Y18" s="436"/>
      <c r="Z18" s="436"/>
      <c r="AA18" s="436"/>
      <c r="AB18" s="427"/>
      <c r="AC18" s="533">
        <v>54.2</v>
      </c>
      <c r="AD18" s="534"/>
      <c r="AE18" s="534"/>
      <c r="AF18" s="534"/>
      <c r="AG18" s="535"/>
      <c r="AH18" s="533">
        <v>53.7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11481473</v>
      </c>
      <c r="BO18" s="418"/>
      <c r="BP18" s="418"/>
      <c r="BQ18" s="418"/>
      <c r="BR18" s="418"/>
      <c r="BS18" s="418"/>
      <c r="BT18" s="418"/>
      <c r="BU18" s="419"/>
      <c r="BV18" s="417">
        <v>11835327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771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13608001</v>
      </c>
      <c r="BO19" s="418"/>
      <c r="BP19" s="418"/>
      <c r="BQ19" s="418"/>
      <c r="BR19" s="418"/>
      <c r="BS19" s="418"/>
      <c r="BT19" s="418"/>
      <c r="BU19" s="419"/>
      <c r="BV19" s="417">
        <v>13635890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21286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27098599</v>
      </c>
      <c r="BO23" s="418"/>
      <c r="BP23" s="418"/>
      <c r="BQ23" s="418"/>
      <c r="BR23" s="418"/>
      <c r="BS23" s="418"/>
      <c r="BT23" s="418"/>
      <c r="BU23" s="419"/>
      <c r="BV23" s="417">
        <v>26490519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7600</v>
      </c>
      <c r="R24" s="469"/>
      <c r="S24" s="469"/>
      <c r="T24" s="469"/>
      <c r="U24" s="469"/>
      <c r="V24" s="508"/>
      <c r="W24" s="563"/>
      <c r="X24" s="551"/>
      <c r="Y24" s="552"/>
      <c r="Z24" s="467" t="s">
        <v>154</v>
      </c>
      <c r="AA24" s="447"/>
      <c r="AB24" s="447"/>
      <c r="AC24" s="447"/>
      <c r="AD24" s="447"/>
      <c r="AE24" s="447"/>
      <c r="AF24" s="447"/>
      <c r="AG24" s="448"/>
      <c r="AH24" s="468">
        <v>380</v>
      </c>
      <c r="AI24" s="469"/>
      <c r="AJ24" s="469"/>
      <c r="AK24" s="469"/>
      <c r="AL24" s="508"/>
      <c r="AM24" s="468">
        <v>1175720</v>
      </c>
      <c r="AN24" s="469"/>
      <c r="AO24" s="469"/>
      <c r="AP24" s="469"/>
      <c r="AQ24" s="469"/>
      <c r="AR24" s="508"/>
      <c r="AS24" s="468">
        <v>3094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21934774</v>
      </c>
      <c r="BO24" s="418"/>
      <c r="BP24" s="418"/>
      <c r="BQ24" s="418"/>
      <c r="BR24" s="418"/>
      <c r="BS24" s="418"/>
      <c r="BT24" s="418"/>
      <c r="BU24" s="419"/>
      <c r="BV24" s="417">
        <v>20597157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156</v>
      </c>
      <c r="F25" s="447"/>
      <c r="G25" s="447"/>
      <c r="H25" s="447"/>
      <c r="I25" s="447"/>
      <c r="J25" s="447"/>
      <c r="K25" s="448"/>
      <c r="L25" s="468">
        <v>1</v>
      </c>
      <c r="M25" s="469"/>
      <c r="N25" s="469"/>
      <c r="O25" s="469"/>
      <c r="P25" s="508"/>
      <c r="Q25" s="468">
        <v>6500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4846386</v>
      </c>
      <c r="BO25" s="381"/>
      <c r="BP25" s="381"/>
      <c r="BQ25" s="381"/>
      <c r="BR25" s="381"/>
      <c r="BS25" s="381"/>
      <c r="BT25" s="381"/>
      <c r="BU25" s="382"/>
      <c r="BV25" s="380">
        <v>6096507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159</v>
      </c>
      <c r="F26" s="447"/>
      <c r="G26" s="447"/>
      <c r="H26" s="447"/>
      <c r="I26" s="447"/>
      <c r="J26" s="447"/>
      <c r="K26" s="448"/>
      <c r="L26" s="468">
        <v>1</v>
      </c>
      <c r="M26" s="469"/>
      <c r="N26" s="469"/>
      <c r="O26" s="469"/>
      <c r="P26" s="508"/>
      <c r="Q26" s="468">
        <v>6200</v>
      </c>
      <c r="R26" s="469"/>
      <c r="S26" s="469"/>
      <c r="T26" s="469"/>
      <c r="U26" s="469"/>
      <c r="V26" s="508"/>
      <c r="W26" s="563"/>
      <c r="X26" s="551"/>
      <c r="Y26" s="552"/>
      <c r="Z26" s="467" t="s">
        <v>160</v>
      </c>
      <c r="AA26" s="573"/>
      <c r="AB26" s="573"/>
      <c r="AC26" s="573"/>
      <c r="AD26" s="573"/>
      <c r="AE26" s="573"/>
      <c r="AF26" s="573"/>
      <c r="AG26" s="574"/>
      <c r="AH26" s="468">
        <v>16</v>
      </c>
      <c r="AI26" s="469"/>
      <c r="AJ26" s="469"/>
      <c r="AK26" s="469"/>
      <c r="AL26" s="508"/>
      <c r="AM26" s="468">
        <v>46704</v>
      </c>
      <c r="AN26" s="469"/>
      <c r="AO26" s="469"/>
      <c r="AP26" s="469"/>
      <c r="AQ26" s="469"/>
      <c r="AR26" s="508"/>
      <c r="AS26" s="468">
        <v>2919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4400</v>
      </c>
      <c r="R27" s="469"/>
      <c r="S27" s="469"/>
      <c r="T27" s="469"/>
      <c r="U27" s="469"/>
      <c r="V27" s="508"/>
      <c r="W27" s="563"/>
      <c r="X27" s="551"/>
      <c r="Y27" s="552"/>
      <c r="Z27" s="467" t="s">
        <v>163</v>
      </c>
      <c r="AA27" s="447"/>
      <c r="AB27" s="447"/>
      <c r="AC27" s="447"/>
      <c r="AD27" s="447"/>
      <c r="AE27" s="447"/>
      <c r="AF27" s="447"/>
      <c r="AG27" s="448"/>
      <c r="AH27" s="468">
        <v>21</v>
      </c>
      <c r="AI27" s="469"/>
      <c r="AJ27" s="469"/>
      <c r="AK27" s="469"/>
      <c r="AL27" s="508"/>
      <c r="AM27" s="468">
        <v>76530</v>
      </c>
      <c r="AN27" s="469"/>
      <c r="AO27" s="469"/>
      <c r="AP27" s="469"/>
      <c r="AQ27" s="469"/>
      <c r="AR27" s="508"/>
      <c r="AS27" s="468">
        <v>3644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522955</v>
      </c>
      <c r="BO27" s="587"/>
      <c r="BP27" s="587"/>
      <c r="BQ27" s="587"/>
      <c r="BR27" s="587"/>
      <c r="BS27" s="587"/>
      <c r="BT27" s="587"/>
      <c r="BU27" s="588"/>
      <c r="BV27" s="586">
        <v>522768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3800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1309218</v>
      </c>
      <c r="BO28" s="381"/>
      <c r="BP28" s="381"/>
      <c r="BQ28" s="381"/>
      <c r="BR28" s="381"/>
      <c r="BS28" s="381"/>
      <c r="BT28" s="381"/>
      <c r="BU28" s="382"/>
      <c r="BV28" s="380">
        <v>1596990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3500</v>
      </c>
      <c r="R29" s="469"/>
      <c r="S29" s="469"/>
      <c r="T29" s="469"/>
      <c r="U29" s="469"/>
      <c r="V29" s="508"/>
      <c r="W29" s="564"/>
      <c r="X29" s="565"/>
      <c r="Y29" s="566"/>
      <c r="Z29" s="467" t="s">
        <v>170</v>
      </c>
      <c r="AA29" s="447"/>
      <c r="AB29" s="447"/>
      <c r="AC29" s="447"/>
      <c r="AD29" s="447"/>
      <c r="AE29" s="447"/>
      <c r="AF29" s="447"/>
      <c r="AG29" s="448"/>
      <c r="AH29" s="468">
        <v>401</v>
      </c>
      <c r="AI29" s="469"/>
      <c r="AJ29" s="469"/>
      <c r="AK29" s="469"/>
      <c r="AL29" s="508"/>
      <c r="AM29" s="468">
        <v>1252250</v>
      </c>
      <c r="AN29" s="469"/>
      <c r="AO29" s="469"/>
      <c r="AP29" s="469"/>
      <c r="AQ29" s="469"/>
      <c r="AR29" s="508"/>
      <c r="AS29" s="468">
        <v>3123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190369</v>
      </c>
      <c r="BO29" s="418"/>
      <c r="BP29" s="418"/>
      <c r="BQ29" s="418"/>
      <c r="BR29" s="418"/>
      <c r="BS29" s="418"/>
      <c r="BT29" s="418"/>
      <c r="BU29" s="419"/>
      <c r="BV29" s="417">
        <v>190205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2071208</v>
      </c>
      <c r="BO30" s="587"/>
      <c r="BP30" s="587"/>
      <c r="BQ30" s="587"/>
      <c r="BR30" s="587"/>
      <c r="BS30" s="587"/>
      <c r="BT30" s="587"/>
      <c r="BU30" s="588"/>
      <c r="BV30" s="586">
        <v>2069118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滋賀県市町村職員退職手当組合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湖南市文化体育振興事業団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国民健康保険診療所特別会計</v>
      </c>
      <c r="X35" s="599"/>
      <c r="Y35" s="599"/>
      <c r="Z35" s="599"/>
      <c r="AA35" s="599"/>
      <c r="AB35" s="599"/>
      <c r="AC35" s="599"/>
      <c r="AD35" s="599"/>
      <c r="AE35" s="599"/>
      <c r="AF35" s="599"/>
      <c r="AG35" s="599"/>
      <c r="AH35" s="599"/>
      <c r="AI35" s="599"/>
      <c r="AJ35" s="599"/>
      <c r="AK35" s="599"/>
      <c r="AL35" s="167"/>
      <c r="AM35" s="598">
        <f aca="true" t="shared" si="0" ref="AM35:AM43">IF(AO35="","",AM34+1)</f>
        <v>8</v>
      </c>
      <c r="AN35" s="598"/>
      <c r="AO35" s="599" t="str">
        <f>IF('各会計、関係団体の財政状況及び健全化判断比率'!B34="","",'各会計、関係団体の財政状況及び健全化判断比率'!B34)</f>
        <v>下水道事業会計</v>
      </c>
      <c r="AP35" s="599"/>
      <c r="AQ35" s="599"/>
      <c r="AR35" s="599"/>
      <c r="AS35" s="599"/>
      <c r="AT35" s="599"/>
      <c r="AU35" s="599"/>
      <c r="AV35" s="599"/>
      <c r="AW35" s="599"/>
      <c r="AX35" s="599"/>
      <c r="AY35" s="599"/>
      <c r="AZ35" s="599"/>
      <c r="BA35" s="599"/>
      <c r="BB35" s="599"/>
      <c r="BC35" s="599"/>
      <c r="BD35" s="167"/>
      <c r="BE35" s="598" t="str">
        <f aca="true" t="shared" si="1" ref="BE35:BE43">IF(BG35="","",BE34+1)</f>
        <v/>
      </c>
      <c r="BF35" s="598"/>
      <c r="BG35" s="599"/>
      <c r="BH35" s="599"/>
      <c r="BI35" s="599"/>
      <c r="BJ35" s="599"/>
      <c r="BK35" s="599"/>
      <c r="BL35" s="599"/>
      <c r="BM35" s="599"/>
      <c r="BN35" s="599"/>
      <c r="BO35" s="599"/>
      <c r="BP35" s="599"/>
      <c r="BQ35" s="599"/>
      <c r="BR35" s="599"/>
      <c r="BS35" s="599"/>
      <c r="BT35" s="599"/>
      <c r="BU35" s="599"/>
      <c r="BV35" s="167"/>
      <c r="BW35" s="598">
        <f aca="true" t="shared" si="2" ref="BW35:BW43">IF(BY35="","",BW34+1)</f>
        <v>10</v>
      </c>
      <c r="BX35" s="598"/>
      <c r="BY35" s="599" t="str">
        <f>IF('各会計、関係団体の財政状況及び健全化判断比率'!B69="","",'各会計、関係団体の財政状況及び健全化判断比率'!B69)</f>
        <v>公立甲賀病院組合　一般会計</v>
      </c>
      <c r="BZ35" s="599"/>
      <c r="CA35" s="599"/>
      <c r="CB35" s="599"/>
      <c r="CC35" s="599"/>
      <c r="CD35" s="599"/>
      <c r="CE35" s="599"/>
      <c r="CF35" s="599"/>
      <c r="CG35" s="599"/>
      <c r="CH35" s="599"/>
      <c r="CI35" s="599"/>
      <c r="CJ35" s="599"/>
      <c r="CK35" s="599"/>
      <c r="CL35" s="599"/>
      <c r="CM35" s="599"/>
      <c r="CN35" s="167"/>
      <c r="CO35" s="598">
        <f aca="true" t="shared" si="3" ref="CO35:CO43">IF(CQ35="","",CO34+1)</f>
        <v>18</v>
      </c>
      <c r="CP35" s="598"/>
      <c r="CQ35" s="599" t="str">
        <f>IF('各会計、関係団体の財政状況及び健全化判断比率'!BS8="","",'各会計、関係団体の財政状況及び健全化判断比率'!BS8)</f>
        <v>石部公共サービス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公立甲賀病院組合　病院事業会計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滋賀県市町村交通災害共済組合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訪問看護ステーション事業特別会計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甲賀広域行政組合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滋賀県市町村職員研修センター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滋賀県後期高齢者医療広域連合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滋賀県後期高齢者医療広域連合　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191</v>
      </c>
    </row>
    <row r="50" ht="15">
      <c r="E50" s="141" t="s">
        <v>192</v>
      </c>
    </row>
    <row r="51" ht="15">
      <c r="E51" s="141" t="s">
        <v>193</v>
      </c>
    </row>
    <row r="52" ht="15">
      <c r="E52" s="141" t="s">
        <v>194</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3"/>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6.09</v>
      </c>
      <c r="G34" s="33">
        <v>6.23</v>
      </c>
      <c r="H34" s="33">
        <v>6.78</v>
      </c>
      <c r="I34" s="33">
        <v>6.51</v>
      </c>
      <c r="J34" s="34">
        <v>7.52</v>
      </c>
      <c r="K34" s="22"/>
      <c r="L34" s="22"/>
      <c r="M34" s="22"/>
      <c r="N34" s="22"/>
      <c r="O34" s="22"/>
      <c r="P34" s="22"/>
    </row>
    <row r="35" spans="1:16" ht="39" customHeight="1">
      <c r="A35" s="22"/>
      <c r="B35" s="35"/>
      <c r="C35" s="1178" t="s">
        <v>528</v>
      </c>
      <c r="D35" s="1179"/>
      <c r="E35" s="1180"/>
      <c r="F35" s="36">
        <v>4.17</v>
      </c>
      <c r="G35" s="37">
        <v>3.52</v>
      </c>
      <c r="H35" s="37">
        <v>2.98</v>
      </c>
      <c r="I35" s="37">
        <v>2.76</v>
      </c>
      <c r="J35" s="38">
        <v>2.49</v>
      </c>
      <c r="K35" s="22"/>
      <c r="L35" s="22"/>
      <c r="M35" s="22"/>
      <c r="N35" s="22"/>
      <c r="O35" s="22"/>
      <c r="P35" s="22"/>
    </row>
    <row r="36" spans="1:16" ht="39" customHeight="1">
      <c r="A36" s="22"/>
      <c r="B36" s="35"/>
      <c r="C36" s="1178" t="s">
        <v>529</v>
      </c>
      <c r="D36" s="1179"/>
      <c r="E36" s="1180"/>
      <c r="F36" s="36">
        <v>1.5</v>
      </c>
      <c r="G36" s="37">
        <v>0.98</v>
      </c>
      <c r="H36" s="37">
        <v>2.66</v>
      </c>
      <c r="I36" s="37">
        <v>1.06</v>
      </c>
      <c r="J36" s="38">
        <v>0.88</v>
      </c>
      <c r="K36" s="22"/>
      <c r="L36" s="22"/>
      <c r="M36" s="22"/>
      <c r="N36" s="22"/>
      <c r="O36" s="22"/>
      <c r="P36" s="22"/>
    </row>
    <row r="37" spans="1:16" ht="39" customHeight="1">
      <c r="A37" s="22"/>
      <c r="B37" s="35"/>
      <c r="C37" s="1178" t="s">
        <v>530</v>
      </c>
      <c r="D37" s="1179"/>
      <c r="E37" s="1180"/>
      <c r="F37" s="36">
        <v>0.21</v>
      </c>
      <c r="G37" s="37">
        <v>0.06</v>
      </c>
      <c r="H37" s="37">
        <v>0.57</v>
      </c>
      <c r="I37" s="37">
        <v>0.26</v>
      </c>
      <c r="J37" s="38">
        <v>0.63</v>
      </c>
      <c r="K37" s="22"/>
      <c r="L37" s="22"/>
      <c r="M37" s="22"/>
      <c r="N37" s="22"/>
      <c r="O37" s="22"/>
      <c r="P37" s="22"/>
    </row>
    <row r="38" spans="1:16" ht="39" customHeight="1">
      <c r="A38" s="22"/>
      <c r="B38" s="35"/>
      <c r="C38" s="1178" t="s">
        <v>531</v>
      </c>
      <c r="D38" s="1179"/>
      <c r="E38" s="1180"/>
      <c r="F38" s="36" t="s">
        <v>478</v>
      </c>
      <c r="G38" s="37" t="s">
        <v>478</v>
      </c>
      <c r="H38" s="37" t="s">
        <v>478</v>
      </c>
      <c r="I38" s="37" t="s">
        <v>478</v>
      </c>
      <c r="J38" s="38">
        <v>0.48</v>
      </c>
      <c r="K38" s="22"/>
      <c r="L38" s="22"/>
      <c r="M38" s="22"/>
      <c r="N38" s="22"/>
      <c r="O38" s="22"/>
      <c r="P38" s="22"/>
    </row>
    <row r="39" spans="1:16" ht="39" customHeight="1">
      <c r="A39" s="22"/>
      <c r="B39" s="35"/>
      <c r="C39" s="1178" t="s">
        <v>532</v>
      </c>
      <c r="D39" s="1179"/>
      <c r="E39" s="1180"/>
      <c r="F39" s="36" t="s">
        <v>533</v>
      </c>
      <c r="G39" s="37">
        <v>0.02</v>
      </c>
      <c r="H39" s="37">
        <v>0.22</v>
      </c>
      <c r="I39" s="37">
        <v>0.22</v>
      </c>
      <c r="J39" s="38">
        <v>0.15</v>
      </c>
      <c r="K39" s="22"/>
      <c r="L39" s="22"/>
      <c r="M39" s="22"/>
      <c r="N39" s="22"/>
      <c r="O39" s="22"/>
      <c r="P39" s="22"/>
    </row>
    <row r="40" spans="1:16" ht="39" customHeight="1">
      <c r="A40" s="22"/>
      <c r="B40" s="35"/>
      <c r="C40" s="1178" t="s">
        <v>534</v>
      </c>
      <c r="D40" s="1179"/>
      <c r="E40" s="1180"/>
      <c r="F40" s="36">
        <v>0</v>
      </c>
      <c r="G40" s="37">
        <v>0</v>
      </c>
      <c r="H40" s="37">
        <v>0.09</v>
      </c>
      <c r="I40" s="37">
        <v>0.09</v>
      </c>
      <c r="J40" s="38">
        <v>0.08</v>
      </c>
      <c r="K40" s="22"/>
      <c r="L40" s="22"/>
      <c r="M40" s="22"/>
      <c r="N40" s="22"/>
      <c r="O40" s="22"/>
      <c r="P40" s="22"/>
    </row>
    <row r="41" spans="1:16" ht="39" customHeight="1">
      <c r="A41" s="22"/>
      <c r="B41" s="35"/>
      <c r="C41" s="1178" t="s">
        <v>535</v>
      </c>
      <c r="D41" s="1179"/>
      <c r="E41" s="1180"/>
      <c r="F41" s="36" t="s">
        <v>536</v>
      </c>
      <c r="G41" s="37" t="s">
        <v>537</v>
      </c>
      <c r="H41" s="37" t="s">
        <v>537</v>
      </c>
      <c r="I41" s="37" t="s">
        <v>538</v>
      </c>
      <c r="J41" s="38">
        <v>0</v>
      </c>
      <c r="K41" s="22"/>
      <c r="L41" s="22"/>
      <c r="M41" s="22"/>
      <c r="N41" s="22"/>
      <c r="O41" s="22"/>
      <c r="P41" s="22"/>
    </row>
    <row r="42" spans="1:16" ht="39" customHeight="1">
      <c r="A42" s="22"/>
      <c r="B42" s="39"/>
      <c r="C42" s="1178" t="s">
        <v>539</v>
      </c>
      <c r="D42" s="1179"/>
      <c r="E42" s="1180"/>
      <c r="F42" s="36" t="s">
        <v>540</v>
      </c>
      <c r="G42" s="37" t="s">
        <v>541</v>
      </c>
      <c r="H42" s="37" t="s">
        <v>541</v>
      </c>
      <c r="I42" s="37" t="s">
        <v>478</v>
      </c>
      <c r="J42" s="38" t="s">
        <v>478</v>
      </c>
      <c r="K42" s="22"/>
      <c r="L42" s="22"/>
      <c r="M42" s="22"/>
      <c r="N42" s="22"/>
      <c r="O42" s="22"/>
      <c r="P42" s="22"/>
    </row>
    <row r="43" spans="1:16" ht="39" customHeight="1" thickBot="1">
      <c r="A43" s="22"/>
      <c r="B43" s="40"/>
      <c r="C43" s="1181" t="s">
        <v>542</v>
      </c>
      <c r="D43" s="1182"/>
      <c r="E43" s="1183"/>
      <c r="F43" s="41">
        <v>0.59</v>
      </c>
      <c r="G43" s="42">
        <v>0.91</v>
      </c>
      <c r="H43" s="42">
        <v>0.55</v>
      </c>
      <c r="I43" s="42">
        <v>1.09</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2028</v>
      </c>
      <c r="L45" s="60">
        <v>2297</v>
      </c>
      <c r="M45" s="60">
        <v>2391</v>
      </c>
      <c r="N45" s="60">
        <v>2295</v>
      </c>
      <c r="O45" s="61">
        <v>2273</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648</v>
      </c>
      <c r="L48" s="64">
        <v>660</v>
      </c>
      <c r="M48" s="64">
        <v>607</v>
      </c>
      <c r="N48" s="64">
        <v>610</v>
      </c>
      <c r="O48" s="65">
        <v>447</v>
      </c>
      <c r="P48" s="48"/>
      <c r="Q48" s="48"/>
      <c r="R48" s="48"/>
      <c r="S48" s="48"/>
      <c r="T48" s="48"/>
      <c r="U48" s="48"/>
    </row>
    <row r="49" spans="1:21" ht="30.75" customHeight="1">
      <c r="A49" s="48"/>
      <c r="B49" s="1196"/>
      <c r="C49" s="1197"/>
      <c r="D49" s="62"/>
      <c r="E49" s="1188" t="s">
        <v>16</v>
      </c>
      <c r="F49" s="1188"/>
      <c r="G49" s="1188"/>
      <c r="H49" s="1188"/>
      <c r="I49" s="1188"/>
      <c r="J49" s="1189"/>
      <c r="K49" s="63">
        <v>181</v>
      </c>
      <c r="L49" s="64">
        <v>183</v>
      </c>
      <c r="M49" s="64">
        <v>244</v>
      </c>
      <c r="N49" s="64">
        <v>242</v>
      </c>
      <c r="O49" s="65">
        <v>283</v>
      </c>
      <c r="P49" s="48"/>
      <c r="Q49" s="48"/>
      <c r="R49" s="48"/>
      <c r="S49" s="48"/>
      <c r="T49" s="48"/>
      <c r="U49" s="48"/>
    </row>
    <row r="50" spans="1:21" ht="30.75" customHeight="1">
      <c r="A50" s="48"/>
      <c r="B50" s="1196"/>
      <c r="C50" s="1197"/>
      <c r="D50" s="62"/>
      <c r="E50" s="1188" t="s">
        <v>17</v>
      </c>
      <c r="F50" s="1188"/>
      <c r="G50" s="1188"/>
      <c r="H50" s="1188"/>
      <c r="I50" s="1188"/>
      <c r="J50" s="1189"/>
      <c r="K50" s="63">
        <v>5</v>
      </c>
      <c r="L50" s="64">
        <v>5</v>
      </c>
      <c r="M50" s="64">
        <v>5</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1</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1779</v>
      </c>
      <c r="L52" s="64">
        <v>1982</v>
      </c>
      <c r="M52" s="64">
        <v>2049</v>
      </c>
      <c r="N52" s="64">
        <v>2010</v>
      </c>
      <c r="O52" s="65">
        <v>2095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1084</v>
      </c>
      <c r="L53" s="69">
        <v>1164</v>
      </c>
      <c r="M53" s="69">
        <v>1199</v>
      </c>
      <c r="N53" s="69">
        <v>1138</v>
      </c>
      <c r="O53" s="70">
        <v>908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22785</v>
      </c>
      <c r="J41" s="83">
        <v>23505</v>
      </c>
      <c r="K41" s="83">
        <v>24803</v>
      </c>
      <c r="L41" s="83">
        <v>26491</v>
      </c>
      <c r="M41" s="84">
        <v>27099</v>
      </c>
    </row>
    <row r="42" spans="2:13" ht="27.75" customHeight="1">
      <c r="B42" s="1204"/>
      <c r="C42" s="1205"/>
      <c r="D42" s="85"/>
      <c r="E42" s="1210" t="s">
        <v>26</v>
      </c>
      <c r="F42" s="1210"/>
      <c r="G42" s="1210"/>
      <c r="H42" s="1211"/>
      <c r="I42" s="86">
        <v>11</v>
      </c>
      <c r="J42" s="87">
        <v>5</v>
      </c>
      <c r="K42" s="87" t="s">
        <v>478</v>
      </c>
      <c r="L42" s="87" t="s">
        <v>478</v>
      </c>
      <c r="M42" s="88" t="s">
        <v>478</v>
      </c>
    </row>
    <row r="43" spans="2:13" ht="27.75" customHeight="1">
      <c r="B43" s="1204"/>
      <c r="C43" s="1205"/>
      <c r="D43" s="85"/>
      <c r="E43" s="1210" t="s">
        <v>27</v>
      </c>
      <c r="F43" s="1210"/>
      <c r="G43" s="1210"/>
      <c r="H43" s="1211"/>
      <c r="I43" s="86">
        <v>8916</v>
      </c>
      <c r="J43" s="87">
        <v>9157</v>
      </c>
      <c r="K43" s="87">
        <v>8614</v>
      </c>
      <c r="L43" s="87">
        <v>8319</v>
      </c>
      <c r="M43" s="88">
        <v>7285</v>
      </c>
    </row>
    <row r="44" spans="2:13" ht="27.75" customHeight="1">
      <c r="B44" s="1204"/>
      <c r="C44" s="1205"/>
      <c r="D44" s="85"/>
      <c r="E44" s="1210" t="s">
        <v>28</v>
      </c>
      <c r="F44" s="1210"/>
      <c r="G44" s="1210"/>
      <c r="H44" s="1211"/>
      <c r="I44" s="86">
        <v>2695</v>
      </c>
      <c r="J44" s="87">
        <v>2935</v>
      </c>
      <c r="K44" s="87">
        <v>2639</v>
      </c>
      <c r="L44" s="87">
        <v>2267</v>
      </c>
      <c r="M44" s="88">
        <v>2062</v>
      </c>
    </row>
    <row r="45" spans="2:13" ht="27.75" customHeight="1">
      <c r="B45" s="1204"/>
      <c r="C45" s="1205"/>
      <c r="D45" s="85"/>
      <c r="E45" s="1210" t="s">
        <v>29</v>
      </c>
      <c r="F45" s="1210"/>
      <c r="G45" s="1210"/>
      <c r="H45" s="1211"/>
      <c r="I45" s="86">
        <v>773</v>
      </c>
      <c r="J45" s="87">
        <v>931</v>
      </c>
      <c r="K45" s="87">
        <v>694</v>
      </c>
      <c r="L45" s="87">
        <v>638</v>
      </c>
      <c r="M45" s="88">
        <v>832</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2772</v>
      </c>
      <c r="J50" s="87">
        <v>2941</v>
      </c>
      <c r="K50" s="87">
        <v>2556</v>
      </c>
      <c r="L50" s="87">
        <v>2773</v>
      </c>
      <c r="M50" s="88">
        <v>2621</v>
      </c>
    </row>
    <row r="51" spans="2:13" ht="27.75" customHeight="1">
      <c r="B51" s="1204"/>
      <c r="C51" s="1205"/>
      <c r="D51" s="85"/>
      <c r="E51" s="1210" t="s">
        <v>36</v>
      </c>
      <c r="F51" s="1210"/>
      <c r="G51" s="1210"/>
      <c r="H51" s="1211"/>
      <c r="I51" s="86" t="s">
        <v>478</v>
      </c>
      <c r="J51" s="87" t="s">
        <v>478</v>
      </c>
      <c r="K51" s="87">
        <v>262</v>
      </c>
      <c r="L51" s="87">
        <v>261</v>
      </c>
      <c r="M51" s="88">
        <v>265</v>
      </c>
    </row>
    <row r="52" spans="2:13" ht="27.75" customHeight="1">
      <c r="B52" s="1206"/>
      <c r="C52" s="1207"/>
      <c r="D52" s="85"/>
      <c r="E52" s="1210" t="s">
        <v>37</v>
      </c>
      <c r="F52" s="1210"/>
      <c r="G52" s="1210"/>
      <c r="H52" s="1211"/>
      <c r="I52" s="86">
        <v>25731</v>
      </c>
      <c r="J52" s="87">
        <v>26560</v>
      </c>
      <c r="K52" s="87">
        <v>27954</v>
      </c>
      <c r="L52" s="87">
        <v>28114</v>
      </c>
      <c r="M52" s="88">
        <v>27723</v>
      </c>
    </row>
    <row r="53" spans="2:13" ht="27.75" customHeight="1" thickBot="1">
      <c r="B53" s="1217" t="s">
        <v>21</v>
      </c>
      <c r="C53" s="1218"/>
      <c r="D53" s="92"/>
      <c r="E53" s="1219" t="s">
        <v>38</v>
      </c>
      <c r="F53" s="1219"/>
      <c r="G53" s="1219"/>
      <c r="H53" s="1220"/>
      <c r="I53" s="93">
        <v>6678</v>
      </c>
      <c r="J53" s="94">
        <v>7033</v>
      </c>
      <c r="K53" s="94">
        <v>5977</v>
      </c>
      <c r="L53" s="94">
        <v>6568</v>
      </c>
      <c r="M53" s="95">
        <v>6668</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555</v>
      </c>
      <c r="C41" s="248"/>
      <c r="D41" s="248"/>
      <c r="E41" s="248"/>
      <c r="F41" s="248"/>
      <c r="G41" s="248"/>
      <c r="H41" s="248"/>
      <c r="I41" s="248"/>
      <c r="J41" s="248"/>
      <c r="K41" s="248"/>
      <c r="L41" s="248"/>
      <c r="M41" s="248"/>
      <c r="N41" s="248"/>
      <c r="O41" s="248"/>
      <c r="P41" s="249"/>
    </row>
    <row r="42" spans="2:15" ht="13.5">
      <c r="B42" s="250"/>
      <c r="C42" s="246"/>
      <c r="D42" s="246"/>
      <c r="E42" s="246"/>
      <c r="F42" s="246"/>
      <c r="G42" s="353" t="s">
        <v>556</v>
      </c>
      <c r="I42" s="354"/>
      <c r="J42" s="354"/>
      <c r="K42" s="354"/>
      <c r="L42" s="246"/>
      <c r="M42" s="246"/>
      <c r="N42" s="246"/>
      <c r="O42" s="246"/>
    </row>
    <row r="43" spans="2:15" ht="13.5">
      <c r="B43" s="250"/>
      <c r="C43" s="246"/>
      <c r="D43" s="246"/>
      <c r="E43" s="246"/>
      <c r="F43" s="246"/>
      <c r="G43" s="1233" t="s">
        <v>565</v>
      </c>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55"/>
      <c r="I48" s="355"/>
      <c r="J48" s="355"/>
    </row>
    <row r="49" spans="2:7" ht="13.5">
      <c r="B49" s="250"/>
      <c r="C49" s="246"/>
      <c r="D49" s="246"/>
      <c r="E49" s="246"/>
      <c r="F49" s="246"/>
      <c r="G49" s="245" t="s">
        <v>557</v>
      </c>
    </row>
    <row r="50" spans="2:15" ht="13.5">
      <c r="B50" s="250"/>
      <c r="C50" s="246"/>
      <c r="D50" s="246"/>
      <c r="E50" s="246"/>
      <c r="F50" s="246"/>
      <c r="G50" s="1242"/>
      <c r="H50" s="1243"/>
      <c r="I50" s="1243"/>
      <c r="J50" s="1244"/>
      <c r="K50" s="356" t="s">
        <v>518</v>
      </c>
      <c r="L50" s="356" t="s">
        <v>519</v>
      </c>
      <c r="M50" s="356" t="s">
        <v>520</v>
      </c>
      <c r="N50" s="356" t="s">
        <v>521</v>
      </c>
      <c r="O50" s="356" t="s">
        <v>522</v>
      </c>
    </row>
    <row r="51" spans="2:15" ht="13.5">
      <c r="B51" s="250"/>
      <c r="C51" s="246"/>
      <c r="D51" s="246"/>
      <c r="E51" s="246"/>
      <c r="F51" s="246"/>
      <c r="G51" s="1245" t="s">
        <v>558</v>
      </c>
      <c r="H51" s="1246"/>
      <c r="I51" s="1251" t="s">
        <v>559</v>
      </c>
      <c r="J51" s="1251"/>
      <c r="K51" s="1256"/>
      <c r="L51" s="1256"/>
      <c r="M51" s="1256"/>
      <c r="N51" s="1221">
        <v>64</v>
      </c>
      <c r="O51" s="1221">
        <v>64.6</v>
      </c>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564</v>
      </c>
      <c r="J53" s="1231"/>
      <c r="K53" s="1255"/>
      <c r="L53" s="1255"/>
      <c r="M53" s="1255"/>
      <c r="N53" s="1253">
        <v>41.3</v>
      </c>
      <c r="O53" s="1253">
        <v>58.3</v>
      </c>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560</v>
      </c>
      <c r="H55" s="1226"/>
      <c r="I55" s="1231" t="s">
        <v>559</v>
      </c>
      <c r="J55" s="1231"/>
      <c r="K55" s="1256"/>
      <c r="L55" s="1256"/>
      <c r="M55" s="1256"/>
      <c r="N55" s="1221">
        <v>37.3</v>
      </c>
      <c r="O55" s="1221">
        <v>33.1</v>
      </c>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564</v>
      </c>
      <c r="J57" s="1223"/>
      <c r="K57" s="1255"/>
      <c r="L57" s="1255"/>
      <c r="M57" s="1255"/>
      <c r="N57" s="1253">
        <v>55.2</v>
      </c>
      <c r="O57" s="1253">
        <v>54.5</v>
      </c>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561</v>
      </c>
      <c r="C63" s="246"/>
      <c r="D63" s="246"/>
      <c r="E63" s="246"/>
      <c r="F63" s="246"/>
      <c r="G63" s="246"/>
      <c r="H63" s="246"/>
      <c r="I63" s="246"/>
      <c r="J63" s="246"/>
      <c r="K63" s="246"/>
      <c r="L63" s="246"/>
      <c r="M63" s="246"/>
      <c r="N63" s="246"/>
      <c r="O63" s="246"/>
    </row>
    <row r="64" spans="2:15" ht="13.5">
      <c r="B64" s="250"/>
      <c r="C64" s="246"/>
      <c r="D64" s="246"/>
      <c r="E64" s="246"/>
      <c r="F64" s="246"/>
      <c r="G64" s="353" t="s">
        <v>556</v>
      </c>
      <c r="I64" s="354"/>
      <c r="J64" s="354"/>
      <c r="K64" s="354"/>
      <c r="L64" s="246"/>
      <c r="M64" s="246"/>
      <c r="N64" s="246"/>
      <c r="O64" s="246"/>
    </row>
    <row r="65" spans="2:15" ht="13.5">
      <c r="B65" s="250"/>
      <c r="C65" s="246"/>
      <c r="D65" s="246"/>
      <c r="E65" s="246"/>
      <c r="F65" s="246"/>
      <c r="G65" s="1233" t="s">
        <v>566</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562</v>
      </c>
      <c r="I71" s="370"/>
      <c r="J71" s="366"/>
      <c r="K71" s="366"/>
      <c r="L71" s="367"/>
      <c r="M71" s="366"/>
      <c r="N71" s="367"/>
      <c r="O71" s="368"/>
    </row>
    <row r="72" spans="2:15" ht="13.5">
      <c r="B72" s="250"/>
      <c r="C72" s="246"/>
      <c r="D72" s="246"/>
      <c r="E72" s="246"/>
      <c r="F72" s="246"/>
      <c r="G72" s="1242"/>
      <c r="H72" s="1243"/>
      <c r="I72" s="1243"/>
      <c r="J72" s="1244"/>
      <c r="K72" s="356" t="s">
        <v>518</v>
      </c>
      <c r="L72" s="356" t="s">
        <v>519</v>
      </c>
      <c r="M72" s="356" t="s">
        <v>520</v>
      </c>
      <c r="N72" s="356" t="s">
        <v>521</v>
      </c>
      <c r="O72" s="356" t="s">
        <v>522</v>
      </c>
    </row>
    <row r="73" spans="2:19" ht="13.5">
      <c r="B73" s="250"/>
      <c r="C73" s="246"/>
      <c r="D73" s="246"/>
      <c r="E73" s="246"/>
      <c r="F73" s="246"/>
      <c r="G73" s="1245" t="s">
        <v>558</v>
      </c>
      <c r="H73" s="1246"/>
      <c r="I73" s="1251" t="s">
        <v>559</v>
      </c>
      <c r="J73" s="1251"/>
      <c r="K73" s="1232">
        <v>67</v>
      </c>
      <c r="L73" s="1232">
        <v>69.7</v>
      </c>
      <c r="M73" s="1221">
        <v>59.8</v>
      </c>
      <c r="N73" s="1221">
        <v>64</v>
      </c>
      <c r="O73" s="1221">
        <v>64.6</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563</v>
      </c>
      <c r="J75" s="1231"/>
      <c r="K75" s="1253">
        <v>11.6</v>
      </c>
      <c r="L75" s="1253">
        <v>11.3</v>
      </c>
      <c r="M75" s="1253">
        <v>11.4</v>
      </c>
      <c r="N75" s="1253">
        <v>11.5</v>
      </c>
      <c r="O75" s="1253">
        <v>10.6</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560</v>
      </c>
      <c r="H77" s="1226"/>
      <c r="I77" s="1231" t="s">
        <v>559</v>
      </c>
      <c r="J77" s="1231"/>
      <c r="K77" s="1232">
        <v>52.6</v>
      </c>
      <c r="L77" s="1232">
        <v>41.3</v>
      </c>
      <c r="M77" s="1221">
        <v>33</v>
      </c>
      <c r="N77" s="1221">
        <v>37.3</v>
      </c>
      <c r="O77" s="1221">
        <v>33.1</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563</v>
      </c>
      <c r="J79" s="1223"/>
      <c r="K79" s="1224">
        <v>10.4</v>
      </c>
      <c r="L79" s="1224">
        <v>9.6</v>
      </c>
      <c r="M79" s="1224">
        <v>8.5</v>
      </c>
      <c r="N79" s="1224">
        <v>7.8</v>
      </c>
      <c r="O79" s="1224">
        <v>7.5</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517</v>
      </c>
      <c r="G2" s="113"/>
      <c r="H2" s="114"/>
    </row>
    <row r="3" spans="1:8" ht="15">
      <c r="A3" s="110" t="s">
        <v>510</v>
      </c>
      <c r="B3" s="115"/>
      <c r="C3" s="116"/>
      <c r="D3" s="117">
        <v>22661</v>
      </c>
      <c r="E3" s="118"/>
      <c r="F3" s="119">
        <v>52678</v>
      </c>
      <c r="G3" s="120"/>
      <c r="H3" s="121"/>
    </row>
    <row r="4" spans="1:8" ht="15">
      <c r="A4" s="122"/>
      <c r="B4" s="123"/>
      <c r="C4" s="124"/>
      <c r="D4" s="125">
        <v>14736</v>
      </c>
      <c r="E4" s="126"/>
      <c r="F4" s="127">
        <v>30185</v>
      </c>
      <c r="G4" s="128"/>
      <c r="H4" s="129"/>
    </row>
    <row r="5" spans="1:8" ht="15">
      <c r="A5" s="110" t="s">
        <v>512</v>
      </c>
      <c r="B5" s="115"/>
      <c r="C5" s="116"/>
      <c r="D5" s="117">
        <v>44427</v>
      </c>
      <c r="E5" s="118"/>
      <c r="F5" s="119">
        <v>69560</v>
      </c>
      <c r="G5" s="120"/>
      <c r="H5" s="121"/>
    </row>
    <row r="6" spans="1:8" ht="15">
      <c r="A6" s="122"/>
      <c r="B6" s="123"/>
      <c r="C6" s="124"/>
      <c r="D6" s="125">
        <v>30141</v>
      </c>
      <c r="E6" s="126"/>
      <c r="F6" s="127">
        <v>35305</v>
      </c>
      <c r="G6" s="128"/>
      <c r="H6" s="129"/>
    </row>
    <row r="7" spans="1:8" ht="15">
      <c r="A7" s="110" t="s">
        <v>513</v>
      </c>
      <c r="B7" s="115"/>
      <c r="C7" s="116"/>
      <c r="D7" s="117">
        <v>72594</v>
      </c>
      <c r="E7" s="118"/>
      <c r="F7" s="119">
        <v>65988</v>
      </c>
      <c r="G7" s="120"/>
      <c r="H7" s="121"/>
    </row>
    <row r="8" spans="1:8" ht="15">
      <c r="A8" s="122"/>
      <c r="B8" s="123"/>
      <c r="C8" s="124"/>
      <c r="D8" s="125">
        <v>46050</v>
      </c>
      <c r="E8" s="126"/>
      <c r="F8" s="127">
        <v>36473</v>
      </c>
      <c r="G8" s="128"/>
      <c r="H8" s="129"/>
    </row>
    <row r="9" spans="1:8" ht="15">
      <c r="A9" s="110" t="s">
        <v>514</v>
      </c>
      <c r="B9" s="115"/>
      <c r="C9" s="116"/>
      <c r="D9" s="117">
        <v>67473</v>
      </c>
      <c r="E9" s="118"/>
      <c r="F9" s="119">
        <v>54227</v>
      </c>
      <c r="G9" s="120"/>
      <c r="H9" s="121"/>
    </row>
    <row r="10" spans="1:8" ht="15">
      <c r="A10" s="122"/>
      <c r="B10" s="123"/>
      <c r="C10" s="124"/>
      <c r="D10" s="125">
        <v>49172</v>
      </c>
      <c r="E10" s="126"/>
      <c r="F10" s="127">
        <v>29694</v>
      </c>
      <c r="G10" s="128"/>
      <c r="H10" s="129"/>
    </row>
    <row r="11" spans="1:8" ht="15">
      <c r="A11" s="110" t="s">
        <v>515</v>
      </c>
      <c r="B11" s="115"/>
      <c r="C11" s="116"/>
      <c r="D11" s="117">
        <v>65073</v>
      </c>
      <c r="E11" s="118"/>
      <c r="F11" s="119">
        <v>57295</v>
      </c>
      <c r="G11" s="120"/>
      <c r="H11" s="121"/>
    </row>
    <row r="12" spans="1:8" ht="15">
      <c r="A12" s="122"/>
      <c r="B12" s="123"/>
      <c r="C12" s="130"/>
      <c r="D12" s="125">
        <v>31015</v>
      </c>
      <c r="E12" s="126"/>
      <c r="F12" s="127">
        <v>32771</v>
      </c>
      <c r="G12" s="128"/>
      <c r="H12" s="129"/>
    </row>
    <row r="13" spans="1:8" ht="15">
      <c r="A13" s="110"/>
      <c r="B13" s="115"/>
      <c r="C13" s="131"/>
      <c r="D13" s="132">
        <v>54446</v>
      </c>
      <c r="E13" s="133"/>
      <c r="F13" s="134">
        <v>59950</v>
      </c>
      <c r="G13" s="135"/>
      <c r="H13" s="121"/>
    </row>
    <row r="14" spans="1:8" ht="15">
      <c r="A14" s="122"/>
      <c r="B14" s="123"/>
      <c r="C14" s="124"/>
      <c r="D14" s="125">
        <v>34223</v>
      </c>
      <c r="E14" s="126"/>
      <c r="F14" s="127">
        <v>32886</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4.01</v>
      </c>
      <c r="C19" s="136">
        <f>ROUND(VALUE(SUBSTITUTE('実質収支比率等に係る経年分析'!G$48,"▲","-")),2)</f>
        <v>3.37</v>
      </c>
      <c r="D19" s="136">
        <f>ROUND(VALUE(SUBSTITUTE('実質収支比率等に係る経年分析'!H$48,"▲","-")),2)</f>
        <v>2.83</v>
      </c>
      <c r="E19" s="136">
        <f>ROUND(VALUE(SUBSTITUTE('実質収支比率等に係る経年分析'!I$48,"▲","-")),2)</f>
        <v>2.77</v>
      </c>
      <c r="F19" s="136">
        <f>ROUND(VALUE(SUBSTITUTE('実質収支比率等に係る経年分析'!J$48,"▲","-")),2)</f>
        <v>2.5</v>
      </c>
    </row>
    <row r="20" spans="1:6" ht="15">
      <c r="A20" s="136" t="s">
        <v>43</v>
      </c>
      <c r="B20" s="136">
        <f>ROUND(VALUE(SUBSTITUTE('実質収支比率等に係る経年分析'!F$47,"▲","-")),2)</f>
        <v>13.55</v>
      </c>
      <c r="C20" s="136">
        <f>ROUND(VALUE(SUBSTITUTE('実質収支比率等に係る経年分析'!G$47,"▲","-")),2)</f>
        <v>14.14</v>
      </c>
      <c r="D20" s="136">
        <f>ROUND(VALUE(SUBSTITUTE('実質収支比率等に係る経年分析'!H$47,"▲","-")),2)</f>
        <v>13.45</v>
      </c>
      <c r="E20" s="136">
        <f>ROUND(VALUE(SUBSTITUTE('実質収支比率等に係る経年分析'!I$47,"▲","-")),2)</f>
        <v>13.06</v>
      </c>
      <c r="F20" s="136">
        <f>ROUND(VALUE(SUBSTITUTE('実質収支比率等に係る経年分析'!J$47,"▲","-")),2)</f>
        <v>10.57</v>
      </c>
    </row>
    <row r="21" spans="1:6" ht="15">
      <c r="A21" s="136" t="s">
        <v>44</v>
      </c>
      <c r="B21" s="136">
        <f>IF(ISNUMBER(VALUE(SUBSTITUTE('実質収支比率等に係る経年分析'!F$49,"▲","-"))),ROUND(VALUE(SUBSTITUTE('実質収支比率等に係る経年分析'!F$49,"▲","-")),2),NA())</f>
        <v>0.75</v>
      </c>
      <c r="C21" s="136">
        <f>IF(ISNUMBER(VALUE(SUBSTITUTE('実質収支比率等に係る経年分析'!G$49,"▲","-"))),ROUND(VALUE(SUBSTITUTE('実質収支比率等に係る経年分析'!G$49,"▲","-")),2),NA())</f>
        <v>-2.09</v>
      </c>
      <c r="D21" s="136">
        <f>IF(ISNUMBER(VALUE(SUBSTITUTE('実質収支比率等に係る経年分析'!H$49,"▲","-"))),ROUND(VALUE(SUBSTITUTE('実質収支比率等に係る経年分析'!H$49,"▲","-")),2),NA())</f>
        <v>-3.36</v>
      </c>
      <c r="E21" s="136">
        <f>IF(ISNUMBER(VALUE(SUBSTITUTE('実質収支比率等に係る経年分析'!I$49,"▲","-"))),ROUND(VALUE(SUBSTITUTE('実質収支比率等に係る経年分析'!I$49,"▲","-")),2),NA())</f>
        <v>-2.2</v>
      </c>
      <c r="F21" s="136">
        <f>IF(ISNUMBER(VALUE(SUBSTITUTE('実質収支比率等に係る経年分析'!J$49,"▲","-"))),ROUND(VALUE(SUBSTITUTE('実質収支比率等に係る経年分析'!J$49,"▲","-")),2),NA())</f>
        <v>-4.58</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0.59</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0.91</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0.55</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1.09</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f>IF(ROUND(VALUE(SUBSTITUTE('連結実質赤字比率に係る赤字・黒字の構成分析'!F$42,"▲","-")),2)&lt;0,ABS(ROUND(VALUE(SUBSTITUTE('連結実質赤字比率に係る赤字・黒字の構成分析'!F$42,"▲","-")),2)),NA())</f>
        <v>0.15</v>
      </c>
      <c r="C28" s="137" t="e">
        <f>IF(ROUND(VALUE(SUBSTITUTE('連結実質赤字比率に係る赤字・黒字の構成分析'!F$42,"▲","-")),2)&gt;=0,ABS(ROUND(VALUE(SUBSTITUTE('連結実質赤字比率に係る赤字・黒字の構成分析'!F$42,"▲","-")),2)),NA())</f>
        <v>#N/A</v>
      </c>
      <c r="D28" s="137">
        <f>IF(ROUND(VALUE(SUBSTITUTE('連結実質赤字比率に係る赤字・黒字の構成分析'!G$42,"▲","-")),2)&lt;0,ABS(ROUND(VALUE(SUBSTITUTE('連結実質赤字比率に係る赤字・黒字の構成分析'!G$42,"▲","-")),2)),NA())</f>
        <v>0.14</v>
      </c>
      <c r="E28" s="137" t="e">
        <f>IF(ROUND(VALUE(SUBSTITUTE('連結実質赤字比率に係る赤字・黒字の構成分析'!G$42,"▲","-")),2)&gt;=0,ABS(ROUND(VALUE(SUBSTITUTE('連結実質赤字比率に係る赤字・黒字の構成分析'!G$42,"▲","-")),2)),NA())</f>
        <v>#N/A</v>
      </c>
      <c r="F28" s="137">
        <f>IF(ROUND(VALUE(SUBSTITUTE('連結実質赤字比率に係る赤字・黒字の構成分析'!H$42,"▲","-")),2)&lt;0,ABS(ROUND(VALUE(SUBSTITUTE('連結実質赤字比率に係る赤字・黒字の構成分析'!H$42,"▲","-")),2)),NA())</f>
        <v>0.14</v>
      </c>
      <c r="G28" s="137" t="e">
        <f>IF(ROUND(VALUE(SUBSTITUTE('連結実質赤字比率に係る赤字・黒字の構成分析'!H$42,"▲","-")),2)&gt;=0,ABS(ROUND(VALUE(SUBSTITUTE('連結実質赤字比率に係る赤字・黒字の構成分析'!H$42,"▲","-")),2)),NA())</f>
        <v>#N/A</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訪問看護ステーション事業特別会計</v>
      </c>
      <c r="B29" s="137">
        <f>IF(ROUND(VALUE(SUBSTITUTE('連結実質赤字比率に係る赤字・黒字の構成分析'!F$41,"▲","-")),2)&lt;0,ABS(ROUND(VALUE(SUBSTITUTE('連結実質赤字比率に係る赤字・黒字の構成分析'!F$41,"▲","-")),2)),NA())</f>
        <v>0.03</v>
      </c>
      <c r="C29" s="137" t="e">
        <f>IF(ROUND(VALUE(SUBSTITUTE('連結実質赤字比率に係る赤字・黒字の構成分析'!F$41,"▲","-")),2)&gt;=0,ABS(ROUND(VALUE(SUBSTITUTE('連結実質赤字比率に係る赤字・黒字の構成分析'!F$41,"▲","-")),2)),NA())</f>
        <v>#N/A</v>
      </c>
      <c r="D29" s="137">
        <f>IF(ROUND(VALUE(SUBSTITUTE('連結実質赤字比率に係る赤字・黒字の構成分析'!G$41,"▲","-")),2)&lt;0,ABS(ROUND(VALUE(SUBSTITUTE('連結実質赤字比率に係る赤字・黒字の構成分析'!G$41,"▲","-")),2)),NA())</f>
        <v>0.02</v>
      </c>
      <c r="E29" s="137" t="e">
        <f>IF(ROUND(VALUE(SUBSTITUTE('連結実質赤字比率に係る赤字・黒字の構成分析'!G$41,"▲","-")),2)&gt;=0,ABS(ROUND(VALUE(SUBSTITUTE('連結実質赤字比率に係る赤字・黒字の構成分析'!G$41,"▲","-")),2)),NA())</f>
        <v>#N/A</v>
      </c>
      <c r="F29" s="137">
        <f>IF(ROUND(VALUE(SUBSTITUTE('連結実質赤字比率に係る赤字・黒字の構成分析'!H$41,"▲","-")),2)&lt;0,ABS(ROUND(VALUE(SUBSTITUTE('連結実質赤字比率に係る赤字・黒字の構成分析'!H$41,"▲","-")),2)),NA())</f>
        <v>0.02</v>
      </c>
      <c r="G29" s="137" t="e">
        <f>IF(ROUND(VALUE(SUBSTITUTE('連結実質赤字比率に係る赤字・黒字の構成分析'!H$41,"▲","-")),2)&gt;=0,ABS(ROUND(VALUE(SUBSTITUTE('連結実質赤字比率に係る赤字・黒字の構成分析'!H$41,"▲","-")),2)),NA())</f>
        <v>#N/A</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0.09</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0.09</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0.08</v>
      </c>
    </row>
    <row r="31" spans="1:11" ht="15">
      <c r="A31" s="137" t="str">
        <f>IF('連結実質赤字比率に係る赤字・黒字の構成分析'!C$39="",NA(),'連結実質赤字比率に係る赤字・黒字の構成分析'!C$39)</f>
        <v>国民健康保険診療所特別会計</v>
      </c>
      <c r="B31" s="137">
        <f>IF(ROUND(VALUE(SUBSTITUTE('連結実質赤字比率に係る赤字・黒字の構成分析'!F$39,"▲","-")),2)&lt;0,ABS(ROUND(VALUE(SUBSTITUTE('連結実質赤字比率に係る赤字・黒字の構成分析'!F$39,"▲","-")),2)),NA())</f>
        <v>0.05</v>
      </c>
      <c r="C31" s="137" t="e">
        <f>IF(ROUND(VALUE(SUBSTITUTE('連結実質赤字比率に係る赤字・黒字の構成分析'!F$39,"▲","-")),2)&gt;=0,ABS(ROUND(VALUE(SUBSTITUTE('連結実質赤字比率に係る赤字・黒字の構成分析'!F$39,"▲","-")),2)),NA())</f>
        <v>#N/A</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0.02</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0.22</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0.22</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0.15</v>
      </c>
    </row>
    <row r="32" spans="1:11" ht="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IF(ROUND(VALUE(SUBSTITUTE('連結実質赤字比率に係る赤字・黒字の構成分析'!F$38,"▲","-")),2)&lt;0,ABS(ROUND(VALUE(SUBSTITUTE('連結実質赤字比率に係る赤字・黒字の構成分析'!F$38,"▲","-")),2)),NA())</f>
        <v>#VALUE!</v>
      </c>
      <c r="C32" s="137" t="e">
        <f>IF(ROUND(VALUE(SUBSTITUTE('連結実質赤字比率に係る赤字・黒字の構成分析'!F$38,"▲","-")),2)&gt;=0,ABS(ROUND(VALUE(SUBSTITUTE('連結実質赤字比率に係る赤字・黒字の構成分析'!F$38,"▲","-")),2)),NA())</f>
        <v>#VALUE!</v>
      </c>
      <c r="D32" s="137" t="e">
        <f>IF(ROUND(VALUE(SUBSTITUTE('連結実質赤字比率に係る赤字・黒字の構成分析'!G$38,"▲","-")),2)&lt;0,ABS(ROUND(VALUE(SUBSTITUTE('連結実質赤字比率に係る赤字・黒字の構成分析'!G$38,"▲","-")),2)),NA())</f>
        <v>#VALUE!</v>
      </c>
      <c r="E32" s="137" t="e">
        <f>IF(ROUND(VALUE(SUBSTITUTE('連結実質赤字比率に係る赤字・黒字の構成分析'!G$38,"▲","-")),2)&gt;=0,ABS(ROUND(VALUE(SUBSTITUTE('連結実質赤字比率に係る赤字・黒字の構成分析'!G$38,"▲","-")),2)),NA())</f>
        <v>#VALUE!</v>
      </c>
      <c r="F32" s="137" t="e">
        <f>IF(ROUND(VALUE(SUBSTITUTE('連結実質赤字比率に係る赤字・黒字の構成分析'!H$38,"▲","-")),2)&lt;0,ABS(ROUND(VALUE(SUBSTITUTE('連結実質赤字比率に係る赤字・黒字の構成分析'!H$38,"▲","-")),2)),NA())</f>
        <v>#VALUE!</v>
      </c>
      <c r="G32" s="137" t="e">
        <f>IF(ROUND(VALUE(SUBSTITUTE('連結実質赤字比率に係る赤字・黒字の構成分析'!H$38,"▲","-")),2)&gt;=0,ABS(ROUND(VALUE(SUBSTITUTE('連結実質赤字比率に係る赤字・黒字の構成分析'!H$38,"▲","-")),2)),NA())</f>
        <v>#VALUE!</v>
      </c>
      <c r="H32" s="137" t="e">
        <f>IF(ROUND(VALUE(SUBSTITUTE('連結実質赤字比率に係る赤字・黒字の構成分析'!I$38,"▲","-")),2)&lt;0,ABS(ROUND(VALUE(SUBSTITUTE('連結実質赤字比率に係る赤字・黒字の構成分析'!I$38,"▲","-")),2)),NA())</f>
        <v>#VALUE!</v>
      </c>
      <c r="I32" s="137" t="e">
        <f>IF(ROUND(VALUE(SUBSTITUTE('連結実質赤字比率に係る赤字・黒字の構成分析'!I$38,"▲","-")),2)&gt;=0,ABS(ROUND(VALUE(SUBSTITUTE('連結実質赤字比率に係る赤字・黒字の構成分析'!I$38,"▲","-")),2)),NA())</f>
        <v>#VALUE!</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0.48</v>
      </c>
    </row>
    <row r="33" spans="1:11" ht="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0.21</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0.06</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0.57</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0.26</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0.63</v>
      </c>
    </row>
    <row r="34" spans="1:11" ht="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1.5</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0.98</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2.66</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1.06</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0.88</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4.17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3.52</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2.98</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2.76</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2.49</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6.09</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6.23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6.78</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6.51</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7.52</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1779</v>
      </c>
      <c r="E42" s="138"/>
      <c r="F42" s="138"/>
      <c r="G42" s="138">
        <f>'実質公債費比率（分子）の構造'!L$52</f>
        <v>1982</v>
      </c>
      <c r="H42" s="138"/>
      <c r="I42" s="138"/>
      <c r="J42" s="138">
        <f>'実質公債費比率（分子）の構造'!M$52</f>
        <v>2049</v>
      </c>
      <c r="K42" s="138"/>
      <c r="L42" s="138"/>
      <c r="M42" s="138">
        <f>'実質公債費比率（分子）の構造'!N$52</f>
        <v>2010</v>
      </c>
      <c r="N42" s="138"/>
      <c r="O42" s="138"/>
      <c r="P42" s="138">
        <f>'実質公債費比率（分子）の構造'!O$52</f>
        <v>2095</v>
      </c>
    </row>
    <row r="43" spans="1:16" ht="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ht="15">
      <c r="A44" s="138" t="s">
        <v>53</v>
      </c>
      <c r="B44" s="138">
        <f>'実質公債費比率（分子）の構造'!K$50</f>
        <v>5</v>
      </c>
      <c r="C44" s="138"/>
      <c r="D44" s="138"/>
      <c r="E44" s="138">
        <f>'実質公債費比率（分子）の構造'!L$50</f>
        <v>5</v>
      </c>
      <c r="F44" s="138"/>
      <c r="G44" s="138"/>
      <c r="H44" s="138">
        <f>'実質公債費比率（分子）の構造'!M$50</f>
        <v>5</v>
      </c>
      <c r="I44" s="138"/>
      <c r="J44" s="138"/>
      <c r="K44" s="138" t="str">
        <f>'実質公債費比率（分子）の構造'!N$50</f>
        <v>-</v>
      </c>
      <c r="L44" s="138"/>
      <c r="M44" s="138"/>
      <c r="N44" s="138" t="str">
        <f>'実質公債費比率（分子）の構造'!O$50</f>
        <v>-</v>
      </c>
      <c r="O44" s="138"/>
      <c r="P44" s="138"/>
    </row>
    <row r="45" spans="1:16" ht="15">
      <c r="A45" s="138" t="s">
        <v>54</v>
      </c>
      <c r="B45" s="138">
        <f>'実質公債費比率（分子）の構造'!K$49</f>
        <v>181</v>
      </c>
      <c r="C45" s="138"/>
      <c r="D45" s="138"/>
      <c r="E45" s="138">
        <f>'実質公債費比率（分子）の構造'!L$49</f>
        <v>183</v>
      </c>
      <c r="F45" s="138"/>
      <c r="G45" s="138"/>
      <c r="H45" s="138">
        <f>'実質公債費比率（分子）の構造'!M$49</f>
        <v>244</v>
      </c>
      <c r="I45" s="138"/>
      <c r="J45" s="138"/>
      <c r="K45" s="138">
        <f>'実質公債費比率（分子）の構造'!N$49</f>
        <v>242</v>
      </c>
      <c r="L45" s="138"/>
      <c r="M45" s="138"/>
      <c r="N45" s="138">
        <f>'実質公債費比率（分子）の構造'!O$49</f>
        <v>283</v>
      </c>
      <c r="O45" s="138"/>
      <c r="P45" s="138"/>
    </row>
    <row r="46" spans="1:16" ht="15">
      <c r="A46" s="138" t="s">
        <v>55</v>
      </c>
      <c r="B46" s="138">
        <f>'実質公債費比率（分子）の構造'!K$48</f>
        <v>648</v>
      </c>
      <c r="C46" s="138"/>
      <c r="D46" s="138"/>
      <c r="E46" s="138">
        <f>'実質公債費比率（分子）の構造'!L$48</f>
        <v>660</v>
      </c>
      <c r="F46" s="138"/>
      <c r="G46" s="138"/>
      <c r="H46" s="138">
        <f>'実質公債費比率（分子）の構造'!M$48</f>
        <v>607</v>
      </c>
      <c r="I46" s="138"/>
      <c r="J46" s="138"/>
      <c r="K46" s="138">
        <f>'実質公債費比率（分子）の構造'!N$48</f>
        <v>610</v>
      </c>
      <c r="L46" s="138"/>
      <c r="M46" s="138"/>
      <c r="N46" s="138">
        <f>'実質公債費比率（分子）の構造'!O$48</f>
        <v>447</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2028</v>
      </c>
      <c r="C49" s="138"/>
      <c r="D49" s="138"/>
      <c r="E49" s="138">
        <f>'実質公債費比率（分子）の構造'!L$45</f>
        <v>2297</v>
      </c>
      <c r="F49" s="138"/>
      <c r="G49" s="138"/>
      <c r="H49" s="138">
        <f>'実質公債費比率（分子）の構造'!M$45</f>
        <v>2391</v>
      </c>
      <c r="I49" s="138"/>
      <c r="J49" s="138"/>
      <c r="K49" s="138">
        <f>'実質公債費比率（分子）の構造'!N$45</f>
        <v>2295</v>
      </c>
      <c r="L49" s="138"/>
      <c r="M49" s="138"/>
      <c r="N49" s="138">
        <f>'実質公債費比率（分子）の構造'!O$45</f>
        <v>2273</v>
      </c>
      <c r="O49" s="138"/>
      <c r="P49" s="138"/>
    </row>
    <row r="50" spans="1:16" ht="15">
      <c r="A50" s="138" t="s">
        <v>59</v>
      </c>
      <c r="B50" s="138" t="e">
        <f>NA()</f>
        <v>#N/A</v>
      </c>
      <c r="C50" s="138">
        <f>IF(ISNUMBER('実質公債費比率（分子）の構造'!K$53),'実質公債費比率（分子）の構造'!K$53,NA())</f>
        <v>1084</v>
      </c>
      <c r="D50" s="138" t="e">
        <f>NA()</f>
        <v>#N/A</v>
      </c>
      <c r="E50" s="138" t="e">
        <f>NA()</f>
        <v>#N/A</v>
      </c>
      <c r="F50" s="138">
        <f>IF(ISNUMBER('実質公債費比率（分子）の構造'!L$53),'実質公債費比率（分子）の構造'!L$53,NA())</f>
        <v>1164</v>
      </c>
      <c r="G50" s="138" t="e">
        <f>NA()</f>
        <v>#N/A</v>
      </c>
      <c r="H50" s="138" t="e">
        <f>NA()</f>
        <v>#N/A</v>
      </c>
      <c r="I50" s="138">
        <f>IF(ISNUMBER('実質公債費比率（分子）の構造'!M$53),'実質公債費比率（分子）の構造'!M$53,NA())</f>
        <v>1199</v>
      </c>
      <c r="J50" s="138" t="e">
        <f>NA()</f>
        <v>#N/A</v>
      </c>
      <c r="K50" s="138" t="e">
        <f>NA()</f>
        <v>#N/A</v>
      </c>
      <c r="L50" s="138">
        <f>IF(ISNUMBER('実質公債費比率（分子）の構造'!N$53),'実質公債費比率（分子）の構造'!N$53,NA())</f>
        <v>1138</v>
      </c>
      <c r="M50" s="138" t="e">
        <f>NA()</f>
        <v>#N/A</v>
      </c>
      <c r="N50" s="138" t="e">
        <f>NA()</f>
        <v>#N/A</v>
      </c>
      <c r="O50" s="138">
        <f>IF(ISNUMBER('実質公債費比率（分子）の構造'!O$53),'実質公債費比率（分子）の構造'!O$53,NA())</f>
        <v>908</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25731</v>
      </c>
      <c r="E56" s="137"/>
      <c r="F56" s="137"/>
      <c r="G56" s="137">
        <f>'将来負担比率（分子）の構造'!J$52</f>
        <v>26560</v>
      </c>
      <c r="H56" s="137"/>
      <c r="I56" s="137"/>
      <c r="J56" s="137">
        <f>'将来負担比率（分子）の構造'!K$52</f>
        <v>27954</v>
      </c>
      <c r="K56" s="137"/>
      <c r="L56" s="137"/>
      <c r="M56" s="137">
        <f>'将来負担比率（分子）の構造'!L$52</f>
        <v>28114</v>
      </c>
      <c r="N56" s="137"/>
      <c r="O56" s="137"/>
      <c r="P56" s="137">
        <f>'将来負担比率（分子）の構造'!M$52</f>
        <v>27723</v>
      </c>
    </row>
    <row r="57" spans="1:16" ht="15">
      <c r="A57" s="137" t="s">
        <v>36</v>
      </c>
      <c r="B57" s="137"/>
      <c r="C57" s="137"/>
      <c r="D57" s="137" t="str">
        <f>'将来負担比率（分子）の構造'!I$51</f>
        <v>-</v>
      </c>
      <c r="E57" s="137"/>
      <c r="F57" s="137"/>
      <c r="G57" s="137" t="str">
        <f>'将来負担比率（分子）の構造'!J$51</f>
        <v>-</v>
      </c>
      <c r="H57" s="137"/>
      <c r="I57" s="137"/>
      <c r="J57" s="137">
        <f>'将来負担比率（分子）の構造'!K$51</f>
        <v>262</v>
      </c>
      <c r="K57" s="137"/>
      <c r="L57" s="137"/>
      <c r="M57" s="137">
        <f>'将来負担比率（分子）の構造'!L$51</f>
        <v>261</v>
      </c>
      <c r="N57" s="137"/>
      <c r="O57" s="137"/>
      <c r="P57" s="137">
        <f>'将来負担比率（分子）の構造'!M$51</f>
        <v>265</v>
      </c>
    </row>
    <row r="58" spans="1:16" ht="15">
      <c r="A58" s="137" t="s">
        <v>35</v>
      </c>
      <c r="B58" s="137"/>
      <c r="C58" s="137"/>
      <c r="D58" s="137">
        <f>'将来負担比率（分子）の構造'!I$50</f>
        <v>2772</v>
      </c>
      <c r="E58" s="137"/>
      <c r="F58" s="137"/>
      <c r="G58" s="137">
        <f>'将来負担比率（分子）の構造'!J$50</f>
        <v>2941</v>
      </c>
      <c r="H58" s="137"/>
      <c r="I58" s="137"/>
      <c r="J58" s="137">
        <f>'将来負担比率（分子）の構造'!K$50</f>
        <v>2556</v>
      </c>
      <c r="K58" s="137"/>
      <c r="L58" s="137"/>
      <c r="M58" s="137">
        <f>'将来負担比率（分子）の構造'!L$50</f>
        <v>2773</v>
      </c>
      <c r="N58" s="137"/>
      <c r="O58" s="137"/>
      <c r="P58" s="137">
        <f>'将来負担比率（分子）の構造'!M$50</f>
        <v>2621</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ht="15">
      <c r="A62" s="137" t="s">
        <v>29</v>
      </c>
      <c r="B62" s="137">
        <f>'将来負担比率（分子）の構造'!I$45</f>
        <v>773</v>
      </c>
      <c r="C62" s="137"/>
      <c r="D62" s="137"/>
      <c r="E62" s="137">
        <f>'将来負担比率（分子）の構造'!J$45</f>
        <v>931</v>
      </c>
      <c r="F62" s="137"/>
      <c r="G62" s="137"/>
      <c r="H62" s="137">
        <f>'将来負担比率（分子）の構造'!K$45</f>
        <v>694</v>
      </c>
      <c r="I62" s="137"/>
      <c r="J62" s="137"/>
      <c r="K62" s="137">
        <f>'将来負担比率（分子）の構造'!L$45</f>
        <v>638</v>
      </c>
      <c r="L62" s="137"/>
      <c r="M62" s="137"/>
      <c r="N62" s="137">
        <f>'将来負担比率（分子）の構造'!M$45</f>
        <v>832</v>
      </c>
      <c r="O62" s="137"/>
      <c r="P62" s="137"/>
    </row>
    <row r="63" spans="1:16" ht="15">
      <c r="A63" s="137" t="s">
        <v>28</v>
      </c>
      <c r="B63" s="137">
        <f>'将来負担比率（分子）の構造'!I$44</f>
        <v>2695</v>
      </c>
      <c r="C63" s="137"/>
      <c r="D63" s="137"/>
      <c r="E63" s="137">
        <f>'将来負担比率（分子）の構造'!J$44</f>
        <v>2935</v>
      </c>
      <c r="F63" s="137"/>
      <c r="G63" s="137"/>
      <c r="H63" s="137">
        <f>'将来負担比率（分子）の構造'!K$44</f>
        <v>2639</v>
      </c>
      <c r="I63" s="137"/>
      <c r="J63" s="137"/>
      <c r="K63" s="137">
        <f>'将来負担比率（分子）の構造'!L$44</f>
        <v>2267</v>
      </c>
      <c r="L63" s="137"/>
      <c r="M63" s="137"/>
      <c r="N63" s="137">
        <f>'将来負担比率（分子）の構造'!M$44</f>
        <v>2062</v>
      </c>
      <c r="O63" s="137"/>
      <c r="P63" s="137"/>
    </row>
    <row r="64" spans="1:16" ht="15">
      <c r="A64" s="137" t="s">
        <v>27</v>
      </c>
      <c r="B64" s="137">
        <f>'将来負担比率（分子）の構造'!I$43</f>
        <v>8916</v>
      </c>
      <c r="C64" s="137"/>
      <c r="D64" s="137"/>
      <c r="E64" s="137">
        <f>'将来負担比率（分子）の構造'!J$43</f>
        <v>9157</v>
      </c>
      <c r="F64" s="137"/>
      <c r="G64" s="137"/>
      <c r="H64" s="137">
        <f>'将来負担比率（分子）の構造'!K$43</f>
        <v>8614</v>
      </c>
      <c r="I64" s="137"/>
      <c r="J64" s="137"/>
      <c r="K64" s="137">
        <f>'将来負担比率（分子）の構造'!L$43</f>
        <v>8319</v>
      </c>
      <c r="L64" s="137"/>
      <c r="M64" s="137"/>
      <c r="N64" s="137">
        <f>'将来負担比率（分子）の構造'!M$43</f>
        <v>7285</v>
      </c>
      <c r="O64" s="137"/>
      <c r="P64" s="137"/>
    </row>
    <row r="65" spans="1:16" ht="15">
      <c r="A65" s="137" t="s">
        <v>26</v>
      </c>
      <c r="B65" s="137">
        <f>'将来負担比率（分子）の構造'!I$42</f>
        <v>11</v>
      </c>
      <c r="C65" s="137"/>
      <c r="D65" s="137"/>
      <c r="E65" s="137">
        <f>'将来負担比率（分子）の構造'!J$42</f>
        <v>5</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ht="15">
      <c r="A66" s="137" t="s">
        <v>25</v>
      </c>
      <c r="B66" s="137">
        <f>'将来負担比率（分子）の構造'!I$41</f>
        <v>22785</v>
      </c>
      <c r="C66" s="137"/>
      <c r="D66" s="137"/>
      <c r="E66" s="137">
        <f>'将来負担比率（分子）の構造'!J$41</f>
        <v>23505</v>
      </c>
      <c r="F66" s="137"/>
      <c r="G66" s="137"/>
      <c r="H66" s="137">
        <f>'将来負担比率（分子）の構造'!K$41</f>
        <v>24803</v>
      </c>
      <c r="I66" s="137"/>
      <c r="J66" s="137"/>
      <c r="K66" s="137">
        <f>'将来負担比率（分子）の構造'!L$41</f>
        <v>26491</v>
      </c>
      <c r="L66" s="137"/>
      <c r="M66" s="137"/>
      <c r="N66" s="137">
        <f>'将来負担比率（分子）の構造'!M$41</f>
        <v>27099</v>
      </c>
      <c r="O66" s="137"/>
      <c r="P66" s="137"/>
    </row>
    <row r="67" spans="1:16" ht="15">
      <c r="A67" s="137" t="s">
        <v>63</v>
      </c>
      <c r="B67" s="137" t="e">
        <f>NA()</f>
        <v>#N/A</v>
      </c>
      <c r="C67" s="137">
        <f>IF(ISNUMBER('将来負担比率（分子）の構造'!I$53),IF('将来負担比率（分子）の構造'!I$53&lt;0,0,'将来負担比率（分子）の構造'!I$53),NA())</f>
        <v>6678</v>
      </c>
      <c r="D67" s="137" t="e">
        <f>NA()</f>
        <v>#N/A</v>
      </c>
      <c r="E67" s="137" t="e">
        <f>NA()</f>
        <v>#N/A</v>
      </c>
      <c r="F67" s="137">
        <f>IF(ISNUMBER('将来負担比率（分子）の構造'!J$53),IF('将来負担比率（分子）の構造'!J$53&lt;0,0,'将来負担比率（分子）の構造'!J$53),NA())</f>
        <v>7033</v>
      </c>
      <c r="G67" s="137" t="e">
        <f>NA()</f>
        <v>#N/A</v>
      </c>
      <c r="H67" s="137" t="e">
        <f>NA()</f>
        <v>#N/A</v>
      </c>
      <c r="I67" s="137">
        <f>IF(ISNUMBER('将来負担比率（分子）の構造'!K$53),IF('将来負担比率（分子）の構造'!K$53&lt;0,0,'将来負担比率（分子）の構造'!K$53),NA())</f>
        <v>5977</v>
      </c>
      <c r="J67" s="137" t="e">
        <f>NA()</f>
        <v>#N/A</v>
      </c>
      <c r="K67" s="137" t="e">
        <f>NA()</f>
        <v>#N/A</v>
      </c>
      <c r="L67" s="137">
        <f>IF(ISNUMBER('将来負担比率（分子）の構造'!L$53),IF('将来負担比率（分子）の構造'!L$53&lt;0,0,'将来負担比率（分子）の構造'!L$53),NA())</f>
        <v>6568</v>
      </c>
      <c r="M67" s="137" t="e">
        <f>NA()</f>
        <v>#N/A</v>
      </c>
      <c r="N67" s="137" t="e">
        <f>NA()</f>
        <v>#N/A</v>
      </c>
      <c r="O67" s="137">
        <f>IF(ISNUMBER('将来負担比率（分子）の構造'!M$53),IF('将来負担比率（分子）の構造'!M$53&lt;0,0,'将来負担比率（分子）の構造'!M$53),NA())</f>
        <v>6668</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208</v>
      </c>
      <c r="C5" s="612"/>
      <c r="D5" s="612"/>
      <c r="E5" s="612"/>
      <c r="F5" s="612"/>
      <c r="G5" s="612"/>
      <c r="H5" s="612"/>
      <c r="I5" s="612"/>
      <c r="J5" s="612"/>
      <c r="K5" s="612"/>
      <c r="L5" s="612"/>
      <c r="M5" s="612"/>
      <c r="N5" s="612"/>
      <c r="O5" s="612"/>
      <c r="P5" s="612"/>
      <c r="Q5" s="613"/>
      <c r="R5" s="614">
        <v>8404647</v>
      </c>
      <c r="S5" s="615"/>
      <c r="T5" s="615"/>
      <c r="U5" s="615"/>
      <c r="V5" s="615"/>
      <c r="W5" s="615"/>
      <c r="X5" s="615"/>
      <c r="Y5" s="616"/>
      <c r="Z5" s="617">
        <v>40.5</v>
      </c>
      <c r="AA5" s="617"/>
      <c r="AB5" s="617"/>
      <c r="AC5" s="617"/>
      <c r="AD5" s="618">
        <v>8404647</v>
      </c>
      <c r="AE5" s="618"/>
      <c r="AF5" s="618"/>
      <c r="AG5" s="618"/>
      <c r="AH5" s="618"/>
      <c r="AI5" s="618"/>
      <c r="AJ5" s="618"/>
      <c r="AK5" s="618"/>
      <c r="AL5" s="619">
        <v>73.1</v>
      </c>
      <c r="AM5" s="620"/>
      <c r="AN5" s="620"/>
      <c r="AO5" s="621"/>
      <c r="AP5" s="611" t="s">
        <v>209</v>
      </c>
      <c r="AQ5" s="612"/>
      <c r="AR5" s="612"/>
      <c r="AS5" s="612"/>
      <c r="AT5" s="612"/>
      <c r="AU5" s="612"/>
      <c r="AV5" s="612"/>
      <c r="AW5" s="612"/>
      <c r="AX5" s="612"/>
      <c r="AY5" s="612"/>
      <c r="AZ5" s="612"/>
      <c r="BA5" s="612"/>
      <c r="BB5" s="612"/>
      <c r="BC5" s="612"/>
      <c r="BD5" s="612"/>
      <c r="BE5" s="612"/>
      <c r="BF5" s="613"/>
      <c r="BG5" s="625">
        <v>8404647</v>
      </c>
      <c r="BH5" s="626"/>
      <c r="BI5" s="626"/>
      <c r="BJ5" s="626"/>
      <c r="BK5" s="626"/>
      <c r="BL5" s="626"/>
      <c r="BM5" s="626"/>
      <c r="BN5" s="627"/>
      <c r="BO5" s="628">
        <v>100</v>
      </c>
      <c r="BP5" s="628"/>
      <c r="BQ5" s="628"/>
      <c r="BR5" s="628"/>
      <c r="BS5" s="629">
        <v>79365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33" ht="11.25" customHeight="1">
      <c r="B6" s="622" t="s">
        <v>213</v>
      </c>
      <c r="C6" s="623"/>
      <c r="D6" s="623"/>
      <c r="E6" s="623"/>
      <c r="F6" s="623"/>
      <c r="G6" s="623"/>
      <c r="H6" s="623"/>
      <c r="I6" s="623"/>
      <c r="J6" s="623"/>
      <c r="K6" s="623"/>
      <c r="L6" s="623"/>
      <c r="M6" s="623"/>
      <c r="N6" s="623"/>
      <c r="O6" s="623"/>
      <c r="P6" s="623"/>
      <c r="Q6" s="624"/>
      <c r="R6" s="625">
        <v>143130</v>
      </c>
      <c r="S6" s="626"/>
      <c r="T6" s="626"/>
      <c r="U6" s="626"/>
      <c r="V6" s="626"/>
      <c r="W6" s="626"/>
      <c r="X6" s="626"/>
      <c r="Y6" s="627"/>
      <c r="Z6" s="628">
        <v>0.7</v>
      </c>
      <c r="AA6" s="628"/>
      <c r="AB6" s="628"/>
      <c r="AC6" s="628"/>
      <c r="AD6" s="629">
        <v>143130</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8404647</v>
      </c>
      <c r="BH6" s="626"/>
      <c r="BI6" s="626"/>
      <c r="BJ6" s="626"/>
      <c r="BK6" s="626"/>
      <c r="BL6" s="626"/>
      <c r="BM6" s="626"/>
      <c r="BN6" s="627"/>
      <c r="BO6" s="628">
        <v>100</v>
      </c>
      <c r="BP6" s="628"/>
      <c r="BQ6" s="628"/>
      <c r="BR6" s="628"/>
      <c r="BS6" s="629">
        <v>79365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175516</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175516</v>
      </c>
      <c r="DR6" s="626"/>
      <c r="DS6" s="626"/>
      <c r="DT6" s="626"/>
      <c r="DU6" s="626"/>
      <c r="DV6" s="626"/>
      <c r="DW6" s="626"/>
      <c r="DX6" s="626"/>
      <c r="DY6" s="626"/>
      <c r="DZ6" s="626"/>
      <c r="EA6" s="626"/>
      <c r="EB6" s="626"/>
      <c r="EC6" s="635"/>
    </row>
    <row r="7" spans="2:133" ht="11.25" customHeight="1">
      <c r="B7" s="622" t="s">
        <v>217</v>
      </c>
      <c r="C7" s="623"/>
      <c r="D7" s="623"/>
      <c r="E7" s="623"/>
      <c r="F7" s="623"/>
      <c r="G7" s="623"/>
      <c r="H7" s="623"/>
      <c r="I7" s="623"/>
      <c r="J7" s="623"/>
      <c r="K7" s="623"/>
      <c r="L7" s="623"/>
      <c r="M7" s="623"/>
      <c r="N7" s="623"/>
      <c r="O7" s="623"/>
      <c r="P7" s="623"/>
      <c r="Q7" s="624"/>
      <c r="R7" s="625">
        <v>10671</v>
      </c>
      <c r="S7" s="626"/>
      <c r="T7" s="626"/>
      <c r="U7" s="626"/>
      <c r="V7" s="626"/>
      <c r="W7" s="626"/>
      <c r="X7" s="626"/>
      <c r="Y7" s="627"/>
      <c r="Z7" s="628">
        <v>0.1</v>
      </c>
      <c r="AA7" s="628"/>
      <c r="AB7" s="628"/>
      <c r="AC7" s="628"/>
      <c r="AD7" s="629">
        <v>10671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3596387</v>
      </c>
      <c r="BH7" s="626"/>
      <c r="BI7" s="626"/>
      <c r="BJ7" s="626"/>
      <c r="BK7" s="626"/>
      <c r="BL7" s="626"/>
      <c r="BM7" s="626"/>
      <c r="BN7" s="627"/>
      <c r="BO7" s="628">
        <v>42.8</v>
      </c>
      <c r="BP7" s="628"/>
      <c r="BQ7" s="628"/>
      <c r="BR7" s="628"/>
      <c r="BS7" s="629">
        <v>79365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2256168</v>
      </c>
      <c r="CS7" s="626"/>
      <c r="CT7" s="626"/>
      <c r="CU7" s="626"/>
      <c r="CV7" s="626"/>
      <c r="CW7" s="626"/>
      <c r="CX7" s="626"/>
      <c r="CY7" s="627"/>
      <c r="CZ7" s="628">
        <v>11.1</v>
      </c>
      <c r="DA7" s="628"/>
      <c r="DB7" s="628"/>
      <c r="DC7" s="628"/>
      <c r="DD7" s="634">
        <v>231134</v>
      </c>
      <c r="DE7" s="626"/>
      <c r="DF7" s="626"/>
      <c r="DG7" s="626"/>
      <c r="DH7" s="626"/>
      <c r="DI7" s="626"/>
      <c r="DJ7" s="626"/>
      <c r="DK7" s="626"/>
      <c r="DL7" s="626"/>
      <c r="DM7" s="626"/>
      <c r="DN7" s="626"/>
      <c r="DO7" s="626"/>
      <c r="DP7" s="627"/>
      <c r="DQ7" s="634">
        <v>1881242</v>
      </c>
      <c r="DR7" s="626"/>
      <c r="DS7" s="626"/>
      <c r="DT7" s="626"/>
      <c r="DU7" s="626"/>
      <c r="DV7" s="626"/>
      <c r="DW7" s="626"/>
      <c r="DX7" s="626"/>
      <c r="DY7" s="626"/>
      <c r="DZ7" s="626"/>
      <c r="EA7" s="626"/>
      <c r="EB7" s="626"/>
      <c r="EC7" s="635"/>
    </row>
    <row r="8" spans="2:133" ht="11.25" customHeight="1">
      <c r="B8" s="622" t="s">
        <v>220</v>
      </c>
      <c r="C8" s="623"/>
      <c r="D8" s="623"/>
      <c r="E8" s="623"/>
      <c r="F8" s="623"/>
      <c r="G8" s="623"/>
      <c r="H8" s="623"/>
      <c r="I8" s="623"/>
      <c r="J8" s="623"/>
      <c r="K8" s="623"/>
      <c r="L8" s="623"/>
      <c r="M8" s="623"/>
      <c r="N8" s="623"/>
      <c r="O8" s="623"/>
      <c r="P8" s="623"/>
      <c r="Q8" s="624"/>
      <c r="R8" s="625">
        <v>26210</v>
      </c>
      <c r="S8" s="626"/>
      <c r="T8" s="626"/>
      <c r="U8" s="626"/>
      <c r="V8" s="626"/>
      <c r="W8" s="626"/>
      <c r="X8" s="626"/>
      <c r="Y8" s="627"/>
      <c r="Z8" s="628">
        <v>0.1</v>
      </c>
      <c r="AA8" s="628"/>
      <c r="AB8" s="628"/>
      <c r="AC8" s="628"/>
      <c r="AD8" s="629">
        <v>26210</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100522</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6836023</v>
      </c>
      <c r="CS8" s="626"/>
      <c r="CT8" s="626"/>
      <c r="CU8" s="626"/>
      <c r="CV8" s="626"/>
      <c r="CW8" s="626"/>
      <c r="CX8" s="626"/>
      <c r="CY8" s="627"/>
      <c r="CZ8" s="628">
        <v>33.6</v>
      </c>
      <c r="DA8" s="628"/>
      <c r="DB8" s="628"/>
      <c r="DC8" s="628"/>
      <c r="DD8" s="634">
        <v>383312</v>
      </c>
      <c r="DE8" s="626"/>
      <c r="DF8" s="626"/>
      <c r="DG8" s="626"/>
      <c r="DH8" s="626"/>
      <c r="DI8" s="626"/>
      <c r="DJ8" s="626"/>
      <c r="DK8" s="626"/>
      <c r="DL8" s="626"/>
      <c r="DM8" s="626"/>
      <c r="DN8" s="626"/>
      <c r="DO8" s="626"/>
      <c r="DP8" s="627"/>
      <c r="DQ8" s="634">
        <v>3337469</v>
      </c>
      <c r="DR8" s="626"/>
      <c r="DS8" s="626"/>
      <c r="DT8" s="626"/>
      <c r="DU8" s="626"/>
      <c r="DV8" s="626"/>
      <c r="DW8" s="626"/>
      <c r="DX8" s="626"/>
      <c r="DY8" s="626"/>
      <c r="DZ8" s="626"/>
      <c r="EA8" s="626"/>
      <c r="EB8" s="626"/>
      <c r="EC8" s="635"/>
    </row>
    <row r="9" spans="2:133" ht="11.25" customHeight="1">
      <c r="B9" s="622" t="s">
        <v>223</v>
      </c>
      <c r="C9" s="623"/>
      <c r="D9" s="623"/>
      <c r="E9" s="623"/>
      <c r="F9" s="623"/>
      <c r="G9" s="623"/>
      <c r="H9" s="623"/>
      <c r="I9" s="623"/>
      <c r="J9" s="623"/>
      <c r="K9" s="623"/>
      <c r="L9" s="623"/>
      <c r="M9" s="623"/>
      <c r="N9" s="623"/>
      <c r="O9" s="623"/>
      <c r="P9" s="623"/>
      <c r="Q9" s="624"/>
      <c r="R9" s="625">
        <v>16874</v>
      </c>
      <c r="S9" s="626"/>
      <c r="T9" s="626"/>
      <c r="U9" s="626"/>
      <c r="V9" s="626"/>
      <c r="W9" s="626"/>
      <c r="X9" s="626"/>
      <c r="Y9" s="627"/>
      <c r="Z9" s="628">
        <v>0.1</v>
      </c>
      <c r="AA9" s="628"/>
      <c r="AB9" s="628"/>
      <c r="AC9" s="628"/>
      <c r="AD9" s="629">
        <v>16874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2779768</v>
      </c>
      <c r="BH9" s="626"/>
      <c r="BI9" s="626"/>
      <c r="BJ9" s="626"/>
      <c r="BK9" s="626"/>
      <c r="BL9" s="626"/>
      <c r="BM9" s="626"/>
      <c r="BN9" s="627"/>
      <c r="BO9" s="628">
        <v>33.1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1768517</v>
      </c>
      <c r="CS9" s="626"/>
      <c r="CT9" s="626"/>
      <c r="CU9" s="626"/>
      <c r="CV9" s="626"/>
      <c r="CW9" s="626"/>
      <c r="CX9" s="626"/>
      <c r="CY9" s="627"/>
      <c r="CZ9" s="628">
        <v>8.7</v>
      </c>
      <c r="DA9" s="628"/>
      <c r="DB9" s="628"/>
      <c r="DC9" s="628"/>
      <c r="DD9" s="634">
        <v>15719</v>
      </c>
      <c r="DE9" s="626"/>
      <c r="DF9" s="626"/>
      <c r="DG9" s="626"/>
      <c r="DH9" s="626"/>
      <c r="DI9" s="626"/>
      <c r="DJ9" s="626"/>
      <c r="DK9" s="626"/>
      <c r="DL9" s="626"/>
      <c r="DM9" s="626"/>
      <c r="DN9" s="626"/>
      <c r="DO9" s="626"/>
      <c r="DP9" s="627"/>
      <c r="DQ9" s="634">
        <v>1565820</v>
      </c>
      <c r="DR9" s="626"/>
      <c r="DS9" s="626"/>
      <c r="DT9" s="626"/>
      <c r="DU9" s="626"/>
      <c r="DV9" s="626"/>
      <c r="DW9" s="626"/>
      <c r="DX9" s="626"/>
      <c r="DY9" s="626"/>
      <c r="DZ9" s="626"/>
      <c r="EA9" s="626"/>
      <c r="EB9" s="626"/>
      <c r="EC9" s="635"/>
    </row>
    <row r="10" spans="2:133" ht="11.25" customHeight="1">
      <c r="B10" s="622" t="s">
        <v>226</v>
      </c>
      <c r="C10" s="623"/>
      <c r="D10" s="623"/>
      <c r="E10" s="623"/>
      <c r="F10" s="623"/>
      <c r="G10" s="623"/>
      <c r="H10" s="623"/>
      <c r="I10" s="623"/>
      <c r="J10" s="623"/>
      <c r="K10" s="623"/>
      <c r="L10" s="623"/>
      <c r="M10" s="623"/>
      <c r="N10" s="623"/>
      <c r="O10" s="623"/>
      <c r="P10" s="623"/>
      <c r="Q10" s="624"/>
      <c r="R10" s="625">
        <v>865435</v>
      </c>
      <c r="S10" s="626"/>
      <c r="T10" s="626"/>
      <c r="U10" s="626"/>
      <c r="V10" s="626"/>
      <c r="W10" s="626"/>
      <c r="X10" s="626"/>
      <c r="Y10" s="627"/>
      <c r="Z10" s="628">
        <v>4.2</v>
      </c>
      <c r="AA10" s="628"/>
      <c r="AB10" s="628"/>
      <c r="AC10" s="628"/>
      <c r="AD10" s="629">
        <v>865435</v>
      </c>
      <c r="AE10" s="629"/>
      <c r="AF10" s="629"/>
      <c r="AG10" s="629"/>
      <c r="AH10" s="629"/>
      <c r="AI10" s="629"/>
      <c r="AJ10" s="629"/>
      <c r="AK10" s="629"/>
      <c r="AL10" s="630">
        <v>7.5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181848</v>
      </c>
      <c r="BH10" s="626"/>
      <c r="BI10" s="626"/>
      <c r="BJ10" s="626"/>
      <c r="BK10" s="626"/>
      <c r="BL10" s="626"/>
      <c r="BM10" s="626"/>
      <c r="BN10" s="627"/>
      <c r="BO10" s="628">
        <v>2.2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66595</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63299</v>
      </c>
      <c r="DR10" s="626"/>
      <c r="DS10" s="626"/>
      <c r="DT10" s="626"/>
      <c r="DU10" s="626"/>
      <c r="DV10" s="626"/>
      <c r="DW10" s="626"/>
      <c r="DX10" s="626"/>
      <c r="DY10" s="626"/>
      <c r="DZ10" s="626"/>
      <c r="EA10" s="626"/>
      <c r="EB10" s="626"/>
      <c r="EC10" s="635"/>
    </row>
    <row r="11" spans="2:133" ht="11.25" customHeight="1">
      <c r="B11" s="622" t="s">
        <v>229</v>
      </c>
      <c r="C11" s="623"/>
      <c r="D11" s="623"/>
      <c r="E11" s="623"/>
      <c r="F11" s="623"/>
      <c r="G11" s="623"/>
      <c r="H11" s="623"/>
      <c r="I11" s="623"/>
      <c r="J11" s="623"/>
      <c r="K11" s="623"/>
      <c r="L11" s="623"/>
      <c r="M11" s="623"/>
      <c r="N11" s="623"/>
      <c r="O11" s="623"/>
      <c r="P11" s="623"/>
      <c r="Q11" s="624"/>
      <c r="R11" s="625">
        <v>28762</v>
      </c>
      <c r="S11" s="626"/>
      <c r="T11" s="626"/>
      <c r="U11" s="626"/>
      <c r="V11" s="626"/>
      <c r="W11" s="626"/>
      <c r="X11" s="626"/>
      <c r="Y11" s="627"/>
      <c r="Z11" s="628">
        <v>0.1</v>
      </c>
      <c r="AA11" s="628"/>
      <c r="AB11" s="628"/>
      <c r="AC11" s="628"/>
      <c r="AD11" s="629">
        <v>28762</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534249</v>
      </c>
      <c r="BH11" s="626"/>
      <c r="BI11" s="626"/>
      <c r="BJ11" s="626"/>
      <c r="BK11" s="626"/>
      <c r="BL11" s="626"/>
      <c r="BM11" s="626"/>
      <c r="BN11" s="627"/>
      <c r="BO11" s="628">
        <v>6.4</v>
      </c>
      <c r="BP11" s="628"/>
      <c r="BQ11" s="628"/>
      <c r="BR11" s="628"/>
      <c r="BS11" s="634">
        <v>79365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739944</v>
      </c>
      <c r="CS11" s="626"/>
      <c r="CT11" s="626"/>
      <c r="CU11" s="626"/>
      <c r="CV11" s="626"/>
      <c r="CW11" s="626"/>
      <c r="CX11" s="626"/>
      <c r="CY11" s="627"/>
      <c r="CZ11" s="628">
        <v>3.6</v>
      </c>
      <c r="DA11" s="628"/>
      <c r="DB11" s="628"/>
      <c r="DC11" s="628"/>
      <c r="DD11" s="634">
        <v>562669</v>
      </c>
      <c r="DE11" s="626"/>
      <c r="DF11" s="626"/>
      <c r="DG11" s="626"/>
      <c r="DH11" s="626"/>
      <c r="DI11" s="626"/>
      <c r="DJ11" s="626"/>
      <c r="DK11" s="626"/>
      <c r="DL11" s="626"/>
      <c r="DM11" s="626"/>
      <c r="DN11" s="626"/>
      <c r="DO11" s="626"/>
      <c r="DP11" s="627"/>
      <c r="DQ11" s="634">
        <v>259251</v>
      </c>
      <c r="DR11" s="626"/>
      <c r="DS11" s="626"/>
      <c r="DT11" s="626"/>
      <c r="DU11" s="626"/>
      <c r="DV11" s="626"/>
      <c r="DW11" s="626"/>
      <c r="DX11" s="626"/>
      <c r="DY11" s="626"/>
      <c r="DZ11" s="626"/>
      <c r="EA11" s="626"/>
      <c r="EB11" s="626"/>
      <c r="EC11" s="635"/>
    </row>
    <row r="12" spans="2:13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4251452</v>
      </c>
      <c r="BH12" s="626"/>
      <c r="BI12" s="626"/>
      <c r="BJ12" s="626"/>
      <c r="BK12" s="626"/>
      <c r="BL12" s="626"/>
      <c r="BM12" s="626"/>
      <c r="BN12" s="627"/>
      <c r="BO12" s="628">
        <v>50.6</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213475</v>
      </c>
      <c r="CS12" s="626"/>
      <c r="CT12" s="626"/>
      <c r="CU12" s="626"/>
      <c r="CV12" s="626"/>
      <c r="CW12" s="626"/>
      <c r="CX12" s="626"/>
      <c r="CY12" s="627"/>
      <c r="CZ12" s="628">
        <v>1</v>
      </c>
      <c r="DA12" s="628"/>
      <c r="DB12" s="628"/>
      <c r="DC12" s="628"/>
      <c r="DD12" s="634">
        <v>1296</v>
      </c>
      <c r="DE12" s="626"/>
      <c r="DF12" s="626"/>
      <c r="DG12" s="626"/>
      <c r="DH12" s="626"/>
      <c r="DI12" s="626"/>
      <c r="DJ12" s="626"/>
      <c r="DK12" s="626"/>
      <c r="DL12" s="626"/>
      <c r="DM12" s="626"/>
      <c r="DN12" s="626"/>
      <c r="DO12" s="626"/>
      <c r="DP12" s="627"/>
      <c r="DQ12" s="634">
        <v>109015</v>
      </c>
      <c r="DR12" s="626"/>
      <c r="DS12" s="626"/>
      <c r="DT12" s="626"/>
      <c r="DU12" s="626"/>
      <c r="DV12" s="626"/>
      <c r="DW12" s="626"/>
      <c r="DX12" s="626"/>
      <c r="DY12" s="626"/>
      <c r="DZ12" s="626"/>
      <c r="EA12" s="626"/>
      <c r="EB12" s="626"/>
      <c r="EC12" s="635"/>
    </row>
    <row r="13" spans="2:133" ht="11.25" customHeight="1">
      <c r="B13" s="622" t="s">
        <v>235</v>
      </c>
      <c r="C13" s="623"/>
      <c r="D13" s="623"/>
      <c r="E13" s="623"/>
      <c r="F13" s="623"/>
      <c r="G13" s="623"/>
      <c r="H13" s="623"/>
      <c r="I13" s="623"/>
      <c r="J13" s="623"/>
      <c r="K13" s="623"/>
      <c r="L13" s="623"/>
      <c r="M13" s="623"/>
      <c r="N13" s="623"/>
      <c r="O13" s="623"/>
      <c r="P13" s="623"/>
      <c r="Q13" s="624"/>
      <c r="R13" s="625">
        <v>39871</v>
      </c>
      <c r="S13" s="626"/>
      <c r="T13" s="626"/>
      <c r="U13" s="626"/>
      <c r="V13" s="626"/>
      <c r="W13" s="626"/>
      <c r="X13" s="626"/>
      <c r="Y13" s="627"/>
      <c r="Z13" s="628">
        <v>0.2</v>
      </c>
      <c r="AA13" s="628"/>
      <c r="AB13" s="628"/>
      <c r="AC13" s="628"/>
      <c r="AD13" s="629">
        <v>39871</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4249067</v>
      </c>
      <c r="BH13" s="626"/>
      <c r="BI13" s="626"/>
      <c r="BJ13" s="626"/>
      <c r="BK13" s="626"/>
      <c r="BL13" s="626"/>
      <c r="BM13" s="626"/>
      <c r="BN13" s="627"/>
      <c r="BO13" s="628">
        <v>50.6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1835018</v>
      </c>
      <c r="CS13" s="626"/>
      <c r="CT13" s="626"/>
      <c r="CU13" s="626"/>
      <c r="CV13" s="626"/>
      <c r="CW13" s="626"/>
      <c r="CX13" s="626"/>
      <c r="CY13" s="627"/>
      <c r="CZ13" s="628">
        <v>9</v>
      </c>
      <c r="DA13" s="628"/>
      <c r="DB13" s="628"/>
      <c r="DC13" s="628"/>
      <c r="DD13" s="634">
        <v>811321</v>
      </c>
      <c r="DE13" s="626"/>
      <c r="DF13" s="626"/>
      <c r="DG13" s="626"/>
      <c r="DH13" s="626"/>
      <c r="DI13" s="626"/>
      <c r="DJ13" s="626"/>
      <c r="DK13" s="626"/>
      <c r="DL13" s="626"/>
      <c r="DM13" s="626"/>
      <c r="DN13" s="626"/>
      <c r="DO13" s="626"/>
      <c r="DP13" s="627"/>
      <c r="DQ13" s="634">
        <v>1160552</v>
      </c>
      <c r="DR13" s="626"/>
      <c r="DS13" s="626"/>
      <c r="DT13" s="626"/>
      <c r="DU13" s="626"/>
      <c r="DV13" s="626"/>
      <c r="DW13" s="626"/>
      <c r="DX13" s="626"/>
      <c r="DY13" s="626"/>
      <c r="DZ13" s="626"/>
      <c r="EA13" s="626"/>
      <c r="EB13" s="626"/>
      <c r="EC13" s="635"/>
    </row>
    <row r="14" spans="2:13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152986</v>
      </c>
      <c r="BH14" s="626"/>
      <c r="BI14" s="626"/>
      <c r="BJ14" s="626"/>
      <c r="BK14" s="626"/>
      <c r="BL14" s="626"/>
      <c r="BM14" s="626"/>
      <c r="BN14" s="627"/>
      <c r="BO14" s="628">
        <v>1.8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721232</v>
      </c>
      <c r="CS14" s="626"/>
      <c r="CT14" s="626"/>
      <c r="CU14" s="626"/>
      <c r="CV14" s="626"/>
      <c r="CW14" s="626"/>
      <c r="CX14" s="626"/>
      <c r="CY14" s="627"/>
      <c r="CZ14" s="628">
        <v>3.5</v>
      </c>
      <c r="DA14" s="628"/>
      <c r="DB14" s="628"/>
      <c r="DC14" s="628"/>
      <c r="DD14" s="634">
        <v>19880</v>
      </c>
      <c r="DE14" s="626"/>
      <c r="DF14" s="626"/>
      <c r="DG14" s="626"/>
      <c r="DH14" s="626"/>
      <c r="DI14" s="626"/>
      <c r="DJ14" s="626"/>
      <c r="DK14" s="626"/>
      <c r="DL14" s="626"/>
      <c r="DM14" s="626"/>
      <c r="DN14" s="626"/>
      <c r="DO14" s="626"/>
      <c r="DP14" s="627"/>
      <c r="DQ14" s="634">
        <v>695760</v>
      </c>
      <c r="DR14" s="626"/>
      <c r="DS14" s="626"/>
      <c r="DT14" s="626"/>
      <c r="DU14" s="626"/>
      <c r="DV14" s="626"/>
      <c r="DW14" s="626"/>
      <c r="DX14" s="626"/>
      <c r="DY14" s="626"/>
      <c r="DZ14" s="626"/>
      <c r="EA14" s="626"/>
      <c r="EB14" s="626"/>
      <c r="EC14" s="635"/>
    </row>
    <row r="15" spans="2:133" ht="11.25" customHeight="1">
      <c r="B15" s="622" t="s">
        <v>241</v>
      </c>
      <c r="C15" s="623"/>
      <c r="D15" s="623"/>
      <c r="E15" s="623"/>
      <c r="F15" s="623"/>
      <c r="G15" s="623"/>
      <c r="H15" s="623"/>
      <c r="I15" s="623"/>
      <c r="J15" s="623"/>
      <c r="K15" s="623"/>
      <c r="L15" s="623"/>
      <c r="M15" s="623"/>
      <c r="N15" s="623"/>
      <c r="O15" s="623"/>
      <c r="P15" s="623"/>
      <c r="Q15" s="624"/>
      <c r="R15" s="625">
        <v>44656</v>
      </c>
      <c r="S15" s="626"/>
      <c r="T15" s="626"/>
      <c r="U15" s="626"/>
      <c r="V15" s="626"/>
      <c r="W15" s="626"/>
      <c r="X15" s="626"/>
      <c r="Y15" s="627"/>
      <c r="Z15" s="628">
        <v>0.2</v>
      </c>
      <c r="AA15" s="628"/>
      <c r="AB15" s="628"/>
      <c r="AC15" s="628"/>
      <c r="AD15" s="629">
        <v>44656</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403759</v>
      </c>
      <c r="BH15" s="626"/>
      <c r="BI15" s="626"/>
      <c r="BJ15" s="626"/>
      <c r="BK15" s="626"/>
      <c r="BL15" s="626"/>
      <c r="BM15" s="626"/>
      <c r="BN15" s="627"/>
      <c r="BO15" s="628">
        <v>4.8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3470358</v>
      </c>
      <c r="CS15" s="626"/>
      <c r="CT15" s="626"/>
      <c r="CU15" s="626"/>
      <c r="CV15" s="626"/>
      <c r="CW15" s="626"/>
      <c r="CX15" s="626"/>
      <c r="CY15" s="627"/>
      <c r="CZ15" s="628">
        <v>17</v>
      </c>
      <c r="DA15" s="628"/>
      <c r="DB15" s="628"/>
      <c r="DC15" s="628"/>
      <c r="DD15" s="634">
        <v>1560461</v>
      </c>
      <c r="DE15" s="626"/>
      <c r="DF15" s="626"/>
      <c r="DG15" s="626"/>
      <c r="DH15" s="626"/>
      <c r="DI15" s="626"/>
      <c r="DJ15" s="626"/>
      <c r="DK15" s="626"/>
      <c r="DL15" s="626"/>
      <c r="DM15" s="626"/>
      <c r="DN15" s="626"/>
      <c r="DO15" s="626"/>
      <c r="DP15" s="627"/>
      <c r="DQ15" s="634">
        <v>1707100</v>
      </c>
      <c r="DR15" s="626"/>
      <c r="DS15" s="626"/>
      <c r="DT15" s="626"/>
      <c r="DU15" s="626"/>
      <c r="DV15" s="626"/>
      <c r="DW15" s="626"/>
      <c r="DX15" s="626"/>
      <c r="DY15" s="626"/>
      <c r="DZ15" s="626"/>
      <c r="EA15" s="626"/>
      <c r="EB15" s="626"/>
      <c r="EC15" s="635"/>
    </row>
    <row r="16" spans="2:133" ht="11.25" customHeight="1">
      <c r="B16" s="622" t="s">
        <v>244</v>
      </c>
      <c r="C16" s="623"/>
      <c r="D16" s="623"/>
      <c r="E16" s="623"/>
      <c r="F16" s="623"/>
      <c r="G16" s="623"/>
      <c r="H16" s="623"/>
      <c r="I16" s="623"/>
      <c r="J16" s="623"/>
      <c r="K16" s="623"/>
      <c r="L16" s="623"/>
      <c r="M16" s="623"/>
      <c r="N16" s="623"/>
      <c r="O16" s="623"/>
      <c r="P16" s="623"/>
      <c r="Q16" s="624"/>
      <c r="R16" s="625">
        <v>2199263</v>
      </c>
      <c r="S16" s="626"/>
      <c r="T16" s="626"/>
      <c r="U16" s="626"/>
      <c r="V16" s="626"/>
      <c r="W16" s="626"/>
      <c r="X16" s="626"/>
      <c r="Y16" s="627"/>
      <c r="Z16" s="628">
        <v>10.6</v>
      </c>
      <c r="AA16" s="628"/>
      <c r="AB16" s="628"/>
      <c r="AC16" s="628"/>
      <c r="AD16" s="629">
        <v>1875992</v>
      </c>
      <c r="AE16" s="629"/>
      <c r="AF16" s="629"/>
      <c r="AG16" s="629"/>
      <c r="AH16" s="629"/>
      <c r="AI16" s="629"/>
      <c r="AJ16" s="629"/>
      <c r="AK16" s="629"/>
      <c r="AL16" s="630">
        <v>16.3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63</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1875992</v>
      </c>
      <c r="S17" s="626"/>
      <c r="T17" s="626"/>
      <c r="U17" s="626"/>
      <c r="V17" s="626"/>
      <c r="W17" s="626"/>
      <c r="X17" s="626"/>
      <c r="Y17" s="627"/>
      <c r="Z17" s="628">
        <v>9</v>
      </c>
      <c r="AA17" s="628"/>
      <c r="AB17" s="628"/>
      <c r="AC17" s="628"/>
      <c r="AD17" s="629">
        <v>1875992</v>
      </c>
      <c r="AE17" s="629"/>
      <c r="AF17" s="629"/>
      <c r="AG17" s="629"/>
      <c r="AH17" s="629"/>
      <c r="AI17" s="629"/>
      <c r="AJ17" s="629"/>
      <c r="AK17" s="629"/>
      <c r="AL17" s="630">
        <v>16.3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2274361</v>
      </c>
      <c r="CS17" s="626"/>
      <c r="CT17" s="626"/>
      <c r="CU17" s="626"/>
      <c r="CV17" s="626"/>
      <c r="CW17" s="626"/>
      <c r="CX17" s="626"/>
      <c r="CY17" s="627"/>
      <c r="CZ17" s="628">
        <v>11.2</v>
      </c>
      <c r="DA17" s="628"/>
      <c r="DB17" s="628"/>
      <c r="DC17" s="628"/>
      <c r="DD17" s="634" t="s">
        <v>111</v>
      </c>
      <c r="DE17" s="626"/>
      <c r="DF17" s="626"/>
      <c r="DG17" s="626"/>
      <c r="DH17" s="626"/>
      <c r="DI17" s="626"/>
      <c r="DJ17" s="626"/>
      <c r="DK17" s="626"/>
      <c r="DL17" s="626"/>
      <c r="DM17" s="626"/>
      <c r="DN17" s="626"/>
      <c r="DO17" s="626"/>
      <c r="DP17" s="627"/>
      <c r="DQ17" s="634">
        <v>2239753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323271</v>
      </c>
      <c r="S18" s="626"/>
      <c r="T18" s="626"/>
      <c r="U18" s="626"/>
      <c r="V18" s="626"/>
      <c r="W18" s="626"/>
      <c r="X18" s="626"/>
      <c r="Y18" s="627"/>
      <c r="Z18" s="628">
        <v>1.6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11779519</v>
      </c>
      <c r="S20" s="626"/>
      <c r="T20" s="626"/>
      <c r="U20" s="626"/>
      <c r="V20" s="626"/>
      <c r="W20" s="626"/>
      <c r="X20" s="626"/>
      <c r="Y20" s="627"/>
      <c r="Z20" s="628">
        <v>56.7</v>
      </c>
      <c r="AA20" s="628"/>
      <c r="AB20" s="628"/>
      <c r="AC20" s="628"/>
      <c r="AD20" s="629">
        <v>11456248</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20357207</v>
      </c>
      <c r="CS20" s="626"/>
      <c r="CT20" s="626"/>
      <c r="CU20" s="626"/>
      <c r="CV20" s="626"/>
      <c r="CW20" s="626"/>
      <c r="CX20" s="626"/>
      <c r="CY20" s="627"/>
      <c r="CZ20" s="628">
        <v>100</v>
      </c>
      <c r="DA20" s="628"/>
      <c r="DB20" s="628"/>
      <c r="DC20" s="628"/>
      <c r="DD20" s="634">
        <v>3585792</v>
      </c>
      <c r="DE20" s="626"/>
      <c r="DF20" s="626"/>
      <c r="DG20" s="626"/>
      <c r="DH20" s="626"/>
      <c r="DI20" s="626"/>
      <c r="DJ20" s="626"/>
      <c r="DK20" s="626"/>
      <c r="DL20" s="626"/>
      <c r="DM20" s="626"/>
      <c r="DN20" s="626"/>
      <c r="DO20" s="626"/>
      <c r="DP20" s="627"/>
      <c r="DQ20" s="634">
        <v>13194777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7585</v>
      </c>
      <c r="S21" s="626"/>
      <c r="T21" s="626"/>
      <c r="U21" s="626"/>
      <c r="V21" s="626"/>
      <c r="W21" s="626"/>
      <c r="X21" s="626"/>
      <c r="Y21" s="627"/>
      <c r="Z21" s="628">
        <v>0</v>
      </c>
      <c r="AA21" s="628"/>
      <c r="AB21" s="628"/>
      <c r="AC21" s="628"/>
      <c r="AD21" s="629">
        <v>7585</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352474</v>
      </c>
      <c r="S22" s="626"/>
      <c r="T22" s="626"/>
      <c r="U22" s="626"/>
      <c r="V22" s="626"/>
      <c r="W22" s="626"/>
      <c r="X22" s="626"/>
      <c r="Y22" s="627"/>
      <c r="Z22" s="628">
        <v>1.7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451568</v>
      </c>
      <c r="S23" s="626"/>
      <c r="T23" s="626"/>
      <c r="U23" s="626"/>
      <c r="V23" s="626"/>
      <c r="W23" s="626"/>
      <c r="X23" s="626"/>
      <c r="Y23" s="627"/>
      <c r="Z23" s="628">
        <v>2.2</v>
      </c>
      <c r="AA23" s="628"/>
      <c r="AB23" s="628"/>
      <c r="AC23" s="628"/>
      <c r="AD23" s="629">
        <v>25701</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95128</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9030554</v>
      </c>
      <c r="CS24" s="615"/>
      <c r="CT24" s="615"/>
      <c r="CU24" s="615"/>
      <c r="CV24" s="615"/>
      <c r="CW24" s="615"/>
      <c r="CX24" s="615"/>
      <c r="CY24" s="616"/>
      <c r="CZ24" s="652">
        <v>44.4</v>
      </c>
      <c r="DA24" s="653"/>
      <c r="DB24" s="653"/>
      <c r="DC24" s="654"/>
      <c r="DD24" s="651">
        <v>5930942</v>
      </c>
      <c r="DE24" s="615"/>
      <c r="DF24" s="615"/>
      <c r="DG24" s="615"/>
      <c r="DH24" s="615"/>
      <c r="DI24" s="615"/>
      <c r="DJ24" s="615"/>
      <c r="DK24" s="616"/>
      <c r="DL24" s="651">
        <v>5908535</v>
      </c>
      <c r="DM24" s="615"/>
      <c r="DN24" s="615"/>
      <c r="DO24" s="615"/>
      <c r="DP24" s="615"/>
      <c r="DQ24" s="615"/>
      <c r="DR24" s="615"/>
      <c r="DS24" s="615"/>
      <c r="DT24" s="615"/>
      <c r="DU24" s="615"/>
      <c r="DV24" s="616"/>
      <c r="DW24" s="619">
        <v>47.6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2751927</v>
      </c>
      <c r="S25" s="626"/>
      <c r="T25" s="626"/>
      <c r="U25" s="626"/>
      <c r="V25" s="626"/>
      <c r="W25" s="626"/>
      <c r="X25" s="626"/>
      <c r="Y25" s="627"/>
      <c r="Z25" s="628">
        <v>13.2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3034323</v>
      </c>
      <c r="CS25" s="657"/>
      <c r="CT25" s="657"/>
      <c r="CU25" s="657"/>
      <c r="CV25" s="657"/>
      <c r="CW25" s="657"/>
      <c r="CX25" s="657"/>
      <c r="CY25" s="658"/>
      <c r="CZ25" s="659">
        <v>14.9</v>
      </c>
      <c r="DA25" s="660"/>
      <c r="DB25" s="660"/>
      <c r="DC25" s="661"/>
      <c r="DD25" s="634">
        <v>2595606</v>
      </c>
      <c r="DE25" s="657"/>
      <c r="DF25" s="657"/>
      <c r="DG25" s="657"/>
      <c r="DH25" s="657"/>
      <c r="DI25" s="657"/>
      <c r="DJ25" s="657"/>
      <c r="DK25" s="658"/>
      <c r="DL25" s="634">
        <v>2589980</v>
      </c>
      <c r="DM25" s="657"/>
      <c r="DN25" s="657"/>
      <c r="DO25" s="657"/>
      <c r="DP25" s="657"/>
      <c r="DQ25" s="657"/>
      <c r="DR25" s="657"/>
      <c r="DS25" s="657"/>
      <c r="DT25" s="657"/>
      <c r="DU25" s="657"/>
      <c r="DV25" s="658"/>
      <c r="DW25" s="630">
        <v>20.9</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2159863</v>
      </c>
      <c r="CS26" s="626"/>
      <c r="CT26" s="626"/>
      <c r="CU26" s="626"/>
      <c r="CV26" s="626"/>
      <c r="CW26" s="626"/>
      <c r="CX26" s="626"/>
      <c r="CY26" s="627"/>
      <c r="CZ26" s="659">
        <v>10.6</v>
      </c>
      <c r="DA26" s="660"/>
      <c r="DB26" s="660"/>
      <c r="DC26" s="661"/>
      <c r="DD26" s="634">
        <v>1739754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1385435</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8404647</v>
      </c>
      <c r="BH27" s="626"/>
      <c r="BI27" s="626"/>
      <c r="BJ27" s="626"/>
      <c r="BK27" s="626"/>
      <c r="BL27" s="626"/>
      <c r="BM27" s="626"/>
      <c r="BN27" s="627"/>
      <c r="BO27" s="628">
        <v>100</v>
      </c>
      <c r="BP27" s="628"/>
      <c r="BQ27" s="628"/>
      <c r="BR27" s="628"/>
      <c r="BS27" s="634">
        <v>79365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3721870</v>
      </c>
      <c r="CS27" s="657"/>
      <c r="CT27" s="657"/>
      <c r="CU27" s="657"/>
      <c r="CV27" s="657"/>
      <c r="CW27" s="657"/>
      <c r="CX27" s="657"/>
      <c r="CY27" s="658"/>
      <c r="CZ27" s="659">
        <v>18.3</v>
      </c>
      <c r="DA27" s="660"/>
      <c r="DB27" s="660"/>
      <c r="DC27" s="661"/>
      <c r="DD27" s="634">
        <v>1095583</v>
      </c>
      <c r="DE27" s="657"/>
      <c r="DF27" s="657"/>
      <c r="DG27" s="657"/>
      <c r="DH27" s="657"/>
      <c r="DI27" s="657"/>
      <c r="DJ27" s="657"/>
      <c r="DK27" s="658"/>
      <c r="DL27" s="634">
        <v>1078802</v>
      </c>
      <c r="DM27" s="657"/>
      <c r="DN27" s="657"/>
      <c r="DO27" s="657"/>
      <c r="DP27" s="657"/>
      <c r="DQ27" s="657"/>
      <c r="DR27" s="657"/>
      <c r="DS27" s="657"/>
      <c r="DT27" s="657"/>
      <c r="DU27" s="657"/>
      <c r="DV27" s="658"/>
      <c r="DW27" s="630">
        <v>8.7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82140</v>
      </c>
      <c r="S28" s="626"/>
      <c r="T28" s="626"/>
      <c r="U28" s="626"/>
      <c r="V28" s="626"/>
      <c r="W28" s="626"/>
      <c r="X28" s="626"/>
      <c r="Y28" s="627"/>
      <c r="Z28" s="628">
        <v>0.4</v>
      </c>
      <c r="AA28" s="628"/>
      <c r="AB28" s="628"/>
      <c r="AC28" s="628"/>
      <c r="AD28" s="629">
        <v>7005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2274361</v>
      </c>
      <c r="CS28" s="626"/>
      <c r="CT28" s="626"/>
      <c r="CU28" s="626"/>
      <c r="CV28" s="626"/>
      <c r="CW28" s="626"/>
      <c r="CX28" s="626"/>
      <c r="CY28" s="627"/>
      <c r="CZ28" s="659">
        <v>11.2</v>
      </c>
      <c r="DA28" s="660"/>
      <c r="DB28" s="660"/>
      <c r="DC28" s="661"/>
      <c r="DD28" s="634">
        <v>2239753</v>
      </c>
      <c r="DE28" s="626"/>
      <c r="DF28" s="626"/>
      <c r="DG28" s="626"/>
      <c r="DH28" s="626"/>
      <c r="DI28" s="626"/>
      <c r="DJ28" s="626"/>
      <c r="DK28" s="627"/>
      <c r="DL28" s="634">
        <v>2239753</v>
      </c>
      <c r="DM28" s="626"/>
      <c r="DN28" s="626"/>
      <c r="DO28" s="626"/>
      <c r="DP28" s="626"/>
      <c r="DQ28" s="626"/>
      <c r="DR28" s="626"/>
      <c r="DS28" s="626"/>
      <c r="DT28" s="626"/>
      <c r="DU28" s="626"/>
      <c r="DV28" s="627"/>
      <c r="DW28" s="630">
        <v>18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82346</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2273172</v>
      </c>
      <c r="CS29" s="657"/>
      <c r="CT29" s="657"/>
      <c r="CU29" s="657"/>
      <c r="CV29" s="657"/>
      <c r="CW29" s="657"/>
      <c r="CX29" s="657"/>
      <c r="CY29" s="658"/>
      <c r="CZ29" s="659">
        <v>11.2</v>
      </c>
      <c r="DA29" s="660"/>
      <c r="DB29" s="660"/>
      <c r="DC29" s="661"/>
      <c r="DD29" s="634">
        <v>2238564</v>
      </c>
      <c r="DE29" s="657"/>
      <c r="DF29" s="657"/>
      <c r="DG29" s="657"/>
      <c r="DH29" s="657"/>
      <c r="DI29" s="657"/>
      <c r="DJ29" s="657"/>
      <c r="DK29" s="658"/>
      <c r="DL29" s="634">
        <v>2238564</v>
      </c>
      <c r="DM29" s="657"/>
      <c r="DN29" s="657"/>
      <c r="DO29" s="657"/>
      <c r="DP29" s="657"/>
      <c r="DQ29" s="657"/>
      <c r="DR29" s="657"/>
      <c r="DS29" s="657"/>
      <c r="DT29" s="657"/>
      <c r="DU29" s="657"/>
      <c r="DV29" s="658"/>
      <c r="DW29" s="630">
        <v>18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699791</v>
      </c>
      <c r="S30" s="626"/>
      <c r="T30" s="626"/>
      <c r="U30" s="626"/>
      <c r="V30" s="626"/>
      <c r="W30" s="626"/>
      <c r="X30" s="626"/>
      <c r="Y30" s="627"/>
      <c r="Z30" s="628">
        <v>3.4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95.7</v>
      </c>
      <c r="BN30" s="684"/>
      <c r="BO30" s="684"/>
      <c r="BP30" s="684"/>
      <c r="BQ30" s="685"/>
      <c r="BR30" s="683">
        <v>98.9</v>
      </c>
      <c r="BS30" s="684"/>
      <c r="BT30" s="684"/>
      <c r="BU30" s="684"/>
      <c r="BV30" s="684"/>
      <c r="BW30" s="684"/>
      <c r="BX30" s="620">
        <v>95.2</v>
      </c>
      <c r="BY30" s="684"/>
      <c r="BZ30" s="684"/>
      <c r="CA30" s="684"/>
      <c r="CB30" s="685"/>
      <c r="CD30" s="688"/>
      <c r="CE30" s="689"/>
      <c r="CF30" s="639" t="s">
        <v>292</v>
      </c>
      <c r="CG30" s="640"/>
      <c r="CH30" s="640"/>
      <c r="CI30" s="640"/>
      <c r="CJ30" s="640"/>
      <c r="CK30" s="640"/>
      <c r="CL30" s="640"/>
      <c r="CM30" s="640"/>
      <c r="CN30" s="640"/>
      <c r="CO30" s="640"/>
      <c r="CP30" s="640"/>
      <c r="CQ30" s="641"/>
      <c r="CR30" s="625">
        <v>2015528</v>
      </c>
      <c r="CS30" s="626"/>
      <c r="CT30" s="626"/>
      <c r="CU30" s="626"/>
      <c r="CV30" s="626"/>
      <c r="CW30" s="626"/>
      <c r="CX30" s="626"/>
      <c r="CY30" s="627"/>
      <c r="CZ30" s="659">
        <v>9.9</v>
      </c>
      <c r="DA30" s="660"/>
      <c r="DB30" s="660"/>
      <c r="DC30" s="661"/>
      <c r="DD30" s="634">
        <v>1984279</v>
      </c>
      <c r="DE30" s="626"/>
      <c r="DF30" s="626"/>
      <c r="DG30" s="626"/>
      <c r="DH30" s="626"/>
      <c r="DI30" s="626"/>
      <c r="DJ30" s="626"/>
      <c r="DK30" s="627"/>
      <c r="DL30" s="634">
        <v>1984279</v>
      </c>
      <c r="DM30" s="626"/>
      <c r="DN30" s="626"/>
      <c r="DO30" s="626"/>
      <c r="DP30" s="626"/>
      <c r="DQ30" s="626"/>
      <c r="DR30" s="626"/>
      <c r="DS30" s="626"/>
      <c r="DT30" s="626"/>
      <c r="DU30" s="626"/>
      <c r="DV30" s="627"/>
      <c r="DW30" s="630">
        <v>16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210347</v>
      </c>
      <c r="S31" s="626"/>
      <c r="T31" s="626"/>
      <c r="U31" s="626"/>
      <c r="V31" s="626"/>
      <c r="W31" s="626"/>
      <c r="X31" s="626"/>
      <c r="Y31" s="627"/>
      <c r="Z31" s="628">
        <v>1</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95.2</v>
      </c>
      <c r="BN31" s="681"/>
      <c r="BO31" s="681"/>
      <c r="BP31" s="681"/>
      <c r="BQ31" s="682"/>
      <c r="BR31" s="680">
        <v>98.3</v>
      </c>
      <c r="BS31" s="657"/>
      <c r="BT31" s="657"/>
      <c r="BU31" s="657"/>
      <c r="BV31" s="657"/>
      <c r="BW31" s="657"/>
      <c r="BX31" s="631">
        <v>94.7</v>
      </c>
      <c r="BY31" s="681"/>
      <c r="BZ31" s="681"/>
      <c r="CA31" s="681"/>
      <c r="CB31" s="682"/>
      <c r="CD31" s="688"/>
      <c r="CE31" s="689"/>
      <c r="CF31" s="639" t="s">
        <v>296</v>
      </c>
      <c r="CG31" s="640"/>
      <c r="CH31" s="640"/>
      <c r="CI31" s="640"/>
      <c r="CJ31" s="640"/>
      <c r="CK31" s="640"/>
      <c r="CL31" s="640"/>
      <c r="CM31" s="640"/>
      <c r="CN31" s="640"/>
      <c r="CO31" s="640"/>
      <c r="CP31" s="640"/>
      <c r="CQ31" s="641"/>
      <c r="CR31" s="625">
        <v>257644</v>
      </c>
      <c r="CS31" s="657"/>
      <c r="CT31" s="657"/>
      <c r="CU31" s="657"/>
      <c r="CV31" s="657"/>
      <c r="CW31" s="657"/>
      <c r="CX31" s="657"/>
      <c r="CY31" s="658"/>
      <c r="CZ31" s="659">
        <v>1.3</v>
      </c>
      <c r="DA31" s="660"/>
      <c r="DB31" s="660"/>
      <c r="DC31" s="661"/>
      <c r="DD31" s="634">
        <v>254285</v>
      </c>
      <c r="DE31" s="657"/>
      <c r="DF31" s="657"/>
      <c r="DG31" s="657"/>
      <c r="DH31" s="657"/>
      <c r="DI31" s="657"/>
      <c r="DJ31" s="657"/>
      <c r="DK31" s="658"/>
      <c r="DL31" s="634">
        <v>254285</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248563</v>
      </c>
      <c r="S32" s="626"/>
      <c r="T32" s="626"/>
      <c r="U32" s="626"/>
      <c r="V32" s="626"/>
      <c r="W32" s="626"/>
      <c r="X32" s="626"/>
      <c r="Y32" s="627"/>
      <c r="Z32" s="628">
        <v>1.2</v>
      </c>
      <c r="AA32" s="628"/>
      <c r="AB32" s="628"/>
      <c r="AC32" s="628"/>
      <c r="AD32" s="629">
        <v>509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99.5</v>
      </c>
      <c r="BH32" s="693"/>
      <c r="BI32" s="693"/>
      <c r="BJ32" s="693"/>
      <c r="BK32" s="693"/>
      <c r="BL32" s="693"/>
      <c r="BM32" s="694">
        <v>96</v>
      </c>
      <c r="BN32" s="693"/>
      <c r="BO32" s="693"/>
      <c r="BP32" s="693"/>
      <c r="BQ32" s="695"/>
      <c r="BR32" s="692">
        <v>99.4</v>
      </c>
      <c r="BS32" s="693"/>
      <c r="BT32" s="693"/>
      <c r="BU32" s="693"/>
      <c r="BV32" s="693"/>
      <c r="BW32" s="693"/>
      <c r="BX32" s="694">
        <v>95.4</v>
      </c>
      <c r="BY32" s="693"/>
      <c r="BZ32" s="693"/>
      <c r="CA32" s="693"/>
      <c r="CB32" s="695"/>
      <c r="CD32" s="690"/>
      <c r="CE32" s="691"/>
      <c r="CF32" s="639" t="s">
        <v>299</v>
      </c>
      <c r="CG32" s="640"/>
      <c r="CH32" s="640"/>
      <c r="CI32" s="640"/>
      <c r="CJ32" s="640"/>
      <c r="CK32" s="640"/>
      <c r="CL32" s="640"/>
      <c r="CM32" s="640"/>
      <c r="CN32" s="640"/>
      <c r="CO32" s="640"/>
      <c r="CP32" s="640"/>
      <c r="CQ32" s="641"/>
      <c r="CR32" s="625">
        <v>1189</v>
      </c>
      <c r="CS32" s="626"/>
      <c r="CT32" s="626"/>
      <c r="CU32" s="626"/>
      <c r="CV32" s="626"/>
      <c r="CW32" s="626"/>
      <c r="CX32" s="626"/>
      <c r="CY32" s="627"/>
      <c r="CZ32" s="659">
        <v>0</v>
      </c>
      <c r="DA32" s="660"/>
      <c r="DB32" s="660"/>
      <c r="DC32" s="661"/>
      <c r="DD32" s="634">
        <v>1189</v>
      </c>
      <c r="DE32" s="626"/>
      <c r="DF32" s="626"/>
      <c r="DG32" s="626"/>
      <c r="DH32" s="626"/>
      <c r="DI32" s="626"/>
      <c r="DJ32" s="626"/>
      <c r="DK32" s="627"/>
      <c r="DL32" s="634">
        <v>1189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2623608</v>
      </c>
      <c r="S33" s="626"/>
      <c r="T33" s="626"/>
      <c r="U33" s="626"/>
      <c r="V33" s="626"/>
      <c r="W33" s="626"/>
      <c r="X33" s="626"/>
      <c r="Y33" s="627"/>
      <c r="Z33" s="628">
        <v>12.6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7740861</v>
      </c>
      <c r="CS33" s="657"/>
      <c r="CT33" s="657"/>
      <c r="CU33" s="657"/>
      <c r="CV33" s="657"/>
      <c r="CW33" s="657"/>
      <c r="CX33" s="657"/>
      <c r="CY33" s="658"/>
      <c r="CZ33" s="659">
        <v>38</v>
      </c>
      <c r="DA33" s="660"/>
      <c r="DB33" s="660"/>
      <c r="DC33" s="661"/>
      <c r="DD33" s="634">
        <v>6399256</v>
      </c>
      <c r="DE33" s="657"/>
      <c r="DF33" s="657"/>
      <c r="DG33" s="657"/>
      <c r="DH33" s="657"/>
      <c r="DI33" s="657"/>
      <c r="DJ33" s="657"/>
      <c r="DK33" s="658"/>
      <c r="DL33" s="634">
        <v>5572938</v>
      </c>
      <c r="DM33" s="657"/>
      <c r="DN33" s="657"/>
      <c r="DO33" s="657"/>
      <c r="DP33" s="657"/>
      <c r="DQ33" s="657"/>
      <c r="DR33" s="657"/>
      <c r="DS33" s="657"/>
      <c r="DT33" s="657"/>
      <c r="DU33" s="657"/>
      <c r="DV33" s="658"/>
      <c r="DW33" s="630">
        <v>44.9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3386693</v>
      </c>
      <c r="CS34" s="626"/>
      <c r="CT34" s="626"/>
      <c r="CU34" s="626"/>
      <c r="CV34" s="626"/>
      <c r="CW34" s="626"/>
      <c r="CX34" s="626"/>
      <c r="CY34" s="627"/>
      <c r="CZ34" s="659">
        <v>16.6</v>
      </c>
      <c r="DA34" s="660"/>
      <c r="DB34" s="660"/>
      <c r="DC34" s="661"/>
      <c r="DD34" s="634">
        <v>2550369</v>
      </c>
      <c r="DE34" s="626"/>
      <c r="DF34" s="626"/>
      <c r="DG34" s="626"/>
      <c r="DH34" s="626"/>
      <c r="DI34" s="626"/>
      <c r="DJ34" s="626"/>
      <c r="DK34" s="627"/>
      <c r="DL34" s="634">
        <v>2332687</v>
      </c>
      <c r="DM34" s="626"/>
      <c r="DN34" s="626"/>
      <c r="DO34" s="626"/>
      <c r="DP34" s="626"/>
      <c r="DQ34" s="626"/>
      <c r="DR34" s="626"/>
      <c r="DS34" s="626"/>
      <c r="DT34" s="626"/>
      <c r="DU34" s="626"/>
      <c r="DV34" s="627"/>
      <c r="DW34" s="630">
        <v>18.8</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923808</v>
      </c>
      <c r="S35" s="626"/>
      <c r="T35" s="626"/>
      <c r="U35" s="626"/>
      <c r="V35" s="626"/>
      <c r="W35" s="626"/>
      <c r="X35" s="626"/>
      <c r="Y35" s="627"/>
      <c r="Z35" s="628">
        <v>4.4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2339434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109525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39441</v>
      </c>
      <c r="CS35" s="657"/>
      <c r="CT35" s="657"/>
      <c r="CU35" s="657"/>
      <c r="CV35" s="657"/>
      <c r="CW35" s="657"/>
      <c r="CX35" s="657"/>
      <c r="CY35" s="658"/>
      <c r="CZ35" s="659">
        <v>0.2</v>
      </c>
      <c r="DA35" s="660"/>
      <c r="DB35" s="660"/>
      <c r="DC35" s="661"/>
      <c r="DD35" s="634">
        <v>31017</v>
      </c>
      <c r="DE35" s="657"/>
      <c r="DF35" s="657"/>
      <c r="DG35" s="657"/>
      <c r="DH35" s="657"/>
      <c r="DI35" s="657"/>
      <c r="DJ35" s="657"/>
      <c r="DK35" s="658"/>
      <c r="DL35" s="634">
        <v>29155</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20770431</v>
      </c>
      <c r="S36" s="698"/>
      <c r="T36" s="698"/>
      <c r="U36" s="698"/>
      <c r="V36" s="698"/>
      <c r="W36" s="698"/>
      <c r="X36" s="698"/>
      <c r="Y36" s="699"/>
      <c r="Z36" s="700">
        <v>100</v>
      </c>
      <c r="AA36" s="700"/>
      <c r="AB36" s="700"/>
      <c r="AC36" s="700"/>
      <c r="AD36" s="701">
        <v>11497048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655000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97662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2597107</v>
      </c>
      <c r="CS36" s="626"/>
      <c r="CT36" s="626"/>
      <c r="CU36" s="626"/>
      <c r="CV36" s="626"/>
      <c r="CW36" s="626"/>
      <c r="CX36" s="626"/>
      <c r="CY36" s="627"/>
      <c r="CZ36" s="659">
        <v>12.8</v>
      </c>
      <c r="DA36" s="660"/>
      <c r="DB36" s="660"/>
      <c r="DC36" s="661"/>
      <c r="DD36" s="634">
        <v>2453181</v>
      </c>
      <c r="DE36" s="626"/>
      <c r="DF36" s="626"/>
      <c r="DG36" s="626"/>
      <c r="DH36" s="626"/>
      <c r="DI36" s="626"/>
      <c r="DJ36" s="626"/>
      <c r="DK36" s="627"/>
      <c r="DL36" s="634">
        <v>2249700</v>
      </c>
      <c r="DM36" s="626"/>
      <c r="DN36" s="626"/>
      <c r="DO36" s="626"/>
      <c r="DP36" s="626"/>
      <c r="DQ36" s="626"/>
      <c r="DR36" s="626"/>
      <c r="DS36" s="626"/>
      <c r="DT36" s="626"/>
      <c r="DU36" s="626"/>
      <c r="DV36" s="627"/>
      <c r="DW36" s="630">
        <v>18.1</v>
      </c>
      <c r="DX36" s="655"/>
      <c r="DY36" s="655"/>
      <c r="DZ36" s="655"/>
      <c r="EA36" s="655"/>
      <c r="EB36" s="655"/>
      <c r="EC36" s="656"/>
    </row>
    <row r="37" spans="43:133" ht="11.25" customHeight="1">
      <c r="AQ37" s="704" t="s">
        <v>314</v>
      </c>
      <c r="AR37" s="705"/>
      <c r="AS37" s="705"/>
      <c r="AT37" s="705"/>
      <c r="AU37" s="705"/>
      <c r="AV37" s="705"/>
      <c r="AW37" s="705"/>
      <c r="AX37" s="705"/>
      <c r="AY37" s="706"/>
      <c r="AZ37" s="625">
        <v>313621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6955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990565</v>
      </c>
      <c r="CS37" s="657"/>
      <c r="CT37" s="657"/>
      <c r="CU37" s="657"/>
      <c r="CV37" s="657"/>
      <c r="CW37" s="657"/>
      <c r="CX37" s="657"/>
      <c r="CY37" s="658"/>
      <c r="CZ37" s="659">
        <v>4.9</v>
      </c>
      <c r="DA37" s="660"/>
      <c r="DB37" s="660"/>
      <c r="DC37" s="661"/>
      <c r="DD37" s="634">
        <v>981977</v>
      </c>
      <c r="DE37" s="657"/>
      <c r="DF37" s="657"/>
      <c r="DG37" s="657"/>
      <c r="DH37" s="657"/>
      <c r="DI37" s="657"/>
      <c r="DJ37" s="657"/>
      <c r="DK37" s="658"/>
      <c r="DL37" s="634">
        <v>948488</v>
      </c>
      <c r="DM37" s="657"/>
      <c r="DN37" s="657"/>
      <c r="DO37" s="657"/>
      <c r="DP37" s="657"/>
      <c r="DQ37" s="657"/>
      <c r="DR37" s="657"/>
      <c r="DS37" s="657"/>
      <c r="DT37" s="657"/>
      <c r="DU37" s="657"/>
      <c r="DV37" s="658"/>
      <c r="DW37" s="630">
        <v>7.6</v>
      </c>
      <c r="DX37" s="655"/>
      <c r="DY37" s="655"/>
      <c r="DZ37" s="655"/>
      <c r="EA37" s="655"/>
      <c r="EB37" s="655"/>
      <c r="EC37" s="656"/>
    </row>
    <row r="38" spans="43:133" ht="11.25" customHeight="1">
      <c r="AQ38" s="704" t="s">
        <v>317</v>
      </c>
      <c r="AR38" s="705"/>
      <c r="AS38" s="705"/>
      <c r="AT38" s="705"/>
      <c r="AU38" s="705"/>
      <c r="AV38" s="705"/>
      <c r="AW38" s="705"/>
      <c r="AX38" s="705"/>
      <c r="AY38" s="706"/>
      <c r="AZ38" s="625">
        <v>14266</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11693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1356547</v>
      </c>
      <c r="CS38" s="626"/>
      <c r="CT38" s="626"/>
      <c r="CU38" s="626"/>
      <c r="CV38" s="626"/>
      <c r="CW38" s="626"/>
      <c r="CX38" s="626"/>
      <c r="CY38" s="627"/>
      <c r="CZ38" s="659">
        <v>6.7</v>
      </c>
      <c r="DA38" s="660"/>
      <c r="DB38" s="660"/>
      <c r="DC38" s="661"/>
      <c r="DD38" s="634">
        <v>1097905</v>
      </c>
      <c r="DE38" s="626"/>
      <c r="DF38" s="626"/>
      <c r="DG38" s="626"/>
      <c r="DH38" s="626"/>
      <c r="DI38" s="626"/>
      <c r="DJ38" s="626"/>
      <c r="DK38" s="627"/>
      <c r="DL38" s="634">
        <v>961396</v>
      </c>
      <c r="DM38" s="626"/>
      <c r="DN38" s="626"/>
      <c r="DO38" s="626"/>
      <c r="DP38" s="626"/>
      <c r="DQ38" s="626"/>
      <c r="DR38" s="626"/>
      <c r="DS38" s="626"/>
      <c r="DT38" s="626"/>
      <c r="DU38" s="626"/>
      <c r="DV38" s="627"/>
      <c r="DW38" s="630">
        <v>7.7</v>
      </c>
      <c r="DX38" s="655"/>
      <c r="DY38" s="655"/>
      <c r="DZ38" s="655"/>
      <c r="EA38" s="655"/>
      <c r="EB38" s="655"/>
      <c r="EC38" s="656"/>
    </row>
    <row r="39" spans="43: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164273</v>
      </c>
      <c r="CS39" s="657"/>
      <c r="CT39" s="657"/>
      <c r="CU39" s="657"/>
      <c r="CV39" s="657"/>
      <c r="CW39" s="657"/>
      <c r="CX39" s="657"/>
      <c r="CY39" s="658"/>
      <c r="CZ39" s="659">
        <v>0.8</v>
      </c>
      <c r="DA39" s="660"/>
      <c r="DB39" s="660"/>
      <c r="DC39" s="661"/>
      <c r="DD39" s="634">
        <v>73484</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503652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196800</v>
      </c>
      <c r="CS40" s="626"/>
      <c r="CT40" s="626"/>
      <c r="CU40" s="626"/>
      <c r="CV40" s="626"/>
      <c r="CW40" s="626"/>
      <c r="CX40" s="626"/>
      <c r="CY40" s="627"/>
      <c r="CZ40" s="659">
        <v>1</v>
      </c>
      <c r="DA40" s="660"/>
      <c r="DB40" s="660"/>
      <c r="DC40" s="661"/>
      <c r="DD40" s="634">
        <v>193300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852895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3585792</v>
      </c>
      <c r="CS42" s="626"/>
      <c r="CT42" s="626"/>
      <c r="CU42" s="626"/>
      <c r="CV42" s="626"/>
      <c r="CW42" s="626"/>
      <c r="CX42" s="626"/>
      <c r="CY42" s="627"/>
      <c r="CZ42" s="659">
        <v>17.6</v>
      </c>
      <c r="DA42" s="708"/>
      <c r="DB42" s="708"/>
      <c r="DC42" s="709"/>
      <c r="DD42" s="634">
        <v>864579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129509</v>
      </c>
      <c r="CS43" s="657"/>
      <c r="CT43" s="657"/>
      <c r="CU43" s="657"/>
      <c r="CV43" s="657"/>
      <c r="CW43" s="657"/>
      <c r="CX43" s="657"/>
      <c r="CY43" s="658"/>
      <c r="CZ43" s="659">
        <v>0.6</v>
      </c>
      <c r="DA43" s="660"/>
      <c r="DB43" s="660"/>
      <c r="DC43" s="661"/>
      <c r="DD43" s="634">
        <v>129321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3585792</v>
      </c>
      <c r="CS44" s="626"/>
      <c r="CT44" s="626"/>
      <c r="CU44" s="626"/>
      <c r="CV44" s="626"/>
      <c r="CW44" s="626"/>
      <c r="CX44" s="626"/>
      <c r="CY44" s="627"/>
      <c r="CZ44" s="659">
        <v>17.6</v>
      </c>
      <c r="DA44" s="708"/>
      <c r="DB44" s="708"/>
      <c r="DC44" s="709"/>
      <c r="DD44" s="634">
        <v>864579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338</v>
      </c>
      <c r="CG45" s="623"/>
      <c r="CH45" s="623"/>
      <c r="CI45" s="623"/>
      <c r="CJ45" s="623"/>
      <c r="CK45" s="623"/>
      <c r="CL45" s="623"/>
      <c r="CM45" s="623"/>
      <c r="CN45" s="623"/>
      <c r="CO45" s="623"/>
      <c r="CP45" s="623"/>
      <c r="CQ45" s="624"/>
      <c r="CR45" s="625">
        <v>1846760</v>
      </c>
      <c r="CS45" s="657"/>
      <c r="CT45" s="657"/>
      <c r="CU45" s="657"/>
      <c r="CV45" s="657"/>
      <c r="CW45" s="657"/>
      <c r="CX45" s="657"/>
      <c r="CY45" s="658"/>
      <c r="CZ45" s="659">
        <v>9.1</v>
      </c>
      <c r="DA45" s="660"/>
      <c r="DB45" s="660"/>
      <c r="DC45" s="661"/>
      <c r="DD45" s="634">
        <v>219374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339</v>
      </c>
      <c r="CG46" s="623"/>
      <c r="CH46" s="623"/>
      <c r="CI46" s="623"/>
      <c r="CJ46" s="623"/>
      <c r="CK46" s="623"/>
      <c r="CL46" s="623"/>
      <c r="CM46" s="623"/>
      <c r="CN46" s="623"/>
      <c r="CO46" s="623"/>
      <c r="CP46" s="623"/>
      <c r="CQ46" s="624"/>
      <c r="CR46" s="625">
        <v>1709041</v>
      </c>
      <c r="CS46" s="626"/>
      <c r="CT46" s="626"/>
      <c r="CU46" s="626"/>
      <c r="CV46" s="626"/>
      <c r="CW46" s="626"/>
      <c r="CX46" s="626"/>
      <c r="CY46" s="627"/>
      <c r="CZ46" s="659">
        <v>8.4</v>
      </c>
      <c r="DA46" s="708"/>
      <c r="DB46" s="708"/>
      <c r="DC46" s="709"/>
      <c r="DD46" s="634">
        <v>636127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20357207</v>
      </c>
      <c r="CS49" s="693"/>
      <c r="CT49" s="693"/>
      <c r="CU49" s="693"/>
      <c r="CV49" s="693"/>
      <c r="CW49" s="693"/>
      <c r="CX49" s="693"/>
      <c r="CY49" s="720"/>
      <c r="CZ49" s="721">
        <v>100</v>
      </c>
      <c r="DA49" s="722"/>
      <c r="DB49" s="722"/>
      <c r="DC49" s="723"/>
      <c r="DD49" s="724">
        <v>13194777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20792</v>
      </c>
      <c r="R7" s="755"/>
      <c r="S7" s="755"/>
      <c r="T7" s="755"/>
      <c r="U7" s="755"/>
      <c r="V7" s="755">
        <v>20378</v>
      </c>
      <c r="W7" s="755"/>
      <c r="X7" s="755"/>
      <c r="Y7" s="755"/>
      <c r="Z7" s="755"/>
      <c r="AA7" s="755">
        <v>413</v>
      </c>
      <c r="AB7" s="755"/>
      <c r="AC7" s="755"/>
      <c r="AD7" s="755"/>
      <c r="AE7" s="756"/>
      <c r="AF7" s="757">
        <v>310</v>
      </c>
      <c r="AG7" s="758"/>
      <c r="AH7" s="758"/>
      <c r="AI7" s="758"/>
      <c r="AJ7" s="759"/>
      <c r="AK7" s="794">
        <v>700</v>
      </c>
      <c r="AL7" s="795"/>
      <c r="AM7" s="795"/>
      <c r="AN7" s="795"/>
      <c r="AO7" s="795"/>
      <c r="AP7" s="795">
        <v>27099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v>
      </c>
      <c r="CI7" s="792"/>
      <c r="CJ7" s="792"/>
      <c r="CK7" s="792"/>
      <c r="CL7" s="793"/>
      <c r="CM7" s="791">
        <v>59</v>
      </c>
      <c r="CN7" s="792"/>
      <c r="CO7" s="792"/>
      <c r="CP7" s="792"/>
      <c r="CQ7" s="793"/>
      <c r="CR7" s="791">
        <v>30</v>
      </c>
      <c r="CS7" s="792"/>
      <c r="CT7" s="792"/>
      <c r="CU7" s="792"/>
      <c r="CV7" s="793"/>
      <c r="CW7" s="791" t="s">
        <v>478</v>
      </c>
      <c r="CX7" s="792"/>
      <c r="CY7" s="792"/>
      <c r="CZ7" s="792"/>
      <c r="DA7" s="793"/>
      <c r="DB7" s="791" t="s">
        <v>478</v>
      </c>
      <c r="DC7" s="792"/>
      <c r="DD7" s="792"/>
      <c r="DE7" s="792"/>
      <c r="DF7" s="793"/>
      <c r="DG7" s="791" t="s">
        <v>478</v>
      </c>
      <c r="DH7" s="792"/>
      <c r="DI7" s="792"/>
      <c r="DJ7" s="792"/>
      <c r="DK7" s="793"/>
      <c r="DL7" s="791" t="s">
        <v>478</v>
      </c>
      <c r="DM7" s="792"/>
      <c r="DN7" s="792"/>
      <c r="DO7" s="792"/>
      <c r="DP7" s="793"/>
      <c r="DQ7" s="791" t="s">
        <v>478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3</v>
      </c>
      <c r="CI8" s="802"/>
      <c r="CJ8" s="802"/>
      <c r="CK8" s="802"/>
      <c r="CL8" s="803"/>
      <c r="CM8" s="801">
        <v>20</v>
      </c>
      <c r="CN8" s="802"/>
      <c r="CO8" s="802"/>
      <c r="CP8" s="802"/>
      <c r="CQ8" s="803"/>
      <c r="CR8" s="801">
        <v>5</v>
      </c>
      <c r="CS8" s="802"/>
      <c r="CT8" s="802"/>
      <c r="CU8" s="802"/>
      <c r="CV8" s="803"/>
      <c r="CW8" s="801" t="s">
        <v>478</v>
      </c>
      <c r="CX8" s="802"/>
      <c r="CY8" s="802"/>
      <c r="CZ8" s="802"/>
      <c r="DA8" s="803"/>
      <c r="DB8" s="801" t="s">
        <v>478</v>
      </c>
      <c r="DC8" s="802"/>
      <c r="DD8" s="802"/>
      <c r="DE8" s="802"/>
      <c r="DF8" s="803"/>
      <c r="DG8" s="801" t="s">
        <v>478</v>
      </c>
      <c r="DH8" s="802"/>
      <c r="DI8" s="802"/>
      <c r="DJ8" s="802"/>
      <c r="DK8" s="803"/>
      <c r="DL8" s="801" t="s">
        <v>478</v>
      </c>
      <c r="DM8" s="802"/>
      <c r="DN8" s="802"/>
      <c r="DO8" s="802"/>
      <c r="DP8" s="803"/>
      <c r="DQ8" s="801" t="s">
        <v>478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20770</v>
      </c>
      <c r="R23" s="814"/>
      <c r="S23" s="814"/>
      <c r="T23" s="814"/>
      <c r="U23" s="814"/>
      <c r="V23" s="814">
        <v>20357</v>
      </c>
      <c r="W23" s="814"/>
      <c r="X23" s="814"/>
      <c r="Y23" s="814"/>
      <c r="Z23" s="814"/>
      <c r="AA23" s="814">
        <v>413</v>
      </c>
      <c r="AB23" s="814"/>
      <c r="AC23" s="814"/>
      <c r="AD23" s="814"/>
      <c r="AE23" s="815"/>
      <c r="AF23" s="816">
        <v>310</v>
      </c>
      <c r="AG23" s="814"/>
      <c r="AH23" s="814"/>
      <c r="AI23" s="814"/>
      <c r="AJ23" s="817"/>
      <c r="AK23" s="818"/>
      <c r="AL23" s="819"/>
      <c r="AM23" s="819"/>
      <c r="AN23" s="819"/>
      <c r="AO23" s="819"/>
      <c r="AP23" s="814">
        <v>27099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5803</v>
      </c>
      <c r="R28" s="843"/>
      <c r="S28" s="843"/>
      <c r="T28" s="843"/>
      <c r="U28" s="843"/>
      <c r="V28" s="843">
        <v>5693</v>
      </c>
      <c r="W28" s="843"/>
      <c r="X28" s="843"/>
      <c r="Y28" s="843"/>
      <c r="Z28" s="843"/>
      <c r="AA28" s="843">
        <v>110</v>
      </c>
      <c r="AB28" s="843"/>
      <c r="AC28" s="843"/>
      <c r="AD28" s="843"/>
      <c r="AE28" s="844"/>
      <c r="AF28" s="845">
        <v>110</v>
      </c>
      <c r="AG28" s="843"/>
      <c r="AH28" s="843"/>
      <c r="AI28" s="843"/>
      <c r="AJ28" s="846"/>
      <c r="AK28" s="847">
        <v>366</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543</v>
      </c>
      <c r="R29" s="779"/>
      <c r="S29" s="779"/>
      <c r="T29" s="779"/>
      <c r="U29" s="779"/>
      <c r="V29" s="779">
        <v>524</v>
      </c>
      <c r="W29" s="779"/>
      <c r="X29" s="779"/>
      <c r="Y29" s="779"/>
      <c r="Z29" s="779"/>
      <c r="AA29" s="779">
        <v>19</v>
      </c>
      <c r="AB29" s="779"/>
      <c r="AC29" s="779"/>
      <c r="AD29" s="779"/>
      <c r="AE29" s="780"/>
      <c r="AF29" s="781">
        <v>19</v>
      </c>
      <c r="AG29" s="782"/>
      <c r="AH29" s="782"/>
      <c r="AI29" s="782"/>
      <c r="AJ29" s="783"/>
      <c r="AK29" s="850">
        <v>110</v>
      </c>
      <c r="AL29" s="851"/>
      <c r="AM29" s="851"/>
      <c r="AN29" s="851"/>
      <c r="AO29" s="851"/>
      <c r="AP29" s="851">
        <v>101</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2886</v>
      </c>
      <c r="R30" s="779"/>
      <c r="S30" s="779"/>
      <c r="T30" s="779"/>
      <c r="U30" s="779"/>
      <c r="V30" s="779">
        <v>2807</v>
      </c>
      <c r="W30" s="779"/>
      <c r="X30" s="779"/>
      <c r="Y30" s="779"/>
      <c r="Z30" s="779"/>
      <c r="AA30" s="779">
        <v>79</v>
      </c>
      <c r="AB30" s="779"/>
      <c r="AC30" s="779"/>
      <c r="AD30" s="779"/>
      <c r="AE30" s="780"/>
      <c r="AF30" s="781">
        <v>79</v>
      </c>
      <c r="AG30" s="782"/>
      <c r="AH30" s="782"/>
      <c r="AI30" s="782"/>
      <c r="AJ30" s="783"/>
      <c r="AK30" s="850">
        <v>414</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440</v>
      </c>
      <c r="R31" s="779"/>
      <c r="S31" s="779"/>
      <c r="T31" s="779"/>
      <c r="U31" s="779"/>
      <c r="V31" s="779">
        <v>429</v>
      </c>
      <c r="W31" s="779"/>
      <c r="X31" s="779"/>
      <c r="Y31" s="779"/>
      <c r="Z31" s="779"/>
      <c r="AA31" s="779">
        <v>11</v>
      </c>
      <c r="AB31" s="779"/>
      <c r="AC31" s="779"/>
      <c r="AD31" s="779"/>
      <c r="AE31" s="780"/>
      <c r="AF31" s="781">
        <v>11</v>
      </c>
      <c r="AG31" s="782"/>
      <c r="AH31" s="782"/>
      <c r="AI31" s="782"/>
      <c r="AJ31" s="783"/>
      <c r="AK31" s="850">
        <v>71</v>
      </c>
      <c r="AL31" s="851"/>
      <c r="AM31" s="851"/>
      <c r="AN31" s="851"/>
      <c r="AO31" s="851"/>
      <c r="AP31" s="851">
        <v>0</v>
      </c>
      <c r="AQ31" s="851"/>
      <c r="AR31" s="851"/>
      <c r="AS31" s="851"/>
      <c r="AT31" s="851"/>
      <c r="AU31" s="851">
        <v>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51</v>
      </c>
      <c r="R32" s="779"/>
      <c r="S32" s="779"/>
      <c r="T32" s="779"/>
      <c r="U32" s="779"/>
      <c r="V32" s="779">
        <v>50</v>
      </c>
      <c r="W32" s="779"/>
      <c r="X32" s="779"/>
      <c r="Y32" s="779"/>
      <c r="Z32" s="779"/>
      <c r="AA32" s="779">
        <v>1</v>
      </c>
      <c r="AB32" s="779"/>
      <c r="AC32" s="779"/>
      <c r="AD32" s="779"/>
      <c r="AE32" s="780"/>
      <c r="AF32" s="781">
        <v>1</v>
      </c>
      <c r="AG32" s="782"/>
      <c r="AH32" s="782"/>
      <c r="AI32" s="782"/>
      <c r="AJ32" s="783"/>
      <c r="AK32" s="850">
        <v>0</v>
      </c>
      <c r="AL32" s="851"/>
      <c r="AM32" s="851"/>
      <c r="AN32" s="851"/>
      <c r="AO32" s="851"/>
      <c r="AP32" s="851">
        <v>0</v>
      </c>
      <c r="AQ32" s="851"/>
      <c r="AR32" s="851"/>
      <c r="AS32" s="851"/>
      <c r="AT32" s="851"/>
      <c r="AU32" s="851">
        <v>0</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1419</v>
      </c>
      <c r="R33" s="779"/>
      <c r="S33" s="779"/>
      <c r="T33" s="779"/>
      <c r="U33" s="779"/>
      <c r="V33" s="779">
        <v>1323</v>
      </c>
      <c r="W33" s="779"/>
      <c r="X33" s="779"/>
      <c r="Y33" s="779"/>
      <c r="Z33" s="779"/>
      <c r="AA33" s="779">
        <v>96</v>
      </c>
      <c r="AB33" s="779"/>
      <c r="AC33" s="779"/>
      <c r="AD33" s="779"/>
      <c r="AE33" s="780"/>
      <c r="AF33" s="781">
        <v>931</v>
      </c>
      <c r="AG33" s="782"/>
      <c r="AH33" s="782"/>
      <c r="AI33" s="782"/>
      <c r="AJ33" s="783"/>
      <c r="AK33" s="850">
        <v>14</v>
      </c>
      <c r="AL33" s="851"/>
      <c r="AM33" s="851"/>
      <c r="AN33" s="851"/>
      <c r="AO33" s="851"/>
      <c r="AP33" s="851">
        <v>2729</v>
      </c>
      <c r="AQ33" s="851"/>
      <c r="AR33" s="851"/>
      <c r="AS33" s="851"/>
      <c r="AT33" s="851"/>
      <c r="AU33" s="851">
        <v>38</v>
      </c>
      <c r="AV33" s="851"/>
      <c r="AW33" s="851"/>
      <c r="AX33" s="851"/>
      <c r="AY33" s="851"/>
      <c r="AZ33" s="852" t="s">
        <v>553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1786</v>
      </c>
      <c r="R34" s="779"/>
      <c r="S34" s="779"/>
      <c r="T34" s="779"/>
      <c r="U34" s="779"/>
      <c r="V34" s="779">
        <v>1752</v>
      </c>
      <c r="W34" s="779"/>
      <c r="X34" s="779"/>
      <c r="Y34" s="779"/>
      <c r="Z34" s="779"/>
      <c r="AA34" s="779">
        <v>34</v>
      </c>
      <c r="AB34" s="779"/>
      <c r="AC34" s="779"/>
      <c r="AD34" s="779"/>
      <c r="AE34" s="780"/>
      <c r="AF34" s="781">
        <v>59</v>
      </c>
      <c r="AG34" s="782"/>
      <c r="AH34" s="782"/>
      <c r="AI34" s="782"/>
      <c r="AJ34" s="783"/>
      <c r="AK34" s="850">
        <v>655</v>
      </c>
      <c r="AL34" s="851"/>
      <c r="AM34" s="851"/>
      <c r="AN34" s="851"/>
      <c r="AO34" s="851"/>
      <c r="AP34" s="851">
        <v>16175</v>
      </c>
      <c r="AQ34" s="851"/>
      <c r="AR34" s="851"/>
      <c r="AS34" s="851"/>
      <c r="AT34" s="851"/>
      <c r="AU34" s="851">
        <v>7247</v>
      </c>
      <c r="AV34" s="851"/>
      <c r="AW34" s="851"/>
      <c r="AX34" s="851"/>
      <c r="AY34" s="851"/>
      <c r="AZ34" s="852" t="s">
        <v>553</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1210</v>
      </c>
      <c r="AG63" s="862"/>
      <c r="AH63" s="862"/>
      <c r="AI63" s="862"/>
      <c r="AJ63" s="863"/>
      <c r="AK63" s="864"/>
      <c r="AL63" s="859"/>
      <c r="AM63" s="859"/>
      <c r="AN63" s="859"/>
      <c r="AO63" s="859"/>
      <c r="AP63" s="862">
        <v>19005</v>
      </c>
      <c r="AQ63" s="862"/>
      <c r="AR63" s="862"/>
      <c r="AS63" s="862"/>
      <c r="AT63" s="862"/>
      <c r="AU63" s="862">
        <v>7285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478</v>
      </c>
      <c r="AQ68" s="886"/>
      <c r="AR68" s="886"/>
      <c r="AS68" s="886"/>
      <c r="AT68" s="886"/>
      <c r="AU68" s="886" t="s">
        <v>478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24</v>
      </c>
      <c r="R69" s="851"/>
      <c r="S69" s="851"/>
      <c r="T69" s="851"/>
      <c r="U69" s="851"/>
      <c r="V69" s="851">
        <v>24</v>
      </c>
      <c r="W69" s="851"/>
      <c r="X69" s="851"/>
      <c r="Y69" s="851"/>
      <c r="Z69" s="851"/>
      <c r="AA69" s="851">
        <v>0</v>
      </c>
      <c r="AB69" s="851"/>
      <c r="AC69" s="851"/>
      <c r="AD69" s="851"/>
      <c r="AE69" s="851"/>
      <c r="AF69" s="851">
        <v>0</v>
      </c>
      <c r="AG69" s="851"/>
      <c r="AH69" s="851"/>
      <c r="AI69" s="851"/>
      <c r="AJ69" s="851"/>
      <c r="AK69" s="851" t="s">
        <v>478</v>
      </c>
      <c r="AL69" s="851"/>
      <c r="AM69" s="851"/>
      <c r="AN69" s="851"/>
      <c r="AO69" s="851"/>
      <c r="AP69" s="851" t="s">
        <v>478</v>
      </c>
      <c r="AQ69" s="851"/>
      <c r="AR69" s="851"/>
      <c r="AS69" s="851"/>
      <c r="AT69" s="851"/>
      <c r="AU69" s="851" t="s">
        <v>478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545</v>
      </c>
      <c r="C70" s="894"/>
      <c r="D70" s="894"/>
      <c r="E70" s="894"/>
      <c r="F70" s="894"/>
      <c r="G70" s="894"/>
      <c r="H70" s="894"/>
      <c r="I70" s="894"/>
      <c r="J70" s="894"/>
      <c r="K70" s="894"/>
      <c r="L70" s="894"/>
      <c r="M70" s="894"/>
      <c r="N70" s="894"/>
      <c r="O70" s="894"/>
      <c r="P70" s="895"/>
      <c r="Q70" s="896">
        <v>10708</v>
      </c>
      <c r="R70" s="851"/>
      <c r="S70" s="851"/>
      <c r="T70" s="851"/>
      <c r="U70" s="851"/>
      <c r="V70" s="851">
        <v>10964</v>
      </c>
      <c r="W70" s="851"/>
      <c r="X70" s="851"/>
      <c r="Y70" s="851"/>
      <c r="Z70" s="851"/>
      <c r="AA70" s="851">
        <v>-256</v>
      </c>
      <c r="AB70" s="851"/>
      <c r="AC70" s="851"/>
      <c r="AD70" s="851"/>
      <c r="AE70" s="851"/>
      <c r="AF70" s="851">
        <v>-256</v>
      </c>
      <c r="AG70" s="851"/>
      <c r="AH70" s="851"/>
      <c r="AI70" s="851"/>
      <c r="AJ70" s="851"/>
      <c r="AK70" s="851" t="s">
        <v>478</v>
      </c>
      <c r="AL70" s="851"/>
      <c r="AM70" s="851"/>
      <c r="AN70" s="851"/>
      <c r="AO70" s="851"/>
      <c r="AP70" s="851">
        <v>8866</v>
      </c>
      <c r="AQ70" s="851"/>
      <c r="AR70" s="851"/>
      <c r="AS70" s="851"/>
      <c r="AT70" s="851"/>
      <c r="AU70" s="851">
        <v>1188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546</v>
      </c>
      <c r="C71" s="894"/>
      <c r="D71" s="894"/>
      <c r="E71" s="894"/>
      <c r="F71" s="894"/>
      <c r="G71" s="894"/>
      <c r="H71" s="894"/>
      <c r="I71" s="894"/>
      <c r="J71" s="894"/>
      <c r="K71" s="894"/>
      <c r="L71" s="894"/>
      <c r="M71" s="894"/>
      <c r="N71" s="894"/>
      <c r="O71" s="894"/>
      <c r="P71" s="895"/>
      <c r="Q71" s="896" t="s">
        <v>478</v>
      </c>
      <c r="R71" s="851"/>
      <c r="S71" s="851"/>
      <c r="T71" s="851"/>
      <c r="U71" s="851"/>
      <c r="V71" s="851" t="s">
        <v>478</v>
      </c>
      <c r="W71" s="851"/>
      <c r="X71" s="851"/>
      <c r="Y71" s="851"/>
      <c r="Z71" s="851"/>
      <c r="AA71" s="851" t="s">
        <v>478</v>
      </c>
      <c r="AB71" s="851"/>
      <c r="AC71" s="851"/>
      <c r="AD71" s="851"/>
      <c r="AE71" s="851"/>
      <c r="AF71" s="851" t="s">
        <v>478</v>
      </c>
      <c r="AG71" s="851"/>
      <c r="AH71" s="851"/>
      <c r="AI71" s="851"/>
      <c r="AJ71" s="851"/>
      <c r="AK71" s="851" t="s">
        <v>478</v>
      </c>
      <c r="AL71" s="851"/>
      <c r="AM71" s="851"/>
      <c r="AN71" s="851"/>
      <c r="AO71" s="851"/>
      <c r="AP71" s="851" t="s">
        <v>478</v>
      </c>
      <c r="AQ71" s="851"/>
      <c r="AR71" s="851"/>
      <c r="AS71" s="851"/>
      <c r="AT71" s="851"/>
      <c r="AU71" s="851" t="s">
        <v>478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547</v>
      </c>
      <c r="C72" s="894"/>
      <c r="D72" s="894"/>
      <c r="E72" s="894"/>
      <c r="F72" s="894"/>
      <c r="G72" s="894"/>
      <c r="H72" s="894"/>
      <c r="I72" s="894"/>
      <c r="J72" s="894"/>
      <c r="K72" s="894"/>
      <c r="L72" s="894"/>
      <c r="M72" s="894"/>
      <c r="N72" s="894"/>
      <c r="O72" s="894"/>
      <c r="P72" s="895"/>
      <c r="Q72" s="896">
        <v>3714</v>
      </c>
      <c r="R72" s="851"/>
      <c r="S72" s="851"/>
      <c r="T72" s="851"/>
      <c r="U72" s="851"/>
      <c r="V72" s="851">
        <v>3655</v>
      </c>
      <c r="W72" s="851"/>
      <c r="X72" s="851"/>
      <c r="Y72" s="851"/>
      <c r="Z72" s="851"/>
      <c r="AA72" s="851">
        <v>59</v>
      </c>
      <c r="AB72" s="851"/>
      <c r="AC72" s="851"/>
      <c r="AD72" s="851"/>
      <c r="AE72" s="851"/>
      <c r="AF72" s="851">
        <v>59</v>
      </c>
      <c r="AG72" s="851"/>
      <c r="AH72" s="851"/>
      <c r="AI72" s="851"/>
      <c r="AJ72" s="851"/>
      <c r="AK72" s="851" t="s">
        <v>478</v>
      </c>
      <c r="AL72" s="851"/>
      <c r="AM72" s="851"/>
      <c r="AN72" s="851"/>
      <c r="AO72" s="851"/>
      <c r="AP72" s="851">
        <v>2558</v>
      </c>
      <c r="AQ72" s="851"/>
      <c r="AR72" s="851"/>
      <c r="AS72" s="851"/>
      <c r="AT72" s="851"/>
      <c r="AU72" s="851">
        <v>874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548</v>
      </c>
      <c r="C73" s="894"/>
      <c r="D73" s="894"/>
      <c r="E73" s="894"/>
      <c r="F73" s="894"/>
      <c r="G73" s="894"/>
      <c r="H73" s="894"/>
      <c r="I73" s="894"/>
      <c r="J73" s="894"/>
      <c r="K73" s="894"/>
      <c r="L73" s="894"/>
      <c r="M73" s="894"/>
      <c r="N73" s="894"/>
      <c r="O73" s="894"/>
      <c r="P73" s="895"/>
      <c r="Q73" s="896">
        <v>84</v>
      </c>
      <c r="R73" s="851"/>
      <c r="S73" s="851"/>
      <c r="T73" s="851"/>
      <c r="U73" s="851"/>
      <c r="V73" s="851">
        <v>77</v>
      </c>
      <c r="W73" s="851"/>
      <c r="X73" s="851"/>
      <c r="Y73" s="851"/>
      <c r="Z73" s="851"/>
      <c r="AA73" s="851">
        <v>7</v>
      </c>
      <c r="AB73" s="851"/>
      <c r="AC73" s="851"/>
      <c r="AD73" s="851"/>
      <c r="AE73" s="851"/>
      <c r="AF73" s="851">
        <v>7</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549</v>
      </c>
      <c r="C74" s="894"/>
      <c r="D74" s="894"/>
      <c r="E74" s="894"/>
      <c r="F74" s="894"/>
      <c r="G74" s="894"/>
      <c r="H74" s="894"/>
      <c r="I74" s="894"/>
      <c r="J74" s="894"/>
      <c r="K74" s="894"/>
      <c r="L74" s="894"/>
      <c r="M74" s="894"/>
      <c r="N74" s="894"/>
      <c r="O74" s="894"/>
      <c r="P74" s="895"/>
      <c r="Q74" s="896">
        <v>146</v>
      </c>
      <c r="R74" s="851"/>
      <c r="S74" s="851"/>
      <c r="T74" s="851"/>
      <c r="U74" s="851"/>
      <c r="V74" s="851">
        <v>138</v>
      </c>
      <c r="W74" s="851"/>
      <c r="X74" s="851"/>
      <c r="Y74" s="851"/>
      <c r="Z74" s="851"/>
      <c r="AA74" s="851">
        <v>7</v>
      </c>
      <c r="AB74" s="851"/>
      <c r="AC74" s="851"/>
      <c r="AD74" s="851"/>
      <c r="AE74" s="851"/>
      <c r="AF74" s="851">
        <v>7</v>
      </c>
      <c r="AG74" s="851"/>
      <c r="AH74" s="851"/>
      <c r="AI74" s="851"/>
      <c r="AJ74" s="851"/>
      <c r="AK74" s="851" t="s">
        <v>478</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550</v>
      </c>
      <c r="C75" s="894"/>
      <c r="D75" s="894"/>
      <c r="E75" s="894"/>
      <c r="F75" s="894"/>
      <c r="G75" s="894"/>
      <c r="H75" s="894"/>
      <c r="I75" s="894"/>
      <c r="J75" s="894"/>
      <c r="K75" s="894"/>
      <c r="L75" s="894"/>
      <c r="M75" s="894"/>
      <c r="N75" s="894"/>
      <c r="O75" s="894"/>
      <c r="P75" s="895"/>
      <c r="Q75" s="899">
        <v>155566</v>
      </c>
      <c r="R75" s="900"/>
      <c r="S75" s="900"/>
      <c r="T75" s="900"/>
      <c r="U75" s="850"/>
      <c r="V75" s="901">
        <v>148928</v>
      </c>
      <c r="W75" s="900"/>
      <c r="X75" s="900"/>
      <c r="Y75" s="900"/>
      <c r="Z75" s="850"/>
      <c r="AA75" s="901">
        <v>6639</v>
      </c>
      <c r="AB75" s="900"/>
      <c r="AC75" s="900"/>
      <c r="AD75" s="900"/>
      <c r="AE75" s="850"/>
      <c r="AF75" s="901">
        <v>6639</v>
      </c>
      <c r="AG75" s="900"/>
      <c r="AH75" s="900"/>
      <c r="AI75" s="900"/>
      <c r="AJ75" s="850"/>
      <c r="AK75" s="901" t="s">
        <v>478</v>
      </c>
      <c r="AL75" s="900"/>
      <c r="AM75" s="900"/>
      <c r="AN75" s="900"/>
      <c r="AO75" s="850"/>
      <c r="AP75" s="901" t="s">
        <v>478</v>
      </c>
      <c r="AQ75" s="900"/>
      <c r="AR75" s="900"/>
      <c r="AS75" s="900"/>
      <c r="AT75" s="850"/>
      <c r="AU75" s="901" t="s">
        <v>478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6491</v>
      </c>
      <c r="AG88" s="862"/>
      <c r="AH88" s="862"/>
      <c r="AI88" s="862"/>
      <c r="AJ88" s="862"/>
      <c r="AK88" s="859"/>
      <c r="AL88" s="859"/>
      <c r="AM88" s="859"/>
      <c r="AN88" s="859"/>
      <c r="AO88" s="859"/>
      <c r="AP88" s="862">
        <v>11424</v>
      </c>
      <c r="AQ88" s="862"/>
      <c r="AR88" s="862"/>
      <c r="AS88" s="862"/>
      <c r="AT88" s="862"/>
      <c r="AU88" s="862">
        <v>2062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35</v>
      </c>
      <c r="CS102" s="870"/>
      <c r="CT102" s="870"/>
      <c r="CU102" s="870"/>
      <c r="CV102" s="913"/>
      <c r="CW102" s="912" t="s">
        <v>478</v>
      </c>
      <c r="CX102" s="870"/>
      <c r="CY102" s="870"/>
      <c r="CZ102" s="870"/>
      <c r="DA102" s="913"/>
      <c r="DB102" s="912" t="s">
        <v>478</v>
      </c>
      <c r="DC102" s="870"/>
      <c r="DD102" s="870"/>
      <c r="DE102" s="870"/>
      <c r="DF102" s="913"/>
      <c r="DG102" s="912" t="s">
        <v>478</v>
      </c>
      <c r="DH102" s="870"/>
      <c r="DI102" s="870"/>
      <c r="DJ102" s="870"/>
      <c r="DK102" s="913"/>
      <c r="DL102" s="912" t="s">
        <v>478</v>
      </c>
      <c r="DM102" s="870"/>
      <c r="DN102" s="870"/>
      <c r="DO102" s="870"/>
      <c r="DP102" s="913"/>
      <c r="DQ102" s="912" t="s">
        <v>478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0"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2391040</v>
      </c>
      <c r="AB110" s="922"/>
      <c r="AC110" s="922"/>
      <c r="AD110" s="922"/>
      <c r="AE110" s="923"/>
      <c r="AF110" s="924">
        <v>2294536</v>
      </c>
      <c r="AG110" s="922"/>
      <c r="AH110" s="922"/>
      <c r="AI110" s="922"/>
      <c r="AJ110" s="923"/>
      <c r="AK110" s="924">
        <v>2273177</v>
      </c>
      <c r="AL110" s="922"/>
      <c r="AM110" s="922"/>
      <c r="AN110" s="922"/>
      <c r="AO110" s="923"/>
      <c r="AP110" s="925">
        <v>22</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24802688</v>
      </c>
      <c r="BR110" s="957"/>
      <c r="BS110" s="957"/>
      <c r="BT110" s="957"/>
      <c r="BU110" s="957"/>
      <c r="BV110" s="957">
        <v>26490518</v>
      </c>
      <c r="BW110" s="957"/>
      <c r="BX110" s="957"/>
      <c r="BY110" s="957"/>
      <c r="BZ110" s="957"/>
      <c r="CA110" s="957">
        <v>27098599</v>
      </c>
      <c r="CB110" s="957"/>
      <c r="CC110" s="957"/>
      <c r="CD110" s="957"/>
      <c r="CE110" s="957"/>
      <c r="CF110" s="971">
        <v>262.6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0"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0"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8614403</v>
      </c>
      <c r="BR112" s="950"/>
      <c r="BS112" s="950"/>
      <c r="BT112" s="950"/>
      <c r="BU112" s="950"/>
      <c r="BV112" s="950">
        <v>8318961</v>
      </c>
      <c r="BW112" s="950"/>
      <c r="BX112" s="950"/>
      <c r="BY112" s="950"/>
      <c r="BZ112" s="950"/>
      <c r="CA112" s="950">
        <v>7284721</v>
      </c>
      <c r="CB112" s="950"/>
      <c r="CC112" s="950"/>
      <c r="CD112" s="950"/>
      <c r="CE112" s="950"/>
      <c r="CF112" s="944">
        <v>70.6</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606818</v>
      </c>
      <c r="AB113" s="964"/>
      <c r="AC113" s="964"/>
      <c r="AD113" s="964"/>
      <c r="AE113" s="965"/>
      <c r="AF113" s="966">
        <v>610362</v>
      </c>
      <c r="AG113" s="964"/>
      <c r="AH113" s="964"/>
      <c r="AI113" s="964"/>
      <c r="AJ113" s="965"/>
      <c r="AK113" s="966">
        <v>447045</v>
      </c>
      <c r="AL113" s="964"/>
      <c r="AM113" s="964"/>
      <c r="AN113" s="964"/>
      <c r="AO113" s="965"/>
      <c r="AP113" s="967">
        <v>4.3</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2638929</v>
      </c>
      <c r="BR113" s="950"/>
      <c r="BS113" s="950"/>
      <c r="BT113" s="950"/>
      <c r="BU113" s="950"/>
      <c r="BV113" s="950">
        <v>2267294</v>
      </c>
      <c r="BW113" s="950"/>
      <c r="BX113" s="950"/>
      <c r="BY113" s="950"/>
      <c r="BZ113" s="950"/>
      <c r="CA113" s="950">
        <v>2061552</v>
      </c>
      <c r="CB113" s="950"/>
      <c r="CC113" s="950"/>
      <c r="CD113" s="950"/>
      <c r="CE113" s="950"/>
      <c r="CF113" s="944">
        <v>20</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243550</v>
      </c>
      <c r="AB114" s="989"/>
      <c r="AC114" s="989"/>
      <c r="AD114" s="989"/>
      <c r="AE114" s="990"/>
      <c r="AF114" s="991">
        <v>242232</v>
      </c>
      <c r="AG114" s="989"/>
      <c r="AH114" s="989"/>
      <c r="AI114" s="989"/>
      <c r="AJ114" s="990"/>
      <c r="AK114" s="991">
        <v>282739</v>
      </c>
      <c r="AL114" s="989"/>
      <c r="AM114" s="989"/>
      <c r="AN114" s="989"/>
      <c r="AO114" s="990"/>
      <c r="AP114" s="992">
        <v>2.7</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693606</v>
      </c>
      <c r="BR114" s="950"/>
      <c r="BS114" s="950"/>
      <c r="BT114" s="950"/>
      <c r="BU114" s="950"/>
      <c r="BV114" s="950">
        <v>638481</v>
      </c>
      <c r="BW114" s="950"/>
      <c r="BX114" s="950"/>
      <c r="BY114" s="950"/>
      <c r="BZ114" s="950"/>
      <c r="CA114" s="950">
        <v>832235</v>
      </c>
      <c r="CB114" s="950"/>
      <c r="CC114" s="950"/>
      <c r="CD114" s="950"/>
      <c r="CE114" s="950"/>
      <c r="CF114" s="944">
        <v>8.1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5400</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1088</v>
      </c>
      <c r="AB116" s="989"/>
      <c r="AC116" s="989"/>
      <c r="AD116" s="989"/>
      <c r="AE116" s="990"/>
      <c r="AF116" s="991">
        <v>520</v>
      </c>
      <c r="AG116" s="989"/>
      <c r="AH116" s="989"/>
      <c r="AI116" s="989"/>
      <c r="AJ116" s="990"/>
      <c r="AK116" s="991">
        <v>387</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3247896</v>
      </c>
      <c r="AB117" s="1007"/>
      <c r="AC117" s="1007"/>
      <c r="AD117" s="1007"/>
      <c r="AE117" s="1008"/>
      <c r="AF117" s="1009">
        <v>3147650</v>
      </c>
      <c r="AG117" s="1007"/>
      <c r="AH117" s="1007"/>
      <c r="AI117" s="1007"/>
      <c r="AJ117" s="1008"/>
      <c r="AK117" s="1009">
        <v>3003348</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36749626</v>
      </c>
      <c r="BR119" s="1028"/>
      <c r="BS119" s="1028"/>
      <c r="BT119" s="1028"/>
      <c r="BU119" s="1028"/>
      <c r="BV119" s="1028">
        <v>37715254</v>
      </c>
      <c r="BW119" s="1028"/>
      <c r="BX119" s="1028"/>
      <c r="BY119" s="1028"/>
      <c r="BZ119" s="1028"/>
      <c r="CA119" s="1028">
        <v>37277107</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2555925</v>
      </c>
      <c r="BR120" s="957"/>
      <c r="BS120" s="957"/>
      <c r="BT120" s="957"/>
      <c r="BU120" s="957"/>
      <c r="BV120" s="957">
        <v>2772510</v>
      </c>
      <c r="BW120" s="957"/>
      <c r="BX120" s="957"/>
      <c r="BY120" s="957"/>
      <c r="BZ120" s="957"/>
      <c r="CA120" s="957">
        <v>2621052</v>
      </c>
      <c r="CB120" s="957"/>
      <c r="CC120" s="957"/>
      <c r="CD120" s="957"/>
      <c r="CE120" s="957"/>
      <c r="CF120" s="971">
        <v>25.4</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t="s">
        <v>111</v>
      </c>
      <c r="DH120" s="957"/>
      <c r="DI120" s="957"/>
      <c r="DJ120" s="957"/>
      <c r="DK120" s="957"/>
      <c r="DL120" s="957" t="s">
        <v>111</v>
      </c>
      <c r="DM120" s="957"/>
      <c r="DN120" s="957"/>
      <c r="DO120" s="957"/>
      <c r="DP120" s="957"/>
      <c r="DQ120" s="957">
        <v>7246509</v>
      </c>
      <c r="DR120" s="957"/>
      <c r="DS120" s="957"/>
      <c r="DT120" s="957"/>
      <c r="DU120" s="957"/>
      <c r="DV120" s="958">
        <v>70.2</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262448</v>
      </c>
      <c r="BR121" s="950"/>
      <c r="BS121" s="950"/>
      <c r="BT121" s="950"/>
      <c r="BU121" s="950"/>
      <c r="BV121" s="950">
        <v>260721</v>
      </c>
      <c r="BW121" s="950"/>
      <c r="BX121" s="950"/>
      <c r="BY121" s="950"/>
      <c r="BZ121" s="950"/>
      <c r="CA121" s="950">
        <v>265441</v>
      </c>
      <c r="CB121" s="950"/>
      <c r="CC121" s="950"/>
      <c r="CD121" s="950"/>
      <c r="CE121" s="950"/>
      <c r="CF121" s="944">
        <v>2.6</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46989</v>
      </c>
      <c r="DH121" s="950"/>
      <c r="DI121" s="950"/>
      <c r="DJ121" s="950"/>
      <c r="DK121" s="950"/>
      <c r="DL121" s="950">
        <v>41918</v>
      </c>
      <c r="DM121" s="950"/>
      <c r="DN121" s="950"/>
      <c r="DO121" s="950"/>
      <c r="DP121" s="950"/>
      <c r="DQ121" s="950">
        <v>38212</v>
      </c>
      <c r="DR121" s="950"/>
      <c r="DS121" s="950"/>
      <c r="DT121" s="950"/>
      <c r="DU121" s="950"/>
      <c r="DV121" s="951">
        <v>0.4</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27953811</v>
      </c>
      <c r="BR122" s="1028"/>
      <c r="BS122" s="1028"/>
      <c r="BT122" s="1028"/>
      <c r="BU122" s="1028"/>
      <c r="BV122" s="1028">
        <v>28114334</v>
      </c>
      <c r="BW122" s="1028"/>
      <c r="BX122" s="1028"/>
      <c r="BY122" s="1028"/>
      <c r="BZ122" s="1028"/>
      <c r="CA122" s="1028">
        <v>27723010</v>
      </c>
      <c r="CB122" s="1028"/>
      <c r="CC122" s="1028"/>
      <c r="CD122" s="1028"/>
      <c r="CE122" s="1028"/>
      <c r="CF122" s="1048">
        <v>268.6</v>
      </c>
      <c r="CG122" s="1049"/>
      <c r="CH122" s="1049"/>
      <c r="CI122" s="1049"/>
      <c r="CJ122" s="1049"/>
      <c r="CK122" s="1040"/>
      <c r="CL122" s="1041"/>
      <c r="CM122" s="1041"/>
      <c r="CN122" s="1041"/>
      <c r="CO122" s="1042"/>
      <c r="CP122" s="1050" t="s">
        <v>440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30772184</v>
      </c>
      <c r="BR123" s="1096"/>
      <c r="BS123" s="1096"/>
      <c r="BT123" s="1096"/>
      <c r="BU123" s="1096"/>
      <c r="BV123" s="1096">
        <v>31147565</v>
      </c>
      <c r="BW123" s="1096"/>
      <c r="BX123" s="1096"/>
      <c r="BY123" s="1096"/>
      <c r="BZ123" s="1096"/>
      <c r="CA123" s="1096">
        <v>30609503</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59.8</v>
      </c>
      <c r="BR124" s="1058"/>
      <c r="BS124" s="1058"/>
      <c r="BT124" s="1058"/>
      <c r="BU124" s="1058"/>
      <c r="BV124" s="1058">
        <v>64</v>
      </c>
      <c r="BW124" s="1058"/>
      <c r="BX124" s="1058"/>
      <c r="BY124" s="1058"/>
      <c r="BZ124" s="1058"/>
      <c r="CA124" s="1058">
        <v>64.6</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v>8567414</v>
      </c>
      <c r="DH124" s="1014"/>
      <c r="DI124" s="1014"/>
      <c r="DJ124" s="1014"/>
      <c r="DK124" s="1015"/>
      <c r="DL124" s="1013">
        <v>8277043</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5400</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23080</v>
      </c>
      <c r="AB128" s="1078"/>
      <c r="AC128" s="1078"/>
      <c r="AD128" s="1078"/>
      <c r="AE128" s="1079"/>
      <c r="AF128" s="1080">
        <v>35805</v>
      </c>
      <c r="AG128" s="1078"/>
      <c r="AH128" s="1078"/>
      <c r="AI128" s="1078"/>
      <c r="AJ128" s="1079"/>
      <c r="AK128" s="1080">
        <v>34608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13.01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0"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12004949</v>
      </c>
      <c r="AB129" s="989"/>
      <c r="AC129" s="989"/>
      <c r="AD129" s="989"/>
      <c r="AE129" s="990"/>
      <c r="AF129" s="991">
        <v>12232638</v>
      </c>
      <c r="AG129" s="989"/>
      <c r="AH129" s="989"/>
      <c r="AI129" s="989"/>
      <c r="AJ129" s="990"/>
      <c r="AK129" s="991">
        <v>12380337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18.01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2024795</v>
      </c>
      <c r="AB130" s="989"/>
      <c r="AC130" s="989"/>
      <c r="AD130" s="989"/>
      <c r="AE130" s="990"/>
      <c r="AF130" s="991">
        <v>1973058</v>
      </c>
      <c r="AG130" s="989"/>
      <c r="AH130" s="989"/>
      <c r="AI130" s="989"/>
      <c r="AJ130" s="990"/>
      <c r="AK130" s="991">
        <v>2060727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9980154</v>
      </c>
      <c r="AB131" s="1014"/>
      <c r="AC131" s="1014"/>
      <c r="AD131" s="1014"/>
      <c r="AE131" s="1015"/>
      <c r="AF131" s="1013">
        <v>10259580</v>
      </c>
      <c r="AG131" s="1014"/>
      <c r="AH131" s="1014"/>
      <c r="AI131" s="1014"/>
      <c r="AJ131" s="1015"/>
      <c r="AK131" s="1013">
        <v>10319610</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64.6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12.02407298</v>
      </c>
      <c r="AB132" s="1130"/>
      <c r="AC132" s="1130"/>
      <c r="AD132" s="1130"/>
      <c r="AE132" s="1131"/>
      <c r="AF132" s="1132">
        <v>11.09974287</v>
      </c>
      <c r="AG132" s="1130"/>
      <c r="AH132" s="1130"/>
      <c r="AI132" s="1130"/>
      <c r="AJ132" s="1131"/>
      <c r="AK132" s="1132">
        <v>8.798908098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11.4</v>
      </c>
      <c r="AB133" s="1113"/>
      <c r="AC133" s="1113"/>
      <c r="AD133" s="1113"/>
      <c r="AE133" s="1114"/>
      <c r="AF133" s="1112">
        <v>11.5</v>
      </c>
      <c r="AG133" s="1113"/>
      <c r="AH133" s="1113"/>
      <c r="AI133" s="1113"/>
      <c r="AJ133" s="1114"/>
      <c r="AK133" s="1112">
        <v>10.6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467</v>
      </c>
      <c r="B5" s="248"/>
      <c r="C5" s="248"/>
      <c r="D5" s="248"/>
      <c r="E5" s="248"/>
      <c r="F5" s="248"/>
      <c r="G5" s="248"/>
      <c r="H5" s="248"/>
      <c r="I5" s="248"/>
      <c r="J5" s="248"/>
      <c r="K5" s="248"/>
      <c r="L5" s="248"/>
      <c r="M5" s="248"/>
      <c r="N5" s="248"/>
      <c r="O5" s="249"/>
    </row>
    <row r="6" spans="1:14" ht="13.5">
      <c r="A6" s="250"/>
      <c r="B6" s="246"/>
      <c r="C6" s="246"/>
      <c r="D6" s="246"/>
      <c r="E6" s="246"/>
      <c r="F6" s="246"/>
      <c r="G6" s="251" t="s">
        <v>468</v>
      </c>
      <c r="H6" s="251"/>
      <c r="I6" s="251"/>
      <c r="J6" s="251"/>
      <c r="K6" s="246"/>
      <c r="L6" s="246"/>
      <c r="M6" s="246"/>
      <c r="N6" s="246"/>
    </row>
    <row r="7" spans="1:14" ht="13.5">
      <c r="A7" s="250"/>
      <c r="B7" s="246"/>
      <c r="C7" s="246"/>
      <c r="D7" s="246"/>
      <c r="E7" s="246"/>
      <c r="F7" s="246"/>
      <c r="G7" s="253"/>
      <c r="H7" s="254"/>
      <c r="I7" s="254"/>
      <c r="J7" s="255"/>
      <c r="K7" s="1150" t="s">
        <v>469</v>
      </c>
      <c r="L7" s="256"/>
      <c r="M7" s="257" t="s">
        <v>470</v>
      </c>
      <c r="N7" s="258"/>
    </row>
    <row r="8" spans="1:14" ht="14.25">
      <c r="A8" s="250"/>
      <c r="B8" s="246"/>
      <c r="C8" s="246"/>
      <c r="D8" s="246"/>
      <c r="E8" s="246"/>
      <c r="F8" s="246"/>
      <c r="G8" s="259"/>
      <c r="H8" s="260"/>
      <c r="I8" s="260"/>
      <c r="J8" s="261"/>
      <c r="K8" s="1151"/>
      <c r="L8" s="262" t="s">
        <v>471</v>
      </c>
      <c r="M8" s="263" t="s">
        <v>472</v>
      </c>
      <c r="N8" s="264" t="s">
        <v>473</v>
      </c>
    </row>
    <row r="9" spans="1:14" ht="14.25">
      <c r="A9" s="250"/>
      <c r="B9" s="246"/>
      <c r="C9" s="246"/>
      <c r="D9" s="246"/>
      <c r="E9" s="246"/>
      <c r="F9" s="246"/>
      <c r="G9" s="1152" t="s">
        <v>474</v>
      </c>
      <c r="H9" s="1153"/>
      <c r="I9" s="1153"/>
      <c r="J9" s="1154"/>
      <c r="K9" s="265">
        <v>3034323</v>
      </c>
      <c r="L9" s="266">
        <v>55065</v>
      </c>
      <c r="M9" s="267">
        <v>62051</v>
      </c>
      <c r="N9" s="268">
        <v>-11.3</v>
      </c>
    </row>
    <row r="10" spans="1:14" ht="14.25">
      <c r="A10" s="250"/>
      <c r="B10" s="246"/>
      <c r="C10" s="246"/>
      <c r="D10" s="246"/>
      <c r="E10" s="246"/>
      <c r="F10" s="246"/>
      <c r="G10" s="1152" t="s">
        <v>475</v>
      </c>
      <c r="H10" s="1153"/>
      <c r="I10" s="1153"/>
      <c r="J10" s="1154"/>
      <c r="K10" s="269">
        <v>572531</v>
      </c>
      <c r="L10" s="270">
        <v>10390</v>
      </c>
      <c r="M10" s="271">
        <v>5713</v>
      </c>
      <c r="N10" s="272">
        <v>81.9</v>
      </c>
    </row>
    <row r="11" spans="1:14" ht="13.5" customHeight="1">
      <c r="A11" s="250"/>
      <c r="B11" s="246"/>
      <c r="C11" s="246"/>
      <c r="D11" s="246"/>
      <c r="E11" s="246"/>
      <c r="F11" s="246"/>
      <c r="G11" s="1152" t="s">
        <v>476</v>
      </c>
      <c r="H11" s="1153"/>
      <c r="I11" s="1153"/>
      <c r="J11" s="1154"/>
      <c r="K11" s="269">
        <v>600574</v>
      </c>
      <c r="L11" s="270">
        <v>10899</v>
      </c>
      <c r="M11" s="271">
        <v>5796</v>
      </c>
      <c r="N11" s="272">
        <v>88</v>
      </c>
    </row>
    <row r="12" spans="1:14" ht="13.5" customHeight="1">
      <c r="A12" s="250"/>
      <c r="B12" s="246"/>
      <c r="C12" s="246"/>
      <c r="D12" s="246"/>
      <c r="E12" s="246"/>
      <c r="F12" s="246"/>
      <c r="G12" s="1152" t="s">
        <v>477</v>
      </c>
      <c r="H12" s="1153"/>
      <c r="I12" s="1153"/>
      <c r="J12" s="1154"/>
      <c r="K12" s="269" t="s">
        <v>478</v>
      </c>
      <c r="L12" s="270" t="s">
        <v>478</v>
      </c>
      <c r="M12" s="271">
        <v>1167</v>
      </c>
      <c r="N12" s="272" t="s">
        <v>478</v>
      </c>
    </row>
    <row r="13" spans="1:14" ht="13.5" customHeight="1">
      <c r="A13" s="250"/>
      <c r="B13" s="246"/>
      <c r="C13" s="246"/>
      <c r="D13" s="246"/>
      <c r="E13" s="246"/>
      <c r="F13" s="246"/>
      <c r="G13" s="1152" t="s">
        <v>479</v>
      </c>
      <c r="H13" s="1153"/>
      <c r="I13" s="1153"/>
      <c r="J13" s="1154"/>
      <c r="K13" s="269" t="s">
        <v>478</v>
      </c>
      <c r="L13" s="270" t="s">
        <v>478</v>
      </c>
      <c r="M13" s="271">
        <v>0</v>
      </c>
      <c r="N13" s="272" t="s">
        <v>478</v>
      </c>
    </row>
    <row r="14" spans="1:14" ht="13.5" customHeight="1">
      <c r="A14" s="250"/>
      <c r="B14" s="246"/>
      <c r="C14" s="246"/>
      <c r="D14" s="246"/>
      <c r="E14" s="246"/>
      <c r="F14" s="246"/>
      <c r="G14" s="1152" t="s">
        <v>480</v>
      </c>
      <c r="H14" s="1153"/>
      <c r="I14" s="1153"/>
      <c r="J14" s="1154"/>
      <c r="K14" s="269">
        <v>27777</v>
      </c>
      <c r="L14" s="270">
        <v>504</v>
      </c>
      <c r="M14" s="271">
        <v>2337</v>
      </c>
      <c r="N14" s="272">
        <v>-78.4</v>
      </c>
    </row>
    <row r="15" spans="1:14" ht="13.5" customHeight="1">
      <c r="A15" s="250"/>
      <c r="B15" s="246"/>
      <c r="C15" s="246"/>
      <c r="D15" s="246"/>
      <c r="E15" s="246"/>
      <c r="F15" s="246"/>
      <c r="G15" s="1152" t="s">
        <v>481</v>
      </c>
      <c r="H15" s="1153"/>
      <c r="I15" s="1153"/>
      <c r="J15" s="1154"/>
      <c r="K15" s="269">
        <v>129509</v>
      </c>
      <c r="L15" s="270">
        <v>2350</v>
      </c>
      <c r="M15" s="271">
        <v>1594</v>
      </c>
      <c r="N15" s="272">
        <v>47.4</v>
      </c>
    </row>
    <row r="16" spans="1:14" ht="14.25">
      <c r="A16" s="250"/>
      <c r="B16" s="246"/>
      <c r="C16" s="246"/>
      <c r="D16" s="246"/>
      <c r="E16" s="246"/>
      <c r="F16" s="246"/>
      <c r="G16" s="1155" t="s">
        <v>482</v>
      </c>
      <c r="H16" s="1156"/>
      <c r="I16" s="1156"/>
      <c r="J16" s="1157"/>
      <c r="K16" s="270">
        <v>-205631</v>
      </c>
      <c r="L16" s="270">
        <v>-3732</v>
      </c>
      <c r="M16" s="271">
        <v>-5993</v>
      </c>
      <c r="N16" s="272">
        <v>-37.7</v>
      </c>
    </row>
    <row r="17" spans="1:14" ht="14.25">
      <c r="A17" s="250"/>
      <c r="B17" s="246"/>
      <c r="C17" s="246"/>
      <c r="D17" s="246"/>
      <c r="E17" s="246"/>
      <c r="F17" s="246"/>
      <c r="G17" s="1155" t="s">
        <v>170</v>
      </c>
      <c r="H17" s="1156"/>
      <c r="I17" s="1156"/>
      <c r="J17" s="1157"/>
      <c r="K17" s="270">
        <v>4159083</v>
      </c>
      <c r="L17" s="270">
        <v>75477</v>
      </c>
      <c r="M17" s="271">
        <v>72665</v>
      </c>
      <c r="N17" s="272">
        <v>3.9</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483</v>
      </c>
      <c r="H19" s="246"/>
      <c r="I19" s="246"/>
      <c r="J19" s="246"/>
      <c r="K19" s="246"/>
      <c r="L19" s="246"/>
      <c r="M19" s="246"/>
      <c r="N19" s="246"/>
    </row>
    <row r="20" spans="1:14" ht="14.25">
      <c r="A20" s="250"/>
      <c r="B20" s="246"/>
      <c r="C20" s="246"/>
      <c r="D20" s="246"/>
      <c r="E20" s="246"/>
      <c r="F20" s="246"/>
      <c r="G20" s="274"/>
      <c r="H20" s="275"/>
      <c r="I20" s="275"/>
      <c r="J20" s="276"/>
      <c r="K20" s="277" t="s">
        <v>484</v>
      </c>
      <c r="L20" s="278" t="s">
        <v>485</v>
      </c>
      <c r="M20" s="279" t="s">
        <v>486</v>
      </c>
      <c r="N20" s="280"/>
    </row>
    <row r="21" spans="1:16" s="286" customFormat="1" ht="14.25">
      <c r="A21" s="281"/>
      <c r="B21" s="251"/>
      <c r="C21" s="251"/>
      <c r="D21" s="251"/>
      <c r="E21" s="251"/>
      <c r="F21" s="251"/>
      <c r="G21" s="1147" t="s">
        <v>487</v>
      </c>
      <c r="H21" s="1148"/>
      <c r="I21" s="1148"/>
      <c r="J21" s="1149"/>
      <c r="K21" s="282">
        <v>7.28</v>
      </c>
      <c r="L21" s="283">
        <v>7.22</v>
      </c>
      <c r="M21" s="284">
        <v>0.06</v>
      </c>
      <c r="N21" s="251"/>
      <c r="O21" s="285"/>
      <c r="P21" s="281"/>
    </row>
    <row r="22" spans="1:16" s="286" customFormat="1" ht="14.25">
      <c r="A22" s="281"/>
      <c r="B22" s="251"/>
      <c r="C22" s="251"/>
      <c r="D22" s="251"/>
      <c r="E22" s="251"/>
      <c r="F22" s="251"/>
      <c r="G22" s="1147" t="s">
        <v>488</v>
      </c>
      <c r="H22" s="1148"/>
      <c r="I22" s="1148"/>
      <c r="J22" s="1149"/>
      <c r="K22" s="287">
        <v>99.9</v>
      </c>
      <c r="L22" s="288">
        <v>98.4</v>
      </c>
      <c r="M22" s="289">
        <v>1.5</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489</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490</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491</v>
      </c>
      <c r="H29" s="251"/>
      <c r="I29" s="251"/>
      <c r="J29" s="251"/>
      <c r="K29" s="246"/>
      <c r="L29" s="246"/>
      <c r="M29" s="246"/>
      <c r="N29" s="246"/>
      <c r="O29" s="295"/>
    </row>
    <row r="30" spans="1:14" ht="13.5">
      <c r="A30" s="250"/>
      <c r="B30" s="246"/>
      <c r="C30" s="246"/>
      <c r="D30" s="246"/>
      <c r="E30" s="246"/>
      <c r="F30" s="246"/>
      <c r="G30" s="253"/>
      <c r="H30" s="254"/>
      <c r="I30" s="254"/>
      <c r="J30" s="255"/>
      <c r="K30" s="1150" t="s">
        <v>469</v>
      </c>
      <c r="L30" s="256"/>
      <c r="M30" s="257" t="s">
        <v>470</v>
      </c>
      <c r="N30" s="258"/>
    </row>
    <row r="31" spans="1:14" ht="14.25">
      <c r="A31" s="250"/>
      <c r="B31" s="246"/>
      <c r="C31" s="246"/>
      <c r="D31" s="246"/>
      <c r="E31" s="246"/>
      <c r="F31" s="246"/>
      <c r="G31" s="259"/>
      <c r="H31" s="260"/>
      <c r="I31" s="260"/>
      <c r="J31" s="261"/>
      <c r="K31" s="1151"/>
      <c r="L31" s="262" t="s">
        <v>471</v>
      </c>
      <c r="M31" s="263" t="s">
        <v>472</v>
      </c>
      <c r="N31" s="264" t="s">
        <v>473</v>
      </c>
    </row>
    <row r="32" spans="1:14" ht="27" customHeight="1">
      <c r="A32" s="250"/>
      <c r="B32" s="246"/>
      <c r="C32" s="246"/>
      <c r="D32" s="246"/>
      <c r="E32" s="246"/>
      <c r="F32" s="246"/>
      <c r="G32" s="1163" t="s">
        <v>492</v>
      </c>
      <c r="H32" s="1164"/>
      <c r="I32" s="1164"/>
      <c r="J32" s="1165"/>
      <c r="K32" s="296">
        <v>2273177</v>
      </c>
      <c r="L32" s="296">
        <v>41252</v>
      </c>
      <c r="M32" s="297">
        <v>39687</v>
      </c>
      <c r="N32" s="298">
        <v>3.9</v>
      </c>
    </row>
    <row r="33" spans="1:14" ht="13.5" customHeight="1">
      <c r="A33" s="250"/>
      <c r="B33" s="246"/>
      <c r="C33" s="246"/>
      <c r="D33" s="246"/>
      <c r="E33" s="246"/>
      <c r="F33" s="246"/>
      <c r="G33" s="1163" t="s">
        <v>493</v>
      </c>
      <c r="H33" s="1164"/>
      <c r="I33" s="1164"/>
      <c r="J33" s="1165"/>
      <c r="K33" s="296" t="s">
        <v>478</v>
      </c>
      <c r="L33" s="296" t="s">
        <v>478</v>
      </c>
      <c r="M33" s="297" t="s">
        <v>478</v>
      </c>
      <c r="N33" s="298" t="s">
        <v>478</v>
      </c>
    </row>
    <row r="34" spans="1:14" ht="27" customHeight="1">
      <c r="A34" s="250"/>
      <c r="B34" s="246"/>
      <c r="C34" s="246"/>
      <c r="D34" s="246"/>
      <c r="E34" s="246"/>
      <c r="F34" s="246"/>
      <c r="G34" s="1163" t="s">
        <v>494</v>
      </c>
      <c r="H34" s="1164"/>
      <c r="I34" s="1164"/>
      <c r="J34" s="1165"/>
      <c r="K34" s="296" t="s">
        <v>478</v>
      </c>
      <c r="L34" s="296" t="s">
        <v>478</v>
      </c>
      <c r="M34" s="297">
        <v>56</v>
      </c>
      <c r="N34" s="298" t="s">
        <v>478</v>
      </c>
    </row>
    <row r="35" spans="1:14" ht="27" customHeight="1">
      <c r="A35" s="250"/>
      <c r="B35" s="246"/>
      <c r="C35" s="246"/>
      <c r="D35" s="246"/>
      <c r="E35" s="246"/>
      <c r="F35" s="246"/>
      <c r="G35" s="1163" t="s">
        <v>495</v>
      </c>
      <c r="H35" s="1164"/>
      <c r="I35" s="1164"/>
      <c r="J35" s="1165"/>
      <c r="K35" s="296">
        <v>447045</v>
      </c>
      <c r="L35" s="296">
        <v>8113</v>
      </c>
      <c r="M35" s="297">
        <v>13696</v>
      </c>
      <c r="N35" s="298">
        <v>-40.8</v>
      </c>
    </row>
    <row r="36" spans="1:14" ht="27" customHeight="1">
      <c r="A36" s="250"/>
      <c r="B36" s="246"/>
      <c r="C36" s="246"/>
      <c r="D36" s="246"/>
      <c r="E36" s="246"/>
      <c r="F36" s="246"/>
      <c r="G36" s="1163" t="s">
        <v>496</v>
      </c>
      <c r="H36" s="1164"/>
      <c r="I36" s="1164"/>
      <c r="J36" s="1165"/>
      <c r="K36" s="296">
        <v>282739</v>
      </c>
      <c r="L36" s="296">
        <v>5131</v>
      </c>
      <c r="M36" s="297">
        <v>1733</v>
      </c>
      <c r="N36" s="298">
        <v>196.1</v>
      </c>
    </row>
    <row r="37" spans="1:14" ht="13.5" customHeight="1">
      <c r="A37" s="250"/>
      <c r="B37" s="246"/>
      <c r="C37" s="246"/>
      <c r="D37" s="246"/>
      <c r="E37" s="246"/>
      <c r="F37" s="246"/>
      <c r="G37" s="1163" t="s">
        <v>497</v>
      </c>
      <c r="H37" s="1164"/>
      <c r="I37" s="1164"/>
      <c r="J37" s="1165"/>
      <c r="K37" s="296" t="s">
        <v>478</v>
      </c>
      <c r="L37" s="296" t="s">
        <v>478</v>
      </c>
      <c r="M37" s="297">
        <v>790</v>
      </c>
      <c r="N37" s="298" t="s">
        <v>478</v>
      </c>
    </row>
    <row r="38" spans="1:15" ht="27" customHeight="1">
      <c r="A38" s="250"/>
      <c r="B38" s="246"/>
      <c r="C38" s="246"/>
      <c r="D38" s="246"/>
      <c r="E38" s="246"/>
      <c r="F38" s="246"/>
      <c r="G38" s="1166" t="s">
        <v>498</v>
      </c>
      <c r="H38" s="1167"/>
      <c r="I38" s="1167"/>
      <c r="J38" s="1168"/>
      <c r="K38" s="299">
        <v>387</v>
      </c>
      <c r="L38" s="299">
        <v>7</v>
      </c>
      <c r="M38" s="300">
        <v>1</v>
      </c>
      <c r="N38" s="301">
        <v>600</v>
      </c>
      <c r="O38" s="295"/>
    </row>
    <row r="39" spans="1:15" ht="14.25">
      <c r="A39" s="250"/>
      <c r="B39" s="246"/>
      <c r="C39" s="246"/>
      <c r="D39" s="246"/>
      <c r="E39" s="246"/>
      <c r="F39" s="246"/>
      <c r="G39" s="1166" t="s">
        <v>499</v>
      </c>
      <c r="H39" s="1167"/>
      <c r="I39" s="1167"/>
      <c r="J39" s="1168"/>
      <c r="K39" s="302">
        <v>-34608</v>
      </c>
      <c r="L39" s="302">
        <v>-628</v>
      </c>
      <c r="M39" s="303">
        <v>-5521</v>
      </c>
      <c r="N39" s="304">
        <v>-88.6</v>
      </c>
      <c r="O39" s="295"/>
    </row>
    <row r="40" spans="1:15" ht="27" customHeight="1">
      <c r="A40" s="250"/>
      <c r="B40" s="246"/>
      <c r="C40" s="246"/>
      <c r="D40" s="246"/>
      <c r="E40" s="246"/>
      <c r="F40" s="246"/>
      <c r="G40" s="1163" t="s">
        <v>500</v>
      </c>
      <c r="H40" s="1164"/>
      <c r="I40" s="1164"/>
      <c r="J40" s="1165"/>
      <c r="K40" s="302">
        <v>-2060727</v>
      </c>
      <c r="L40" s="302">
        <v>-37397</v>
      </c>
      <c r="M40" s="303">
        <v>-35785</v>
      </c>
      <c r="N40" s="304">
        <v>4.5</v>
      </c>
      <c r="O40" s="295"/>
    </row>
    <row r="41" spans="1:15" ht="14.25">
      <c r="A41" s="250"/>
      <c r="B41" s="246"/>
      <c r="C41" s="246"/>
      <c r="D41" s="246"/>
      <c r="E41" s="246"/>
      <c r="F41" s="246"/>
      <c r="G41" s="1169" t="s">
        <v>281</v>
      </c>
      <c r="H41" s="1170"/>
      <c r="I41" s="1170"/>
      <c r="J41" s="1171"/>
      <c r="K41" s="296">
        <v>908013</v>
      </c>
      <c r="L41" s="302">
        <v>16478</v>
      </c>
      <c r="M41" s="303">
        <v>14658</v>
      </c>
      <c r="N41" s="304">
        <v>12.4</v>
      </c>
      <c r="O41" s="295"/>
    </row>
    <row r="42" spans="1:15" ht="14.25">
      <c r="A42" s="250"/>
      <c r="B42" s="246"/>
      <c r="C42" s="246"/>
      <c r="D42" s="246"/>
      <c r="E42" s="246"/>
      <c r="F42" s="246"/>
      <c r="G42" s="305" t="s">
        <v>501</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502</v>
      </c>
      <c r="B47" s="246"/>
      <c r="C47" s="246"/>
      <c r="D47" s="246"/>
      <c r="E47" s="246"/>
      <c r="F47" s="246"/>
      <c r="G47" s="246"/>
      <c r="H47" s="246"/>
      <c r="I47" s="246"/>
      <c r="J47" s="246"/>
      <c r="K47" s="246"/>
      <c r="L47" s="246"/>
      <c r="M47" s="246"/>
      <c r="N47" s="246"/>
    </row>
    <row r="48" spans="1:14" ht="14.25">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ht="14.25">
      <c r="A50" s="250"/>
      <c r="B50" s="246"/>
      <c r="C50" s="246"/>
      <c r="D50" s="246"/>
      <c r="E50" s="246"/>
      <c r="F50" s="246"/>
      <c r="G50" s="314"/>
      <c r="H50" s="315"/>
      <c r="I50" s="1159"/>
      <c r="J50" s="316" t="s">
        <v>505</v>
      </c>
      <c r="K50" s="317" t="s">
        <v>506</v>
      </c>
      <c r="L50" s="318" t="s">
        <v>507</v>
      </c>
      <c r="M50" s="319" t="s">
        <v>508</v>
      </c>
      <c r="N50" s="320" t="s">
        <v>509</v>
      </c>
    </row>
    <row r="51" spans="1:14" ht="14.25">
      <c r="A51" s="250"/>
      <c r="B51" s="246"/>
      <c r="C51" s="246"/>
      <c r="D51" s="246"/>
      <c r="E51" s="246"/>
      <c r="F51" s="246"/>
      <c r="G51" s="312" t="s">
        <v>510</v>
      </c>
      <c r="H51" s="313"/>
      <c r="I51" s="321">
        <v>1245240</v>
      </c>
      <c r="J51" s="322">
        <v>22661</v>
      </c>
      <c r="K51" s="323">
        <v>-41.3</v>
      </c>
      <c r="L51" s="324">
        <v>52678</v>
      </c>
      <c r="M51" s="325">
        <v>1.9</v>
      </c>
      <c r="N51" s="326">
        <v>-43.2</v>
      </c>
    </row>
    <row r="52" spans="1:14" ht="14.25">
      <c r="A52" s="250"/>
      <c r="B52" s="246"/>
      <c r="C52" s="246"/>
      <c r="D52" s="246"/>
      <c r="E52" s="246"/>
      <c r="F52" s="246"/>
      <c r="G52" s="327"/>
      <c r="H52" s="328" t="s">
        <v>511</v>
      </c>
      <c r="I52" s="329">
        <v>809750</v>
      </c>
      <c r="J52" s="330">
        <v>14736</v>
      </c>
      <c r="K52" s="331">
        <v>-12.5</v>
      </c>
      <c r="L52" s="332">
        <v>30185</v>
      </c>
      <c r="M52" s="333">
        <v>12.2</v>
      </c>
      <c r="N52" s="334">
        <v>-24.7</v>
      </c>
    </row>
    <row r="53" spans="1:14" ht="14.25">
      <c r="A53" s="250"/>
      <c r="B53" s="246"/>
      <c r="C53" s="246"/>
      <c r="D53" s="246"/>
      <c r="E53" s="246"/>
      <c r="F53" s="246"/>
      <c r="G53" s="312" t="s">
        <v>512</v>
      </c>
      <c r="H53" s="313"/>
      <c r="I53" s="321">
        <v>2438725</v>
      </c>
      <c r="J53" s="322">
        <v>44427</v>
      </c>
      <c r="K53" s="323">
        <v>96.1</v>
      </c>
      <c r="L53" s="324">
        <v>69560</v>
      </c>
      <c r="M53" s="325">
        <v>32</v>
      </c>
      <c r="N53" s="326">
        <v>64.1</v>
      </c>
    </row>
    <row r="54" spans="1:14" ht="14.25">
      <c r="A54" s="250"/>
      <c r="B54" s="246"/>
      <c r="C54" s="246"/>
      <c r="D54" s="246"/>
      <c r="E54" s="246"/>
      <c r="F54" s="246"/>
      <c r="G54" s="327"/>
      <c r="H54" s="328" t="s">
        <v>511</v>
      </c>
      <c r="I54" s="329">
        <v>1654512</v>
      </c>
      <c r="J54" s="330">
        <v>30141</v>
      </c>
      <c r="K54" s="331">
        <v>104.5</v>
      </c>
      <c r="L54" s="332">
        <v>35305</v>
      </c>
      <c r="M54" s="333">
        <v>17</v>
      </c>
      <c r="N54" s="334">
        <v>87.5</v>
      </c>
    </row>
    <row r="55" spans="1:14" ht="14.25">
      <c r="A55" s="250"/>
      <c r="B55" s="246"/>
      <c r="C55" s="246"/>
      <c r="D55" s="246"/>
      <c r="E55" s="246"/>
      <c r="F55" s="246"/>
      <c r="G55" s="312" t="s">
        <v>513</v>
      </c>
      <c r="H55" s="313"/>
      <c r="I55" s="321">
        <v>3989277</v>
      </c>
      <c r="J55" s="322">
        <v>72594</v>
      </c>
      <c r="K55" s="323">
        <v>63.4</v>
      </c>
      <c r="L55" s="324">
        <v>65988</v>
      </c>
      <c r="M55" s="325">
        <v>-5.1</v>
      </c>
      <c r="N55" s="326">
        <v>68.5</v>
      </c>
    </row>
    <row r="56" spans="1:14" ht="14.25">
      <c r="A56" s="250"/>
      <c r="B56" s="246"/>
      <c r="C56" s="246"/>
      <c r="D56" s="246"/>
      <c r="E56" s="246"/>
      <c r="F56" s="246"/>
      <c r="G56" s="327"/>
      <c r="H56" s="328" t="s">
        <v>511</v>
      </c>
      <c r="I56" s="329">
        <v>2530600</v>
      </c>
      <c r="J56" s="330">
        <v>46050</v>
      </c>
      <c r="K56" s="331">
        <v>52.8</v>
      </c>
      <c r="L56" s="332">
        <v>36473</v>
      </c>
      <c r="M56" s="333">
        <v>3.3</v>
      </c>
      <c r="N56" s="334">
        <v>49.5</v>
      </c>
    </row>
    <row r="57" spans="1:14" ht="14.25">
      <c r="A57" s="250"/>
      <c r="B57" s="246"/>
      <c r="C57" s="246"/>
      <c r="D57" s="246"/>
      <c r="E57" s="246"/>
      <c r="F57" s="246"/>
      <c r="G57" s="312" t="s">
        <v>514</v>
      </c>
      <c r="H57" s="313"/>
      <c r="I57" s="321">
        <v>3700282</v>
      </c>
      <c r="J57" s="322">
        <v>67473</v>
      </c>
      <c r="K57" s="323">
        <v>-7.1</v>
      </c>
      <c r="L57" s="324">
        <v>54227</v>
      </c>
      <c r="M57" s="325">
        <v>-17.8</v>
      </c>
      <c r="N57" s="326">
        <v>10.7</v>
      </c>
    </row>
    <row r="58" spans="1:14" ht="14.25">
      <c r="A58" s="250"/>
      <c r="B58" s="246"/>
      <c r="C58" s="246"/>
      <c r="D58" s="246"/>
      <c r="E58" s="246"/>
      <c r="F58" s="246"/>
      <c r="G58" s="327"/>
      <c r="H58" s="328" t="s">
        <v>511</v>
      </c>
      <c r="I58" s="329">
        <v>2696641</v>
      </c>
      <c r="J58" s="330">
        <v>49172</v>
      </c>
      <c r="K58" s="331">
        <v>6.8</v>
      </c>
      <c r="L58" s="332">
        <v>29694</v>
      </c>
      <c r="M58" s="333">
        <v>-18.6</v>
      </c>
      <c r="N58" s="334">
        <v>25.4</v>
      </c>
    </row>
    <row r="59" spans="1:14" ht="14.25">
      <c r="A59" s="250"/>
      <c r="B59" s="246"/>
      <c r="C59" s="246"/>
      <c r="D59" s="246"/>
      <c r="E59" s="246"/>
      <c r="F59" s="246"/>
      <c r="G59" s="312" t="s">
        <v>515</v>
      </c>
      <c r="H59" s="313"/>
      <c r="I59" s="321">
        <v>3585792</v>
      </c>
      <c r="J59" s="322">
        <v>65073</v>
      </c>
      <c r="K59" s="323">
        <v>-3.6</v>
      </c>
      <c r="L59" s="324">
        <v>57295</v>
      </c>
      <c r="M59" s="325">
        <v>5.7</v>
      </c>
      <c r="N59" s="326">
        <v>-9.3</v>
      </c>
    </row>
    <row r="60" spans="1:14" ht="14.25">
      <c r="A60" s="250"/>
      <c r="B60" s="246"/>
      <c r="C60" s="246"/>
      <c r="D60" s="246"/>
      <c r="E60" s="246"/>
      <c r="F60" s="246"/>
      <c r="G60" s="327"/>
      <c r="H60" s="328" t="s">
        <v>511</v>
      </c>
      <c r="I60" s="335">
        <v>1709041</v>
      </c>
      <c r="J60" s="330">
        <v>31015</v>
      </c>
      <c r="K60" s="331">
        <v>-36.9</v>
      </c>
      <c r="L60" s="332">
        <v>32771</v>
      </c>
      <c r="M60" s="333">
        <v>10.4</v>
      </c>
      <c r="N60" s="334">
        <v>-47.3</v>
      </c>
    </row>
    <row r="61" spans="1:14" ht="14.25">
      <c r="A61" s="250"/>
      <c r="B61" s="246"/>
      <c r="C61" s="246"/>
      <c r="D61" s="246"/>
      <c r="E61" s="246"/>
      <c r="F61" s="246"/>
      <c r="G61" s="312" t="s">
        <v>516</v>
      </c>
      <c r="H61" s="336"/>
      <c r="I61" s="337">
        <v>2991863</v>
      </c>
      <c r="J61" s="338">
        <v>54446</v>
      </c>
      <c r="K61" s="339">
        <v>21.5</v>
      </c>
      <c r="L61" s="340">
        <v>59950</v>
      </c>
      <c r="M61" s="341">
        <v>3.3</v>
      </c>
      <c r="N61" s="326">
        <v>18.2</v>
      </c>
    </row>
    <row r="62" spans="1:14" ht="14.25">
      <c r="A62" s="250"/>
      <c r="B62" s="246"/>
      <c r="C62" s="246"/>
      <c r="D62" s="246"/>
      <c r="E62" s="246"/>
      <c r="F62" s="246"/>
      <c r="G62" s="327"/>
      <c r="H62" s="328" t="s">
        <v>511</v>
      </c>
      <c r="I62" s="329">
        <v>1880109</v>
      </c>
      <c r="J62" s="330">
        <v>34223</v>
      </c>
      <c r="K62" s="331">
        <v>22.9</v>
      </c>
      <c r="L62" s="332">
        <v>32886</v>
      </c>
      <c r="M62" s="333">
        <v>4.9</v>
      </c>
      <c r="N62" s="334">
        <v>18</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13.55</v>
      </c>
      <c r="G47" s="12">
        <v>14.14</v>
      </c>
      <c r="H47" s="12">
        <v>13.45</v>
      </c>
      <c r="I47" s="12">
        <v>13.06</v>
      </c>
      <c r="J47" s="13">
        <v>10.57</v>
      </c>
    </row>
    <row r="48" spans="2:10" ht="57.75" customHeight="1">
      <c r="B48" s="14"/>
      <c r="C48" s="1174" t="s">
        <v>4</v>
      </c>
      <c r="D48" s="1174"/>
      <c r="E48" s="1175"/>
      <c r="F48" s="15">
        <v>4.01</v>
      </c>
      <c r="G48" s="16">
        <v>3.37</v>
      </c>
      <c r="H48" s="16">
        <v>2.83</v>
      </c>
      <c r="I48" s="16">
        <v>2.77</v>
      </c>
      <c r="J48" s="17">
        <v>2.5</v>
      </c>
    </row>
    <row r="49" spans="2:10" ht="57.75" customHeight="1" thickBot="1">
      <c r="B49" s="18"/>
      <c r="C49" s="1176" t="s">
        <v>5</v>
      </c>
      <c r="D49" s="1176"/>
      <c r="E49" s="1177"/>
      <c r="F49" s="19">
        <v>0.75</v>
      </c>
      <c r="G49" s="20" t="s">
        <v>523</v>
      </c>
      <c r="H49" s="20" t="s">
        <v>524</v>
      </c>
      <c r="I49" s="20" t="s">
        <v>525</v>
      </c>
      <c r="J49" s="21" t="s">
        <v>526</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2018-03-22T02:14:53Z</cp:lastPrinted>
  <dcterms:created xsi:type="dcterms:W3CDTF">2018-01-24T05:24:46Z</dcterms:created>
  <dcterms:modified xsi:type="dcterms:W3CDTF">2018-11-30T06:33:43Z</dcterms:modified>
  <cp:category/>
  <cp:version/>
  <cp:contentType/>
  <cp:contentStatus/>
</cp:coreProperties>
</file>