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8285" windowHeight="69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<sst xmlns="http://schemas.openxmlformats.org/spreadsheetml/2006/main" count="1069" uniqueCount="560">
  <si>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</si>
  <si>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</si>
  <si>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</si>
  <si>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</si>
  <si>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</si>
  <si>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</si>
  <si>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</si>
  <si>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</si>
  <si>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</si>
  <si>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</si>
  <si>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</si>
  <si>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</si>
  <si>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</si>
  <si>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</si>
  <si>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</si>
  <si>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</si>
  <si>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</si>
  <si>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</si>
  <si>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</si>
  <si>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</si>
  <si>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</si>
  <si>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</si>
  <si>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</si>
  <si>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</si>
  <si>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</si>
  <si>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</si>
  <si>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</si>
  <si>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</si>
  <si>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</si>
  <si>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</si>
  <si>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</si>
  <si>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</si>
  <si>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</si>
  <si>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</si>
  <si>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</si>
  <si>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</si>
  <si>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</si>
  <si>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</si>
  <si>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</si>
  <si>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</si>
  <si>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</si>
  <si>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</si>
  <si>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</si>
  <si>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</si>
  <si>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</si>
  <si>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</si>
  <si>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</si>
  <si>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</si>
  <si>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</si>
  <si>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</si>
  <si>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</si>
  <si>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</si>
  <si>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</si>
  <si>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</si>
  <si>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</si>
  <si>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</si>
  <si>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</si>
  <si>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</si>
  <si>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</si>
  <si>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</si>
  <si>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</si>
  <si>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</si>
  <si>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</si>
  <si>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</si>
  <si>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</si>
  <si>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</si>
  <si>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</si>
  <si>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</si>
  <si>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</si>
  <si>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</si>
  <si>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</si>
  <si>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</si>
  <si>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</si>
  <si>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</si>
  <si>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</si>
  <si>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</si>
  <si>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</si>
  <si>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</si>
  <si>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</si>
  <si>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</si>
  <si>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</si>
  <si>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</si>
  <si>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栗東市</t>
  </si>
  <si>
    <t>地方交付税種地</t>
    <rPh sb="0" eb="2">
      <t>チホウ</t>
    </rPh>
    <rPh sb="2" eb="5">
      <t>コウフゼイ</t>
    </rPh>
    <rPh sb="5" eb="6">
      <t>シュ</t>
    </rPh>
    <rPh sb="6" eb="7">
      <t>チ</t>
    </rPh>
    <phoneticPr fontId="6"/>
  </si>
  <si>
    <t>1-4</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</si>
  <si>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</si>
  <si>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</si>
  <si>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</si>
  <si>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</si>
  <si>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</si>
  <si>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</si>
  <si>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</si>
  <si>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</si>
  <si>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</si>
  <si>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</si>
  <si>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</si>
  <si>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</si>
  <si>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</si>
  <si>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</si>
  <si>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</si>
  <si>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</si>
  <si>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</si>
  <si>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</si>
  <si>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</si>
  <si>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</si>
  <si>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</si>
  <si>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</si>
  <si>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</si>
  <si>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4.9</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</si>
  <si>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</si>
  <si>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</si>
  <si>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</si>
  <si>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</si>
  <si>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</si>
  <si>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</si>
  <si>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</si>
  <si>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</si>
  <si>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</si>
  <si>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</si>
  <si>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</si>
  <si>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</si>
  <si>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</si>
  <si>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</si>
  <si>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</si>
  <si>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</si>
  <si>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</si>
  <si>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</si>
  <si>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</si>
  <si>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</si>
  <si>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</si>
  <si>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</si>
  <si>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</si>
  <si>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</si>
  <si>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</si>
  <si>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0.8</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</si>
  <si>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</si>
  <si>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</si>
  <si>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</si>
  <si>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</si>
  <si>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</si>
  <si>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</si>
  <si>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</si>
  <si>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</si>
  <si>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</si>
  <si>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</si>
  <si>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</si>
  <si>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</si>
  <si>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</si>
  <si>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</si>
  <si>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</si>
  <si>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</si>
  <si>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</si>
  <si>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</si>
  <si>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</si>
  <si>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</si>
  <si>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</si>
  <si>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</si>
  <si>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</si>
  <si>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</si>
  <si>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</si>
  <si>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</si>
  <si>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</si>
  <si>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</si>
  <si>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</si>
  <si>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</si>
  <si>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</si>
  <si>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</si>
  <si>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</si>
  <si>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</si>
  <si>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</si>
  <si>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</si>
  <si>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</si>
  <si>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</si>
  <si>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</si>
  <si>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</si>
  <si>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</si>
  <si>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</si>
  <si>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</si>
  <si>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</si>
  <si>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</si>
  <si>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</si>
  <si>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</si>
  <si>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</si>
  <si>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</si>
  <si>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</si>
  <si>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</si>
  <si>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</si>
  <si>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</si>
  <si>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</si>
  <si>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</si>
  <si>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</si>
  <si>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</si>
  <si>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</si>
  <si>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</si>
  <si>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</si>
  <si>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滋賀県栗東市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</si>
  <si>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</si>
  <si>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</si>
  <si>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</si>
  <si>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</si>
  <si>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</si>
  <si>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</si>
  <si>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</si>
  <si>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</si>
  <si>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</si>
  <si>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</si>
  <si>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</si>
  <si>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</si>
  <si>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</si>
  <si>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</si>
  <si>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</si>
  <si>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</si>
  <si>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</si>
  <si>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</si>
  <si>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</si>
  <si>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</si>
  <si>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</si>
  <si>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</si>
  <si>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</si>
  <si>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</si>
  <si>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</si>
  <si>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</si>
  <si>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</si>
  <si>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</si>
  <si>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</si>
  <si>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</si>
  <si>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</si>
  <si>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</si>
  <si>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</si>
  <si>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</si>
  <si>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</si>
  <si>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</si>
  <si>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</si>
  <si>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</si>
  <si>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</si>
  <si>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</si>
  <si>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</si>
  <si>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</si>
  <si>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</si>
  <si>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</si>
  <si>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</si>
  <si>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</si>
  <si>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</si>
  <si>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</si>
  <si>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</si>
  <si>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</si>
  <si>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</si>
  <si>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</si>
  <si>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</si>
  <si>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</si>
  <si>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</si>
  <si>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</si>
  <si>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</si>
  <si>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</si>
  <si>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</si>
  <si>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</si>
  <si>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</si>
  <si>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</si>
  <si>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</si>
  <si>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</si>
  <si>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</si>
  <si>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</si>
  <si>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</si>
  <si>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</si>
  <si>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</si>
  <si>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</si>
  <si>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</si>
  <si>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</si>
  <si>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</si>
  <si>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</si>
  <si>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</si>
  <si>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</si>
  <si>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</si>
  <si>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</si>
  <si>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</si>
  <si>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</si>
  <si>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</si>
  <si>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</si>
  <si>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</si>
  <si>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</si>
  <si>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</si>
  <si>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</si>
  <si>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</si>
  <si>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</si>
  <si>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</si>
  <si>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</si>
  <si>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</si>
  <si>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</si>
  <si>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</si>
  <si>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</si>
  <si>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</si>
  <si>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</si>
  <si>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</si>
  <si>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</si>
  <si>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</si>
  <si>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</si>
  <si>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</si>
  <si>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</si>
  <si>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</si>
  <si>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</si>
  <si>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</si>
  <si>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</si>
  <si>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</si>
  <si>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</si>
  <si>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</si>
  <si>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</si>
  <si>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</si>
  <si>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</si>
  <si>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</si>
  <si>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</si>
  <si>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</si>
  <si>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</si>
  <si>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</si>
  <si>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宅地造成</t>
  </si>
  <si>
    <t>加入世帯数(世帯)</t>
  </si>
  <si>
    <t>　　うち一部事務組合負担金</t>
  </si>
  <si>
    <t>介護サービス</t>
  </si>
  <si>
    <t>被保険者数(人)</t>
  </si>
  <si>
    <t>　繰出金</t>
  </si>
  <si>
    <t>上水道</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</si>
  <si>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</si>
  <si>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</si>
  <si>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</si>
  <si>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</si>
  <si>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</si>
  <si>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</si>
  <si>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</si>
  <si>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</si>
  <si>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</si>
  <si>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</si>
  <si>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</si>
  <si>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</si>
  <si>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</si>
  <si>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</si>
  <si>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</si>
  <si>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</si>
  <si>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</si>
  <si>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</si>
  <si>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</si>
  <si>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</si>
  <si>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</si>
  <si>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</si>
  <si>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</si>
  <si>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</si>
  <si>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滋賀県栗東市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</si>
  <si>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</si>
  <si>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</si>
  <si>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</si>
  <si>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</si>
  <si>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</si>
  <si>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</si>
  <si>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</si>
  <si>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</si>
  <si>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</si>
  <si>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</si>
  <si>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</si>
  <si>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</si>
  <si>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</si>
  <si>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</si>
  <si>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</si>
  <si>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</si>
  <si>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</si>
  <si>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</si>
  <si>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</si>
  <si>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</si>
  <si>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土地取得特別会計</t>
  </si>
  <si>
    <t>栗東墓地公園特別会計</t>
  </si>
  <si>
    <t>大津湖南都市計画事業栗東新都心土地区画整理事業特別会計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</si>
  <si>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</si>
  <si>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</si>
  <si>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</si>
  <si>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</si>
  <si>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</si>
  <si>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</si>
  <si>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</si>
  <si>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</si>
  <si>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</si>
  <si>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</si>
  <si>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</si>
  <si>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</si>
  <si>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</si>
  <si>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</si>
  <si>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介護保険特別会計</t>
  </si>
  <si>
    <t>後期高齢者医療特別会計</t>
  </si>
  <si>
    <t>水道事業会計</t>
  </si>
  <si>
    <t>法適用企業</t>
  </si>
  <si>
    <t>公共下水道事業会計</t>
  </si>
  <si>
    <t>農業集落排水事業特別会計</t>
  </si>
  <si>
    <t>法非適用企業</t>
  </si>
  <si>
    <t>大津湖南都市計画事業栗東駅前土地区画整理事業特別会計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</si>
  <si>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</si>
  <si>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</si>
  <si>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</si>
  <si>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</si>
  <si>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</si>
  <si>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</si>
  <si>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</si>
  <si>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</si>
  <si>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</si>
  <si>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</si>
  <si>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</si>
  <si>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</si>
  <si>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</si>
  <si>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</si>
  <si>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</si>
  <si>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</si>
  <si>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</si>
  <si>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</si>
  <si>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</si>
  <si>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</si>
  <si>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</si>
  <si>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</si>
  <si>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</si>
  <si>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</si>
  <si>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</si>
  <si>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</si>
  <si>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</si>
  <si>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</si>
  <si>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</si>
  <si>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</si>
  <si>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</si>
  <si>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</si>
  <si>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</si>
  <si>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</si>
  <si>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</si>
  <si>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</si>
  <si>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</si>
  <si>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</si>
  <si>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</si>
  <si>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</si>
  <si>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</si>
  <si>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</si>
  <si>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</si>
  <si>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</si>
  <si>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</si>
  <si>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</si>
  <si>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</si>
  <si>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</si>
  <si>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</si>
  <si>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</si>
  <si>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</si>
  <si>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</si>
  <si>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</si>
  <si>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</si>
  <si>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</si>
  <si>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</si>
  <si>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</si>
  <si>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</si>
  <si>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</si>
  <si>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</si>
  <si>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</si>
  <si>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</si>
  <si>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</si>
  <si>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</si>
  <si>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</si>
  <si>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</si>
  <si>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</si>
  <si>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</si>
  <si>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</si>
  <si>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</si>
  <si>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</si>
  <si>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</si>
  <si>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</si>
  <si>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</si>
  <si>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</si>
  <si>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</si>
  <si>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</si>
  <si>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</si>
  <si>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</si>
  <si>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</si>
  <si>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</si>
  <si>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</si>
  <si>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</si>
  <si>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</si>
  <si>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</si>
  <si>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</si>
  <si>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</si>
  <si>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</si>
  <si>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</si>
  <si>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</si>
  <si>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</si>
  <si>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</si>
  <si>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</si>
  <si>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</si>
  <si>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</si>
  <si>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</si>
  <si>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</si>
  <si>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</si>
  <si>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</si>
  <si>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</si>
  <si>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</si>
  <si>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</si>
  <si>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</si>
  <si>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</si>
  <si>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</si>
  <si>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</si>
  <si>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</si>
  <si>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</si>
  <si>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</si>
  <si>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</si>
  <si>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</si>
  <si>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</si>
  <si>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</si>
  <si>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</si>
  <si>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</si>
  <si>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</si>
  <si>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</si>
  <si>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</si>
  <si>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</si>
  <si>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</si>
  <si>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</si>
  <si>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</si>
  <si>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</si>
  <si>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</si>
  <si>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</si>
  <si>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</si>
  <si>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</si>
  <si>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</si>
  <si>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</si>
  <si>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</si>
  <si>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</si>
  <si>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</si>
  <si>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</si>
  <si>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</si>
  <si>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</si>
  <si>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</si>
  <si>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0.40</t>
  </si>
  <si>
    <t>水道事業会計</t>
  </si>
  <si>
    <t>一般会計</t>
  </si>
  <si>
    <t>国民健康保険特別会計</t>
  </si>
  <si>
    <t>公共下水道事業会計</t>
  </si>
  <si>
    <t>介護保険特別会計</t>
  </si>
  <si>
    <t>後期高齢者医療特別会計</t>
  </si>
  <si>
    <t>栗東墓地公園特別会計</t>
  </si>
  <si>
    <t>農業集落排水事業特別会計</t>
  </si>
  <si>
    <t>その他会計（赤字）</t>
  </si>
  <si>
    <t>その他会計（黒字）</t>
  </si>
  <si>
    <t>-</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</si>
  <si>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</si>
  <si>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</si>
  <si>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湖南広域行政組合</t>
  </si>
  <si>
    <t>滋賀県市町村職員研修センター</t>
    <rPh sb="0" eb="3">
      <t>シガケン</t>
    </rPh>
    <rPh sb="3" eb="5">
      <t>シチョウ</t>
    </rPh>
    <rPh sb="5" eb="6">
      <t>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</si>
  <si>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</si>
  <si>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滋賀県後期高齢者医療広域連合（特別）</t>
  </si>
  <si>
    <t>栗東市体育協会</t>
    <rPh sb="0" eb="3">
      <t>リットウシ</t>
    </rPh>
    <rPh sb="3" eb="5">
      <t>タイイク</t>
    </rPh>
    <rPh sb="5" eb="7">
      <t>キョウカイ</t>
    </rPh>
    <phoneticPr fontId="3"/>
  </si>
  <si>
    <t>栗東都市整備</t>
    <rPh sb="0" eb="2">
      <t>リットウ</t>
    </rPh>
    <rPh sb="2" eb="4">
      <t>トシ</t>
    </rPh>
    <rPh sb="4" eb="6">
      <t>セイビ</t>
    </rPh>
    <phoneticPr fontId="3"/>
  </si>
  <si>
    <t>アグリの郷栗東</t>
    <rPh sb="4" eb="5">
      <t>サト</t>
    </rPh>
    <rPh sb="5" eb="7">
      <t>リットウ</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</si>
  <si>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</si>
  <si>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</si>
  <si>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</si>
  <si>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</si>
  <si>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</si>
  <si>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</si>
  <si>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</si>
  <si>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</si>
  <si>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</si>
  <si>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</si>
  <si>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</si>
  <si>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上記したように、有形固定資産減価償却率については全国平均とほぼ同じ水準であるが、将来負担比率については、類似団体よりもかなり高い。これは人口の急増に対応するために施設を比較的短期間で整備し地方債が増加したことと、新幹線新駅建設に伴う区画整理用地の土地開発公社による先行取得が主な要因である。現在では「(新)集中改革プラン」により、普通建設事業を平準化させ、地方債発行額の抑制に努めており、将来負担比率は減少を続けている。
　また、新駅建設中止後の跡地の問題については、後継プランに基づき必要なインフラ整備を進め、企業誘致を積極的に行ってきた。今後もプライマリーバランスの黒字を維持することなどにより、引き続き数値の低減に努める。</t>
  </si>
  <si>
    <t>　両比率ともに類似団体平均値と比較すると高くなっているが、これは人口の急増に対応するための施設を比較的短期間の間に整備したことが主な要因である。現在では「（新）集中改革プラン」に基づき普通建設事業を平準化させ地方債の発行額を抑制してきたことにより、将来負担比率は減少傾向にあり、平成24年度の246.0から平成28年度の174.0へ72.0ポイント減少した。また、地方債発行額を抑制してきたことから公債費も低減させることができたために実質公債費比率も減少傾向にあり、同じく19.2から16.7へ2.5ポイント減少した。しかし、いずれの比率も依然として高い数値であることから、今後も引き続き「（新）集中改革プラン」によりプライマリーバランスの黒字を維持しつつ地方債現在高と公債費の低減に努め、両比率の改善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</si>
</sst>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2.5"/>
      <color theme="1"/>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4511208"/>
        <c:axId val="19274281"/>
      </c:lineChart>
      <c:catAx>
        <c:axId val="2451120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9274281"/>
        <c:crosses val="autoZero"/>
        <c:auto val="1"/>
        <c:lblOffset val="100"/>
        <c:tickLblSkip val="1"/>
        <c:noMultiLvlLbl val="0"/>
      </c:catAx>
      <c:valAx>
        <c:axId val="19274281"/>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451120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9250802"/>
        <c:axId val="17712899"/>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9250802"/>
        <c:axId val="17712899"/>
      </c:lineChart>
      <c:catAx>
        <c:axId val="39250802"/>
        <c:scaling>
          <c:orientation val="minMax"/>
        </c:scaling>
        <c:axPos val="b"/>
        <c:delete val="0"/>
        <c:numFmt formatCode="General" sourceLinked="1"/>
        <c:majorTickMark val="none"/>
        <c:minorTickMark val="none"/>
        <c:tickLblPos val="low"/>
        <c:spPr>
          <a:ln w="3175">
            <a:solidFill>
              <a:srgbClr val="000000"/>
            </a:solidFill>
            <a:prstDash val="solid"/>
          </a:ln>
        </c:spPr>
        <c:crossAx val="17712899"/>
        <c:crosses val="autoZero"/>
        <c:auto val="1"/>
        <c:lblOffset val="100"/>
        <c:tickLblSkip val="1"/>
        <c:noMultiLvlLbl val="0"/>
      </c:catAx>
      <c:valAx>
        <c:axId val="1771289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925080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25198364"/>
        <c:axId val="25458685"/>
      </c:barChart>
      <c:catAx>
        <c:axId val="251983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5458685"/>
        <c:crosses val="autoZero"/>
        <c:auto val="1"/>
        <c:lblOffset val="100"/>
        <c:tickLblSkip val="1"/>
        <c:noMultiLvlLbl val="0"/>
      </c:catAx>
      <c:valAx>
        <c:axId val="2545868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519836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7801574"/>
        <c:axId val="4888757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7801574"/>
        <c:axId val="48887575"/>
      </c:lineChart>
      <c:catAx>
        <c:axId val="2780157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8887575"/>
        <c:crosses val="autoZero"/>
        <c:auto val="1"/>
        <c:lblOffset val="100"/>
        <c:tickLblSkip val="1"/>
        <c:noMultiLvlLbl val="0"/>
      </c:catAx>
      <c:valAx>
        <c:axId val="4888757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780157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37334992"/>
        <c:axId val="47060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37334992"/>
        <c:axId val="470609"/>
      </c:lineChart>
      <c:catAx>
        <c:axId val="3733499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70609"/>
        <c:crosses val="autoZero"/>
        <c:auto val="1"/>
        <c:lblOffset val="100"/>
        <c:tickLblSkip val="1"/>
        <c:noMultiLvlLbl val="0"/>
      </c:catAx>
      <c:valAx>
        <c:axId val="47060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3733499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235482"/>
        <c:axId val="38119339"/>
      </c:scatterChart>
      <c:valAx>
        <c:axId val="4235482"/>
        <c:scaling>
          <c:orientation val="minMax"/>
          <c:max val="57.7"/>
          <c:min val="55"/>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8119339"/>
        <c:crosses val="autoZero"/>
        <c:crossBetween val="midCat"/>
        <c:dispUnits/>
      </c:valAx>
      <c:valAx>
        <c:axId val="38119339"/>
        <c:scaling>
          <c:orientation val="minMax"/>
          <c:max val="220"/>
          <c:min val="1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23548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layout>
                <c:manualLayout>
                  <c:x val="-0.0265"/>
                  <c:y val="-0.06225"/>
                </c:manualLayout>
              </c:layout>
              <c:tx>
                <c:strRef>
                  <c:f>'公会計指標分析・財政指標組合せ分析表'!$N$72</c:f>
                  <c:strCache>
                    <c:ptCount val="1"/>
                    <c:pt idx="0">
                      <c:v>H27</c:v>
                    </c:pt>
                  </c:strCache>
                </c:strRef>
              </c:tx>
              <c:dLblPos val="r"/>
              <c:showLegendKey val="0"/>
              <c:showVal val="0"/>
              <c:showBubbleSize val="0"/>
              <c:showCatName val="0"/>
              <c:showSerName val="0"/>
              <c:showPercent val="0"/>
            </c:dLbl>
            <c:dLbl>
              <c:idx val="4"/>
              <c:layout>
                <c:manualLayout>
                  <c:x val="-0.0365"/>
                  <c:y val="-0.06225"/>
                </c:manualLayout>
              </c:layout>
              <c:tx>
                <c:strRef>
                  <c:f>'公会計指標分析・財政指標組合せ分析表'!$O$72</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7529732"/>
        <c:axId val="658725"/>
      </c:scatterChart>
      <c:valAx>
        <c:axId val="7529732"/>
        <c:scaling>
          <c:orientation val="minMax"/>
          <c:max val="21"/>
          <c:min val="6"/>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58725"/>
        <c:crosses val="autoZero"/>
        <c:crossBetween val="midCat"/>
        <c:dispUnits/>
      </c:valAx>
      <c:valAx>
        <c:axId val="658725"/>
        <c:scaling>
          <c:orientation val="minMax"/>
          <c:max val="290"/>
          <c:min val="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7529732"/>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人口急増対策で比較的短期間に整備した小学校などの施設の償還が開始されたことにより、実質公債費比率の分子は平成２２年度まで増加傾向にあった。しかし平成２３年度からは横ばい・減少傾向にあり、これは、「</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新</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集中改革プラン」などにより、普通建設事業を平準化させ、地方債の発行額を抑制し、プライマリーバランスの黒字化に努めてきたことが主な要因である。</a:t>
          </a:r>
        </a:p>
        <a:p>
          <a:r>
            <a:rPr kumimoji="1" lang="ja-JP" altLang="en-US" sz="1250">
              <a:latin typeface="ＭＳ ゴシック" pitchFamily="49" charset="-128"/>
              <a:ea typeface="ＭＳ ゴシック" pitchFamily="49" charset="-128"/>
            </a:rPr>
            <a:t>　新幹線新駅建設中止により事業目的を失った土地開発公社を解散させるために発行した第三セクター等改革推進債の償還が増加することに伴い、一時的に指数が悪化することが懸念されるが、今後も引き続きプライマリーバランスの黒字を維持することで数値の低減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p>
        <a:p>
          <a:r>
            <a:rPr kumimoji="1" lang="ja-JP" altLang="en-US" sz="1400">
              <a:latin typeface="ＭＳ ゴシック" pitchFamily="49" charset="-128"/>
              <a:ea typeface="ＭＳ ゴシック" pitchFamily="49" charset="-128"/>
            </a:rPr>
            <a:t>　現在では「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集中改革プラン」により、普通建設事業を平準化させ、地方債発行額の抑制に努めており、表中最下段にある将来負担比率の分子は減少を続けている。</a:t>
          </a: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7" name="正方形/長方形 36"/>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とほぼ同じ水準であり、全国的には平均的な値となっている。しかし、類似団体や滋賀県平均と比較すると上位にあり、また、各施設の老朽化が進んでいることから、保有資産の老朽化に具体的な対策を検討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1" name="直線コネクタ 50"/>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2" name="テキスト ボックス 51"/>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3" name="直線コネクタ 52"/>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4" name="テキスト ボックス 53"/>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55" name="直線コネクタ 54"/>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56" name="テキスト ボックス 55"/>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57" name="直線コネクタ 56"/>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58" name="テキスト ボックス 57"/>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59" name="直線コネクタ 58"/>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0" name="テキスト ボックス 59"/>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1" name="直線コネクタ 60"/>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2" name="テキスト ボックス 61"/>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3"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152400</xdr:rowOff>
    </xdr:from>
    <xdr:to>
      <xdr:col>3</xdr:col>
      <xdr:colOff>1171575</xdr:colOff>
      <xdr:row>34</xdr:row>
      <xdr:rowOff>28575</xdr:rowOff>
    </xdr:to>
    <xdr:cxnSp macro="">
      <xdr:nvCxnSpPr>
        <xdr:cNvPr id="64" name="直線コネクタ 63"/>
        <xdr:cNvCxnSpPr/>
      </xdr:nvCxnSpPr>
      <xdr:spPr>
        <a:xfrm flipV="1">
          <a:off x="4314825" y="5391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28575</xdr:rowOff>
    </xdr:from>
    <xdr:ext cx="400050" cy="257175"/>
    <xdr:sp macro="" textlink="">
      <xdr:nvSpPr>
        <xdr:cNvPr id="65" name="有形固定資産減価償却率最小値テキスト"/>
        <xdr:cNvSpPr txBox="1"/>
      </xdr:nvSpPr>
      <xdr:spPr>
        <a:xfrm>
          <a:off x="4352925" y="6638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1085850</xdr:colOff>
      <xdr:row>34</xdr:row>
      <xdr:rowOff>28575</xdr:rowOff>
    </xdr:from>
    <xdr:to>
      <xdr:col>3</xdr:col>
      <xdr:colOff>1209675</xdr:colOff>
      <xdr:row>34</xdr:row>
      <xdr:rowOff>28575</xdr:rowOff>
    </xdr:to>
    <xdr:cxnSp macro="">
      <xdr:nvCxnSpPr>
        <xdr:cNvPr id="66" name="直線コネクタ 65"/>
        <xdr:cNvCxnSpPr/>
      </xdr:nvCxnSpPr>
      <xdr:spPr>
        <a:xfrm>
          <a:off x="4229100" y="6638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104775</xdr:rowOff>
    </xdr:from>
    <xdr:ext cx="400050" cy="257175"/>
    <xdr:sp macro="" textlink="">
      <xdr:nvSpPr>
        <xdr:cNvPr id="67" name="有形固定資産減価償却率最大値テキスト"/>
        <xdr:cNvSpPr txBox="1"/>
      </xdr:nvSpPr>
      <xdr:spPr>
        <a:xfrm>
          <a:off x="4352925" y="5172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1085850</xdr:colOff>
      <xdr:row>26</xdr:row>
      <xdr:rowOff>152400</xdr:rowOff>
    </xdr:from>
    <xdr:to>
      <xdr:col>3</xdr:col>
      <xdr:colOff>1209675</xdr:colOff>
      <xdr:row>26</xdr:row>
      <xdr:rowOff>152400</xdr:rowOff>
    </xdr:to>
    <xdr:cxnSp macro="">
      <xdr:nvCxnSpPr>
        <xdr:cNvPr id="68" name="直線コネクタ 67"/>
        <xdr:cNvCxnSpPr/>
      </xdr:nvCxnSpPr>
      <xdr:spPr>
        <a:xfrm>
          <a:off x="4229100" y="5391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69"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70" name="フローチャート : 判断 69"/>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38100</xdr:rowOff>
    </xdr:from>
    <xdr:to>
      <xdr:col>3</xdr:col>
      <xdr:colOff>514350</xdr:colOff>
      <xdr:row>29</xdr:row>
      <xdr:rowOff>142875</xdr:rowOff>
    </xdr:to>
    <xdr:sp macro="" textlink="">
      <xdr:nvSpPr>
        <xdr:cNvPr id="71" name="フローチャート : 判断 70"/>
        <xdr:cNvSpPr/>
      </xdr:nvSpPr>
      <xdr:spPr>
        <a:xfrm>
          <a:off x="35528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2" name="テキスト ボックス 71"/>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3" name="テキスト ボックス 72"/>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4" name="テキスト ボックス 73"/>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5" name="テキスト ボックス 74"/>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6" name="テキスト ボックス 75"/>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133350</xdr:rowOff>
    </xdr:from>
    <xdr:to>
      <xdr:col>3</xdr:col>
      <xdr:colOff>514350</xdr:colOff>
      <xdr:row>29</xdr:row>
      <xdr:rowOff>57150</xdr:rowOff>
    </xdr:to>
    <xdr:sp macro="" textlink="">
      <xdr:nvSpPr>
        <xdr:cNvPr id="77" name="円/楕円 76"/>
        <xdr:cNvSpPr/>
      </xdr:nvSpPr>
      <xdr:spPr>
        <a:xfrm>
          <a:off x="3552825" y="571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29</xdr:row>
      <xdr:rowOff>133350</xdr:rowOff>
    </xdr:from>
    <xdr:ext cx="409575" cy="257175"/>
    <xdr:sp macro="" textlink="">
      <xdr:nvSpPr>
        <xdr:cNvPr id="78" name="n_1aveValue有形固定資産減価償却率"/>
        <xdr:cNvSpPr txBox="1"/>
      </xdr:nvSpPr>
      <xdr:spPr>
        <a:xfrm>
          <a:off x="3390900" y="588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76200</xdr:rowOff>
    </xdr:from>
    <xdr:ext cx="409575" cy="257175"/>
    <xdr:sp macro="" textlink="">
      <xdr:nvSpPr>
        <xdr:cNvPr id="79" name="n_1mainValue有形固定資産減価償却率"/>
        <xdr:cNvSpPr txBox="1"/>
      </xdr:nvSpPr>
      <xdr:spPr>
        <a:xfrm>
          <a:off x="3390900" y="5486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0" name="正方形/長方形 79"/>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1" name="正方形/長方形 80"/>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2" name="正方形/長方形 81"/>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3" name="正方形/長方形 82"/>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4" name="正方形/長方形 83"/>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5" name="正方形/長方形 84"/>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6" name="テキスト ボックス 85"/>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7" name="正方形/長方形 86"/>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88" name="正方形/長方形 87"/>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89" name="正方形/長方形 88"/>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0" name="テキスト ボックス 89"/>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1" name="テキスト ボックス 90"/>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2" name="テキスト ボックス 91"/>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3" name="テキスト ボックス 92"/>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85725</xdr:rowOff>
    </xdr:from>
    <xdr:ext cx="466725" cy="257175"/>
    <xdr:sp macro="" textlink="">
      <xdr:nvSpPr>
        <xdr:cNvPr id="53" name="テキスト ボックス 52"/>
        <xdr:cNvSpPr txBox="1"/>
      </xdr:nvSpPr>
      <xdr:spPr>
        <a:xfrm>
          <a:off x="29527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5" name="テキスト ボックス 54"/>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171450</xdr:rowOff>
    </xdr:from>
    <xdr:to>
      <xdr:col>6</xdr:col>
      <xdr:colOff>514350</xdr:colOff>
      <xdr:row>40</xdr:row>
      <xdr:rowOff>133350</xdr:rowOff>
    </xdr:to>
    <xdr:cxnSp macro="">
      <xdr:nvCxnSpPr>
        <xdr:cNvPr id="57" name="直線コネクタ 56"/>
        <xdr:cNvCxnSpPr/>
      </xdr:nvCxnSpPr>
      <xdr:spPr>
        <a:xfrm flipV="1">
          <a:off x="4124325" y="5829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133350</xdr:rowOff>
    </xdr:from>
    <xdr:ext cx="409575" cy="257175"/>
    <xdr:sp macro="" textlink="">
      <xdr:nvSpPr>
        <xdr:cNvPr id="58" name="【道路】&#10;有形固定資産減価償却率最小値テキスト"/>
        <xdr:cNvSpPr txBox="1"/>
      </xdr:nvSpPr>
      <xdr:spPr>
        <a:xfrm>
          <a:off x="4210050"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419100</xdr:colOff>
      <xdr:row>40</xdr:row>
      <xdr:rowOff>133350</xdr:rowOff>
    </xdr:from>
    <xdr:to>
      <xdr:col>6</xdr:col>
      <xdr:colOff>600075</xdr:colOff>
      <xdr:row>40</xdr:row>
      <xdr:rowOff>133350</xdr:rowOff>
    </xdr:to>
    <xdr:cxnSp macro="">
      <xdr:nvCxnSpPr>
        <xdr:cNvPr id="59" name="直線コネクタ 58"/>
        <xdr:cNvCxnSpPr/>
      </xdr:nvCxnSpPr>
      <xdr:spPr>
        <a:xfrm>
          <a:off x="4029075" y="6991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60" name="【道路】&#10;有形固定資産減価償却率最大値テキスト"/>
        <xdr:cNvSpPr txBox="1"/>
      </xdr:nvSpPr>
      <xdr:spPr>
        <a:xfrm>
          <a:off x="421005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419100</xdr:colOff>
      <xdr:row>33</xdr:row>
      <xdr:rowOff>171450</xdr:rowOff>
    </xdr:from>
    <xdr:to>
      <xdr:col>6</xdr:col>
      <xdr:colOff>600075</xdr:colOff>
      <xdr:row>33</xdr:row>
      <xdr:rowOff>171450</xdr:rowOff>
    </xdr:to>
    <xdr:cxnSp macro="">
      <xdr:nvCxnSpPr>
        <xdr:cNvPr id="61" name="直線コネクタ 60"/>
        <xdr:cNvCxnSpPr/>
      </xdr:nvCxnSpPr>
      <xdr:spPr>
        <a:xfrm>
          <a:off x="4029075"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2" name="【道路】&#10;有形固定資産減価償却率平均値テキスト"/>
        <xdr:cNvSpPr txBox="1"/>
      </xdr:nvSpPr>
      <xdr:spPr>
        <a:xfrm>
          <a:off x="421005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57150</xdr:rowOff>
    </xdr:from>
    <xdr:to>
      <xdr:col>6</xdr:col>
      <xdr:colOff>561975</xdr:colOff>
      <xdr:row>38</xdr:row>
      <xdr:rowOff>161925</xdr:rowOff>
    </xdr:to>
    <xdr:sp macro="" textlink="">
      <xdr:nvSpPr>
        <xdr:cNvPr id="63" name="フローチャート : 判断 62"/>
        <xdr:cNvSpPr/>
      </xdr:nvSpPr>
      <xdr:spPr>
        <a:xfrm>
          <a:off x="406717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28575</xdr:rowOff>
    </xdr:from>
    <xdr:to>
      <xdr:col>5</xdr:col>
      <xdr:colOff>409575</xdr:colOff>
      <xdr:row>38</xdr:row>
      <xdr:rowOff>133350</xdr:rowOff>
    </xdr:to>
    <xdr:sp macro="" textlink="">
      <xdr:nvSpPr>
        <xdr:cNvPr id="64" name="フローチャート : 判断 63"/>
        <xdr:cNvSpPr/>
      </xdr:nvSpPr>
      <xdr:spPr>
        <a:xfrm>
          <a:off x="331470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38</xdr:row>
      <xdr:rowOff>28575</xdr:rowOff>
    </xdr:from>
    <xdr:to>
      <xdr:col>5</xdr:col>
      <xdr:colOff>409575</xdr:colOff>
      <xdr:row>38</xdr:row>
      <xdr:rowOff>133350</xdr:rowOff>
    </xdr:to>
    <xdr:sp macro="" textlink="">
      <xdr:nvSpPr>
        <xdr:cNvPr id="70" name="円/楕円 69"/>
        <xdr:cNvSpPr/>
      </xdr:nvSpPr>
      <xdr:spPr>
        <a:xfrm>
          <a:off x="33147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36</xdr:row>
      <xdr:rowOff>142875</xdr:rowOff>
    </xdr:from>
    <xdr:ext cx="409575" cy="257175"/>
    <xdr:sp macro="" textlink="">
      <xdr:nvSpPr>
        <xdr:cNvPr id="71" name="n_1aveValue【道路】&#10;有形固定資産減価償却率"/>
        <xdr:cNvSpPr txBox="1"/>
      </xdr:nvSpPr>
      <xdr:spPr>
        <a:xfrm>
          <a:off x="315277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142875</xdr:colOff>
      <xdr:row>38</xdr:row>
      <xdr:rowOff>123825</xdr:rowOff>
    </xdr:from>
    <xdr:ext cx="409575" cy="257175"/>
    <xdr:sp macro="" textlink="">
      <xdr:nvSpPr>
        <xdr:cNvPr id="72" name="n_1mainValue【道路】&#10;有形固定資産減価償却率"/>
        <xdr:cNvSpPr txBox="1"/>
      </xdr:nvSpPr>
      <xdr:spPr>
        <a:xfrm>
          <a:off x="3152775" y="6638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3" name="正方形/長方形 72"/>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4" name="正方形/長方形 73"/>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5" name="正方形/長方形 74"/>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6" name="正方形/長方形 75"/>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7" name="正方形/長方形 76"/>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8" name="正方形/長方形 77"/>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9" name="正方形/長方形 78"/>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0" name="正方形/長方形 79"/>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1" name="テキスト ボックス 80"/>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2" name="直線コネクタ 81"/>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3" name="直線コネクタ 82"/>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4" name="テキスト ボックス 83"/>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5" name="直線コネクタ 84"/>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6" name="テキスト ボックス 85"/>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7" name="直線コネクタ 86"/>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88" name="テキスト ボックス 87"/>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89" name="直線コネクタ 88"/>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0" name="テキスト ボックス 89"/>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1" name="直線コネクタ 90"/>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2" name="テキスト ボックス 91"/>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3" name="直線コネクタ 92"/>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4" name="テキスト ボックス 93"/>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5"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41</xdr:row>
      <xdr:rowOff>104775</xdr:rowOff>
    </xdr:to>
    <xdr:cxnSp macro="">
      <xdr:nvCxnSpPr>
        <xdr:cNvPr id="96" name="直線コネクタ 95"/>
        <xdr:cNvCxnSpPr/>
      </xdr:nvCxnSpPr>
      <xdr:spPr>
        <a:xfrm flipV="1">
          <a:off x="9191625" y="58769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7" name="【道路】&#10;一人当たり延長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8" name="直線コネクタ 97"/>
        <xdr:cNvCxnSpPr/>
      </xdr:nvCxnSpPr>
      <xdr:spPr>
        <a:xfrm>
          <a:off x="9105900"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99"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100" name="直線コネクタ 99"/>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171450</xdr:rowOff>
    </xdr:from>
    <xdr:ext cx="533400" cy="257175"/>
    <xdr:sp macro="" textlink="">
      <xdr:nvSpPr>
        <xdr:cNvPr id="101" name="【道路】&#10;一人当たり延長平均値テキスト"/>
        <xdr:cNvSpPr txBox="1"/>
      </xdr:nvSpPr>
      <xdr:spPr>
        <a:xfrm>
          <a:off x="927735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114300</xdr:rowOff>
    </xdr:to>
    <xdr:sp macro="" textlink="">
      <xdr:nvSpPr>
        <xdr:cNvPr id="102" name="フローチャート : 判断 101"/>
        <xdr:cNvSpPr/>
      </xdr:nvSpPr>
      <xdr:spPr>
        <a:xfrm>
          <a:off x="914400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161925</xdr:rowOff>
    </xdr:from>
    <xdr:to>
      <xdr:col>14</xdr:col>
      <xdr:colOff>76200</xdr:colOff>
      <xdr:row>39</xdr:row>
      <xdr:rowOff>95250</xdr:rowOff>
    </xdr:to>
    <xdr:sp macro="" textlink="">
      <xdr:nvSpPr>
        <xdr:cNvPr id="103" name="フローチャート : 判断 102"/>
        <xdr:cNvSpPr/>
      </xdr:nvSpPr>
      <xdr:spPr>
        <a:xfrm>
          <a:off x="8410575" y="6677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4" name="テキスト ボックス 103"/>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5" name="テキスト ボックス 104"/>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6" name="テキスト ボックス 105"/>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7" name="テキスト ボックス 106"/>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8" name="テキスト ボックス 107"/>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40</xdr:row>
      <xdr:rowOff>95250</xdr:rowOff>
    </xdr:from>
    <xdr:to>
      <xdr:col>14</xdr:col>
      <xdr:colOff>76200</xdr:colOff>
      <xdr:row>41</xdr:row>
      <xdr:rowOff>28575</xdr:rowOff>
    </xdr:to>
    <xdr:sp macro="" textlink="">
      <xdr:nvSpPr>
        <xdr:cNvPr id="109" name="円/楕円 108"/>
        <xdr:cNvSpPr/>
      </xdr:nvSpPr>
      <xdr:spPr>
        <a:xfrm>
          <a:off x="8410575" y="6953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37</xdr:row>
      <xdr:rowOff>114300</xdr:rowOff>
    </xdr:from>
    <xdr:ext cx="533400" cy="257175"/>
    <xdr:sp macro="" textlink="">
      <xdr:nvSpPr>
        <xdr:cNvPr id="110" name="n_1aveValue【道路】&#10;一人当たり延長"/>
        <xdr:cNvSpPr txBox="1"/>
      </xdr:nvSpPr>
      <xdr:spPr>
        <a:xfrm>
          <a:off x="8248650" y="6457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466725</xdr:colOff>
      <xdr:row>41</xdr:row>
      <xdr:rowOff>19050</xdr:rowOff>
    </xdr:from>
    <xdr:ext cx="466725" cy="257175"/>
    <xdr:sp macro="" textlink="">
      <xdr:nvSpPr>
        <xdr:cNvPr id="111" name="n_1mainValue【道路】&#10;一人当たり延長"/>
        <xdr:cNvSpPr txBox="1"/>
      </xdr:nvSpPr>
      <xdr:spPr>
        <a:xfrm>
          <a:off x="8277225"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2" name="正方形/長方形 111"/>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3" name="正方形/長方形 112"/>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4" name="正方形/長方形 113"/>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5" name="正方形/長方形 114"/>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6" name="正方形/長方形 115"/>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7" name="正方形/長方形 116"/>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8" name="正方形/長方形 117"/>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9" name="正方形/長方形 118"/>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0" name="テキスト ボックス 119"/>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1" name="直線コネクタ 120"/>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2" name="テキスト ボックス 121"/>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3" name="直線コネクタ 122"/>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4" name="テキスト ボックス 123"/>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25" name="直線コネクタ 124"/>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6" name="テキスト ボックス 125"/>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27" name="直線コネクタ 126"/>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8" name="テキスト ボックス 127"/>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29" name="直線コネクタ 128"/>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0" name="テキスト ボックス 129"/>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1" name="直線コネクタ 130"/>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2" name="テキスト ボックス 131"/>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3" name="直線コネクタ 132"/>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4" name="テキスト ボックス 133"/>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5"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28575</xdr:rowOff>
    </xdr:from>
    <xdr:to>
      <xdr:col>6</xdr:col>
      <xdr:colOff>514350</xdr:colOff>
      <xdr:row>63</xdr:row>
      <xdr:rowOff>104775</xdr:rowOff>
    </xdr:to>
    <xdr:cxnSp macro="">
      <xdr:nvCxnSpPr>
        <xdr:cNvPr id="136" name="直線コネクタ 135"/>
        <xdr:cNvCxnSpPr/>
      </xdr:nvCxnSpPr>
      <xdr:spPr>
        <a:xfrm flipV="1">
          <a:off x="4124325" y="962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114300</xdr:rowOff>
    </xdr:from>
    <xdr:ext cx="409575" cy="257175"/>
    <xdr:sp macro="" textlink="">
      <xdr:nvSpPr>
        <xdr:cNvPr id="137" name="【橋りょう・トンネル】&#10;有形固定資産減価償却率最小値テキスト"/>
        <xdr:cNvSpPr txBox="1"/>
      </xdr:nvSpPr>
      <xdr:spPr>
        <a:xfrm>
          <a:off x="4210050" y="1091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419100</xdr:colOff>
      <xdr:row>63</xdr:row>
      <xdr:rowOff>104775</xdr:rowOff>
    </xdr:from>
    <xdr:to>
      <xdr:col>6</xdr:col>
      <xdr:colOff>600075</xdr:colOff>
      <xdr:row>63</xdr:row>
      <xdr:rowOff>104775</xdr:rowOff>
    </xdr:to>
    <xdr:cxnSp macro="">
      <xdr:nvCxnSpPr>
        <xdr:cNvPr id="138" name="直線コネクタ 137"/>
        <xdr:cNvCxnSpPr/>
      </xdr:nvCxnSpPr>
      <xdr:spPr>
        <a:xfrm>
          <a:off x="402907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39" name="【橋りょう・トンネ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419100</xdr:colOff>
      <xdr:row>56</xdr:row>
      <xdr:rowOff>28575</xdr:rowOff>
    </xdr:from>
    <xdr:to>
      <xdr:col>6</xdr:col>
      <xdr:colOff>600075</xdr:colOff>
      <xdr:row>56</xdr:row>
      <xdr:rowOff>28575</xdr:rowOff>
    </xdr:to>
    <xdr:cxnSp macro="">
      <xdr:nvCxnSpPr>
        <xdr:cNvPr id="140" name="直線コネクタ 139"/>
        <xdr:cNvCxnSpPr/>
      </xdr:nvCxnSpPr>
      <xdr:spPr>
        <a:xfrm>
          <a:off x="4029075" y="962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66675</xdr:rowOff>
    </xdr:from>
    <xdr:ext cx="409575" cy="257175"/>
    <xdr:sp macro="" textlink="">
      <xdr:nvSpPr>
        <xdr:cNvPr id="141" name="【橋りょう・トンネル】&#10;有形固定資産減価償却率平均値テキスト"/>
        <xdr:cNvSpPr txBox="1"/>
      </xdr:nvSpPr>
      <xdr:spPr>
        <a:xfrm>
          <a:off x="4210050" y="1035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85725</xdr:rowOff>
    </xdr:from>
    <xdr:to>
      <xdr:col>6</xdr:col>
      <xdr:colOff>561975</xdr:colOff>
      <xdr:row>61</xdr:row>
      <xdr:rowOff>19050</xdr:rowOff>
    </xdr:to>
    <xdr:sp macro="" textlink="">
      <xdr:nvSpPr>
        <xdr:cNvPr id="142" name="フローチャート : 判断 141"/>
        <xdr:cNvSpPr/>
      </xdr:nvSpPr>
      <xdr:spPr>
        <a:xfrm>
          <a:off x="406717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57150</xdr:rowOff>
    </xdr:from>
    <xdr:to>
      <xdr:col>5</xdr:col>
      <xdr:colOff>409575</xdr:colOff>
      <xdr:row>60</xdr:row>
      <xdr:rowOff>161925</xdr:rowOff>
    </xdr:to>
    <xdr:sp macro="" textlink="">
      <xdr:nvSpPr>
        <xdr:cNvPr id="143" name="フローチャート : 判断 142"/>
        <xdr:cNvSpPr/>
      </xdr:nvSpPr>
      <xdr:spPr>
        <a:xfrm>
          <a:off x="3314700"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4" name="テキスト ボックス 143"/>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5" name="テキスト ボックス 144"/>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6" name="テキスト ボックス 145"/>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7" name="テキスト ボックス 146"/>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8" name="テキスト ボックス 147"/>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61</xdr:row>
      <xdr:rowOff>133350</xdr:rowOff>
    </xdr:from>
    <xdr:to>
      <xdr:col>5</xdr:col>
      <xdr:colOff>409575</xdr:colOff>
      <xdr:row>62</xdr:row>
      <xdr:rowOff>66675</xdr:rowOff>
    </xdr:to>
    <xdr:sp macro="" textlink="">
      <xdr:nvSpPr>
        <xdr:cNvPr id="149" name="円/楕円 148"/>
        <xdr:cNvSpPr/>
      </xdr:nvSpPr>
      <xdr:spPr>
        <a:xfrm>
          <a:off x="33147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0</xdr:rowOff>
    </xdr:from>
    <xdr:ext cx="409575" cy="257175"/>
    <xdr:sp macro="" textlink="">
      <xdr:nvSpPr>
        <xdr:cNvPr id="150" name="n_1aveValue【橋りょう・トンネル】&#10;有形固定資産減価償却率"/>
        <xdr:cNvSpPr txBox="1"/>
      </xdr:nvSpPr>
      <xdr:spPr>
        <a:xfrm>
          <a:off x="3152775" y="10115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142875</xdr:colOff>
      <xdr:row>62</xdr:row>
      <xdr:rowOff>57150</xdr:rowOff>
    </xdr:from>
    <xdr:ext cx="409575" cy="257175"/>
    <xdr:sp macro="" textlink="">
      <xdr:nvSpPr>
        <xdr:cNvPr id="151" name="n_1mainValue【橋りょう・トンネル】&#10;有形固定資産減価償却率"/>
        <xdr:cNvSpPr txBox="1"/>
      </xdr:nvSpPr>
      <xdr:spPr>
        <a:xfrm>
          <a:off x="3152775" y="10687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2" name="正方形/長方形 15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3" name="正方形/長方形 15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4" name="正方形/長方形 15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5" name="正方形/長方形 15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6" name="正方形/長方形 15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7" name="正方形/長方形 15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8" name="正方形/長方形 15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9" name="正方形/長方形 158"/>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0" name="テキスト ボックス 159"/>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1" name="直線コネクタ 160"/>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62" name="直線コネクタ 161"/>
        <xdr:cNvCxnSpPr/>
      </xdr:nvCxnSpPr>
      <xdr:spPr>
        <a:xfrm>
          <a:off x="582930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3" name="テキスト ボックス 162"/>
        <xdr:cNvSpPr txBox="1"/>
      </xdr:nvSpPr>
      <xdr:spPr>
        <a:xfrm>
          <a:off x="5581650"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4" name="直線コネクタ 163"/>
        <xdr:cNvCxnSpPr/>
      </xdr:nvCxnSpPr>
      <xdr:spPr>
        <a:xfrm>
          <a:off x="582930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5" name="テキスト ボックス 164"/>
        <xdr:cNvSpPr txBox="1"/>
      </xdr:nvSpPr>
      <xdr:spPr>
        <a:xfrm>
          <a:off x="53244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6" name="直線コネクタ 165"/>
        <xdr:cNvCxnSpPr/>
      </xdr:nvCxnSpPr>
      <xdr:spPr>
        <a:xfrm>
          <a:off x="582930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7" name="テキスト ボックス 166"/>
        <xdr:cNvSpPr txBox="1"/>
      </xdr:nvSpPr>
      <xdr:spPr>
        <a:xfrm>
          <a:off x="53244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8" name="直線コネクタ 167"/>
        <xdr:cNvCxnSpPr/>
      </xdr:nvCxnSpPr>
      <xdr:spPr>
        <a:xfrm>
          <a:off x="582930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9" name="テキスト ボックス 168"/>
        <xdr:cNvSpPr txBox="1"/>
      </xdr:nvSpPr>
      <xdr:spPr>
        <a:xfrm>
          <a:off x="53244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0" name="直線コネクタ 169"/>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71" name="テキスト ボックス 170"/>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2"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104775</xdr:rowOff>
    </xdr:from>
    <xdr:to>
      <xdr:col>15</xdr:col>
      <xdr:colOff>180975</xdr:colOff>
      <xdr:row>63</xdr:row>
      <xdr:rowOff>152400</xdr:rowOff>
    </xdr:to>
    <xdr:cxnSp macro="">
      <xdr:nvCxnSpPr>
        <xdr:cNvPr id="173" name="直線コネクタ 172"/>
        <xdr:cNvCxnSpPr/>
      </xdr:nvCxnSpPr>
      <xdr:spPr>
        <a:xfrm flipV="1">
          <a:off x="9191625" y="97059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161925</xdr:rowOff>
    </xdr:from>
    <xdr:ext cx="466725" cy="257175"/>
    <xdr:sp macro="" textlink="">
      <xdr:nvSpPr>
        <xdr:cNvPr id="174" name="【橋りょう・トンネル】&#10;一人当たり有形固定資産（償却資産）額最小値テキスト"/>
        <xdr:cNvSpPr txBox="1"/>
      </xdr:nvSpPr>
      <xdr:spPr>
        <a:xfrm>
          <a:off x="9277350" y="1096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75" name="直線コネクタ 174"/>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47625</xdr:rowOff>
    </xdr:from>
    <xdr:ext cx="600075" cy="257175"/>
    <xdr:sp macro="" textlink="">
      <xdr:nvSpPr>
        <xdr:cNvPr id="176" name="【橋りょう・トンネル】&#10;一人当たり有形固定資産（償却資産）額最大値テキスト"/>
        <xdr:cNvSpPr txBox="1"/>
      </xdr:nvSpPr>
      <xdr:spPr>
        <a:xfrm>
          <a:off x="92773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95250</xdr:colOff>
      <xdr:row>56</xdr:row>
      <xdr:rowOff>104775</xdr:rowOff>
    </xdr:from>
    <xdr:to>
      <xdr:col>15</xdr:col>
      <xdr:colOff>266700</xdr:colOff>
      <xdr:row>56</xdr:row>
      <xdr:rowOff>104775</xdr:rowOff>
    </xdr:to>
    <xdr:cxnSp macro="">
      <xdr:nvCxnSpPr>
        <xdr:cNvPr id="177" name="直線コネクタ 176"/>
        <xdr:cNvCxnSpPr/>
      </xdr:nvCxnSpPr>
      <xdr:spPr>
        <a:xfrm>
          <a:off x="9105900" y="970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19050</xdr:rowOff>
    </xdr:from>
    <xdr:ext cx="600075" cy="257175"/>
    <xdr:sp macro="" textlink="">
      <xdr:nvSpPr>
        <xdr:cNvPr id="178" name="【橋りょう・トンネル】&#10;一人当たり有形固定資産（償却資産）額平均値テキスト"/>
        <xdr:cNvSpPr txBox="1"/>
      </xdr:nvSpPr>
      <xdr:spPr>
        <a:xfrm>
          <a:off x="9277350" y="10477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38100</xdr:rowOff>
    </xdr:from>
    <xdr:to>
      <xdr:col>15</xdr:col>
      <xdr:colOff>228600</xdr:colOff>
      <xdr:row>61</xdr:row>
      <xdr:rowOff>142875</xdr:rowOff>
    </xdr:to>
    <xdr:sp macro="" textlink="">
      <xdr:nvSpPr>
        <xdr:cNvPr id="179" name="フローチャート : 判断 178"/>
        <xdr:cNvSpPr/>
      </xdr:nvSpPr>
      <xdr:spPr>
        <a:xfrm>
          <a:off x="9144000"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47625</xdr:rowOff>
    </xdr:from>
    <xdr:to>
      <xdr:col>14</xdr:col>
      <xdr:colOff>76200</xdr:colOff>
      <xdr:row>61</xdr:row>
      <xdr:rowOff>142875</xdr:rowOff>
    </xdr:to>
    <xdr:sp macro="" textlink="">
      <xdr:nvSpPr>
        <xdr:cNvPr id="180" name="フローチャート : 判断 179"/>
        <xdr:cNvSpPr/>
      </xdr:nvSpPr>
      <xdr:spPr>
        <a:xfrm>
          <a:off x="8410575" y="1050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81" name="テキスト ボックス 180"/>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2" name="テキスト ボックス 181"/>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3" name="テキスト ボックス 182"/>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4" name="テキスト ボックス 183"/>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5" name="テキスト ボックス 184"/>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76200</xdr:rowOff>
    </xdr:from>
    <xdr:to>
      <xdr:col>14</xdr:col>
      <xdr:colOff>76200</xdr:colOff>
      <xdr:row>64</xdr:row>
      <xdr:rowOff>9525</xdr:rowOff>
    </xdr:to>
    <xdr:sp macro="" textlink="">
      <xdr:nvSpPr>
        <xdr:cNvPr id="186" name="円/楕円 185"/>
        <xdr:cNvSpPr/>
      </xdr:nvSpPr>
      <xdr:spPr>
        <a:xfrm>
          <a:off x="8410575" y="108775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59</xdr:row>
      <xdr:rowOff>161925</xdr:rowOff>
    </xdr:from>
    <xdr:ext cx="600075" cy="257175"/>
    <xdr:sp macro="" textlink="">
      <xdr:nvSpPr>
        <xdr:cNvPr id="187" name="n_1aveValue【橋りょう・トンネル】&#10;一人当たり有形固定資産（償却資産）額"/>
        <xdr:cNvSpPr txBox="1"/>
      </xdr:nvSpPr>
      <xdr:spPr>
        <a:xfrm>
          <a:off x="8210550" y="10277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438150</xdr:colOff>
      <xdr:row>63</xdr:row>
      <xdr:rowOff>171450</xdr:rowOff>
    </xdr:from>
    <xdr:ext cx="533400" cy="257175"/>
    <xdr:sp macro="" textlink="">
      <xdr:nvSpPr>
        <xdr:cNvPr id="188" name="n_1mainValue【橋りょう・トンネル】&#10;一人当たり有形固定資産（償却資産）額"/>
        <xdr:cNvSpPr txBox="1"/>
      </xdr:nvSpPr>
      <xdr:spPr>
        <a:xfrm>
          <a:off x="8248650" y="10972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89" name="正方形/長方形 188"/>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0" name="正方形/長方形 189"/>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1" name="正方形/長方形 190"/>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2" name="正方形/長方形 191"/>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3" name="正方形/長方形 192"/>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4" name="正方形/長方形 193"/>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5" name="正方形/長方形 194"/>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96" name="正方形/長方形 195"/>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7" name="テキスト ボックス 196"/>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98" name="直線コネクタ 197"/>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600075</xdr:colOff>
      <xdr:row>86</xdr:row>
      <xdr:rowOff>114300</xdr:rowOff>
    </xdr:to>
    <xdr:cxnSp macro="">
      <xdr:nvCxnSpPr>
        <xdr:cNvPr id="199" name="直線コネクタ 198"/>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85</xdr:row>
      <xdr:rowOff>142875</xdr:rowOff>
    </xdr:from>
    <xdr:ext cx="342900" cy="257175"/>
    <xdr:sp macro="" textlink="">
      <xdr:nvSpPr>
        <xdr:cNvPr id="200" name="テキスト ボックス 199"/>
        <xdr:cNvSpPr txBox="1"/>
      </xdr:nvSpPr>
      <xdr:spPr>
        <a:xfrm>
          <a:off x="419100" y="1471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01" name="直線コネクタ 200"/>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02" name="テキスト ボックス 201"/>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03" name="直線コネクタ 202"/>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04" name="テキスト ボックス 203"/>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05" name="直線コネクタ 204"/>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06" name="テキスト ボックス 205"/>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07" name="直線コネクタ 206"/>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08" name="テキスト ボックス 207"/>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09" name="直線コネクタ 208"/>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10" name="テキスト ボックス 209"/>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11"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47625</xdr:rowOff>
    </xdr:to>
    <xdr:cxnSp macro="">
      <xdr:nvCxnSpPr>
        <xdr:cNvPr id="212" name="直線コネクタ 211"/>
        <xdr:cNvCxnSpPr/>
      </xdr:nvCxnSpPr>
      <xdr:spPr>
        <a:xfrm flipV="1">
          <a:off x="4124325" y="133064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57150</xdr:rowOff>
    </xdr:from>
    <xdr:ext cx="342900" cy="257175"/>
    <xdr:sp macro="" textlink="">
      <xdr:nvSpPr>
        <xdr:cNvPr id="213" name="【公営住宅】&#10;有形固定資産減価償却率最小値テキスト"/>
        <xdr:cNvSpPr txBox="1"/>
      </xdr:nvSpPr>
      <xdr:spPr>
        <a:xfrm>
          <a:off x="4210050" y="1480185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419100</xdr:colOff>
      <xdr:row>86</xdr:row>
      <xdr:rowOff>47625</xdr:rowOff>
    </xdr:from>
    <xdr:to>
      <xdr:col>6</xdr:col>
      <xdr:colOff>600075</xdr:colOff>
      <xdr:row>86</xdr:row>
      <xdr:rowOff>47625</xdr:rowOff>
    </xdr:to>
    <xdr:cxnSp macro="">
      <xdr:nvCxnSpPr>
        <xdr:cNvPr id="214" name="直線コネクタ 213"/>
        <xdr:cNvCxnSpPr/>
      </xdr:nvCxnSpPr>
      <xdr:spPr>
        <a:xfrm>
          <a:off x="402907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57150</xdr:rowOff>
    </xdr:from>
    <xdr:ext cx="409575" cy="257175"/>
    <xdr:sp macro="" textlink="">
      <xdr:nvSpPr>
        <xdr:cNvPr id="215" name="【公営住宅】&#10;有形固定資産減価償却率最大値テキスト"/>
        <xdr:cNvSpPr txBox="1"/>
      </xdr:nvSpPr>
      <xdr:spPr>
        <a:xfrm>
          <a:off x="4210050" y="1308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16" name="直線コネクタ 215"/>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142875</xdr:rowOff>
    </xdr:from>
    <xdr:ext cx="409575" cy="257175"/>
    <xdr:sp macro="" textlink="">
      <xdr:nvSpPr>
        <xdr:cNvPr id="217" name="【公営住宅】&#10;有形固定資産減価償却率平均値テキスト"/>
        <xdr:cNvSpPr txBox="1"/>
      </xdr:nvSpPr>
      <xdr:spPr>
        <a:xfrm>
          <a:off x="4210050" y="1368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161925</xdr:rowOff>
    </xdr:from>
    <xdr:to>
      <xdr:col>6</xdr:col>
      <xdr:colOff>561975</xdr:colOff>
      <xdr:row>80</xdr:row>
      <xdr:rowOff>95250</xdr:rowOff>
    </xdr:to>
    <xdr:sp macro="" textlink="">
      <xdr:nvSpPr>
        <xdr:cNvPr id="218" name="フローチャート : 判断 217"/>
        <xdr:cNvSpPr/>
      </xdr:nvSpPr>
      <xdr:spPr>
        <a:xfrm>
          <a:off x="4067175" y="1370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79</xdr:row>
      <xdr:rowOff>114300</xdr:rowOff>
    </xdr:from>
    <xdr:to>
      <xdr:col>5</xdr:col>
      <xdr:colOff>409575</xdr:colOff>
      <xdr:row>80</xdr:row>
      <xdr:rowOff>47625</xdr:rowOff>
    </xdr:to>
    <xdr:sp macro="" textlink="">
      <xdr:nvSpPr>
        <xdr:cNvPr id="219" name="フローチャート : 判断 218"/>
        <xdr:cNvSpPr/>
      </xdr:nvSpPr>
      <xdr:spPr>
        <a:xfrm>
          <a:off x="3314700" y="1365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20" name="テキスト ボックス 219"/>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21" name="テキスト ボックス 220"/>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22" name="テキスト ボックス 221"/>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23" name="テキスト ボックス 222"/>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24" name="テキスト ボックス 223"/>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81</xdr:row>
      <xdr:rowOff>47625</xdr:rowOff>
    </xdr:from>
    <xdr:to>
      <xdr:col>5</xdr:col>
      <xdr:colOff>409575</xdr:colOff>
      <xdr:row>81</xdr:row>
      <xdr:rowOff>152400</xdr:rowOff>
    </xdr:to>
    <xdr:sp macro="" textlink="">
      <xdr:nvSpPr>
        <xdr:cNvPr id="225" name="円/楕円 224"/>
        <xdr:cNvSpPr/>
      </xdr:nvSpPr>
      <xdr:spPr>
        <a:xfrm>
          <a:off x="3314700" y="1393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78</xdr:row>
      <xdr:rowOff>66675</xdr:rowOff>
    </xdr:from>
    <xdr:ext cx="409575" cy="257175"/>
    <xdr:sp macro="" textlink="">
      <xdr:nvSpPr>
        <xdr:cNvPr id="226" name="n_1aveValue【公営住宅】&#10;有形固定資産減価償却率"/>
        <xdr:cNvSpPr txBox="1"/>
      </xdr:nvSpPr>
      <xdr:spPr>
        <a:xfrm>
          <a:off x="3152775" y="13439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142875</xdr:colOff>
      <xdr:row>81</xdr:row>
      <xdr:rowOff>142875</xdr:rowOff>
    </xdr:from>
    <xdr:ext cx="409575" cy="257175"/>
    <xdr:sp macro="" textlink="">
      <xdr:nvSpPr>
        <xdr:cNvPr id="227" name="n_1mainValue【公営住宅】&#10;有形固定資産減価償却率"/>
        <xdr:cNvSpPr txBox="1"/>
      </xdr:nvSpPr>
      <xdr:spPr>
        <a:xfrm>
          <a:off x="3152775" y="1403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28" name="正方形/長方形 227"/>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9" name="正方形/長方形 228"/>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30" name="正方形/長方形 229"/>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31" name="正方形/長方形 230"/>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32" name="正方形/長方形 231"/>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33" name="正方形/長方形 232"/>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34" name="正方形/長方形 233"/>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35" name="正方形/長方形 234"/>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36" name="テキスト ボックス 235"/>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7" name="直線コネクタ 236"/>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38" name="直線コネクタ 237"/>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39" name="テキスト ボックス 238"/>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40" name="直線コネクタ 239"/>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41" name="テキスト ボックス 240"/>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42" name="直線コネクタ 241"/>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43" name="テキスト ボックス 242"/>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44" name="直線コネクタ 243"/>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45" name="テキスト ボックス 244"/>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6" name="直線コネクタ 24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47" name="テキスト ボックス 24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48"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123825</xdr:rowOff>
    </xdr:from>
    <xdr:to>
      <xdr:col>15</xdr:col>
      <xdr:colOff>180975</xdr:colOff>
      <xdr:row>85</xdr:row>
      <xdr:rowOff>142875</xdr:rowOff>
    </xdr:to>
    <xdr:cxnSp macro="">
      <xdr:nvCxnSpPr>
        <xdr:cNvPr id="249" name="直線コネクタ 248"/>
        <xdr:cNvCxnSpPr/>
      </xdr:nvCxnSpPr>
      <xdr:spPr>
        <a:xfrm flipV="1">
          <a:off x="9191625" y="13325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152400</xdr:rowOff>
    </xdr:from>
    <xdr:ext cx="466725" cy="257175"/>
    <xdr:sp macro="" textlink="">
      <xdr:nvSpPr>
        <xdr:cNvPr id="250" name="【公営住宅】&#10;一人当たり面積最小値テキスト"/>
        <xdr:cNvSpPr txBox="1"/>
      </xdr:nvSpPr>
      <xdr:spPr>
        <a:xfrm>
          <a:off x="9277350"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95250</xdr:colOff>
      <xdr:row>85</xdr:row>
      <xdr:rowOff>142875</xdr:rowOff>
    </xdr:from>
    <xdr:to>
      <xdr:col>15</xdr:col>
      <xdr:colOff>266700</xdr:colOff>
      <xdr:row>85</xdr:row>
      <xdr:rowOff>142875</xdr:rowOff>
    </xdr:to>
    <xdr:cxnSp macro="">
      <xdr:nvCxnSpPr>
        <xdr:cNvPr id="251" name="直線コネクタ 250"/>
        <xdr:cNvCxnSpPr/>
      </xdr:nvCxnSpPr>
      <xdr:spPr>
        <a:xfrm>
          <a:off x="9105900" y="1471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76200</xdr:rowOff>
    </xdr:from>
    <xdr:ext cx="466725" cy="257175"/>
    <xdr:sp macro="" textlink="">
      <xdr:nvSpPr>
        <xdr:cNvPr id="252" name="【公営住宅】&#10;一人当たり面積最大値テキスト"/>
        <xdr:cNvSpPr txBox="1"/>
      </xdr:nvSpPr>
      <xdr:spPr>
        <a:xfrm>
          <a:off x="92773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95250</xdr:colOff>
      <xdr:row>77</xdr:row>
      <xdr:rowOff>123825</xdr:rowOff>
    </xdr:from>
    <xdr:to>
      <xdr:col>15</xdr:col>
      <xdr:colOff>266700</xdr:colOff>
      <xdr:row>77</xdr:row>
      <xdr:rowOff>123825</xdr:rowOff>
    </xdr:to>
    <xdr:cxnSp macro="">
      <xdr:nvCxnSpPr>
        <xdr:cNvPr id="253" name="直線コネクタ 252"/>
        <xdr:cNvCxnSpPr/>
      </xdr:nvCxnSpPr>
      <xdr:spPr>
        <a:xfrm>
          <a:off x="9105900" y="1332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38100</xdr:rowOff>
    </xdr:from>
    <xdr:ext cx="466725" cy="257175"/>
    <xdr:sp macro="" textlink="">
      <xdr:nvSpPr>
        <xdr:cNvPr id="254" name="【公営住宅】&#10;一人当たり面積平均値テキスト"/>
        <xdr:cNvSpPr txBox="1"/>
      </xdr:nvSpPr>
      <xdr:spPr>
        <a:xfrm>
          <a:off x="927735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66675</xdr:rowOff>
    </xdr:from>
    <xdr:to>
      <xdr:col>15</xdr:col>
      <xdr:colOff>228600</xdr:colOff>
      <xdr:row>83</xdr:row>
      <xdr:rowOff>161925</xdr:rowOff>
    </xdr:to>
    <xdr:sp macro="" textlink="">
      <xdr:nvSpPr>
        <xdr:cNvPr id="255" name="フローチャート : 判断 254"/>
        <xdr:cNvSpPr/>
      </xdr:nvSpPr>
      <xdr:spPr>
        <a:xfrm>
          <a:off x="9144000" y="1429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19050</xdr:rowOff>
    </xdr:from>
    <xdr:to>
      <xdr:col>14</xdr:col>
      <xdr:colOff>76200</xdr:colOff>
      <xdr:row>83</xdr:row>
      <xdr:rowOff>123825</xdr:rowOff>
    </xdr:to>
    <xdr:sp macro="" textlink="">
      <xdr:nvSpPr>
        <xdr:cNvPr id="256" name="フローチャート : 判断 255"/>
        <xdr:cNvSpPr/>
      </xdr:nvSpPr>
      <xdr:spPr>
        <a:xfrm>
          <a:off x="8410575" y="1424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57" name="テキスト ボックス 256"/>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8" name="テキスト ボックス 257"/>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9" name="テキスト ボックス 258"/>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60" name="テキスト ボックス 259"/>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61" name="テキスト ボックス 260"/>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83</xdr:row>
      <xdr:rowOff>66675</xdr:rowOff>
    </xdr:from>
    <xdr:to>
      <xdr:col>14</xdr:col>
      <xdr:colOff>76200</xdr:colOff>
      <xdr:row>83</xdr:row>
      <xdr:rowOff>171450</xdr:rowOff>
    </xdr:to>
    <xdr:sp macro="" textlink="">
      <xdr:nvSpPr>
        <xdr:cNvPr id="262" name="円/楕円 261"/>
        <xdr:cNvSpPr/>
      </xdr:nvSpPr>
      <xdr:spPr>
        <a:xfrm>
          <a:off x="8410575" y="14297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142875</xdr:rowOff>
    </xdr:from>
    <xdr:ext cx="466725" cy="257175"/>
    <xdr:sp macro="" textlink="">
      <xdr:nvSpPr>
        <xdr:cNvPr id="263" name="n_1aveValue【公営住宅】&#10;一人当たり面積"/>
        <xdr:cNvSpPr txBox="1"/>
      </xdr:nvSpPr>
      <xdr:spPr>
        <a:xfrm>
          <a:off x="8277225" y="1403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83</xdr:row>
      <xdr:rowOff>161925</xdr:rowOff>
    </xdr:from>
    <xdr:ext cx="466725" cy="257175"/>
    <xdr:sp macro="" textlink="">
      <xdr:nvSpPr>
        <xdr:cNvPr id="264" name="n_1mainValue【公営住宅】&#10;一人当たり面積"/>
        <xdr:cNvSpPr txBox="1"/>
      </xdr:nvSpPr>
      <xdr:spPr>
        <a:xfrm>
          <a:off x="8277225" y="1439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65" name="正方形/長方形 264"/>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6" name="正方形/長方形 265"/>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7" name="正方形/長方形 266"/>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68" name="正方形/長方形 267"/>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69" name="正方形/長方形 268"/>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70" name="正方形/長方形 269"/>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71" name="正方形/長方形 270"/>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72" name="正方形/長方形 271"/>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73" name="正方形/長方形 27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74" name="正方形/長方形 27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75" name="正方形/長方形 27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76" name="正方形/長方形 27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77" name="正方形/長方形 27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78" name="正方形/長方形 27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79" name="正方形/長方形 27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80" name="正方形/長方形 279"/>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81" name="正方形/長方形 280"/>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82" name="正方形/長方形 281"/>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83" name="正方形/長方形 282"/>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84" name="正方形/長方形 283"/>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85" name="正方形/長方形 284"/>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86" name="正方形/長方形 285"/>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87" name="正方形/長方形 286"/>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88" name="正方形/長方形 287"/>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9" name="テキスト ボックス 288"/>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90" name="直線コネクタ 289"/>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91" name="テキスト ボックス 290"/>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292" name="直線コネクタ 291"/>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93" name="テキスト ボックス 292"/>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294" name="直線コネクタ 293"/>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95" name="テキスト ボックス 294"/>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296" name="直線コネクタ 295"/>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97" name="テキスト ボックス 296"/>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298" name="直線コネクタ 297"/>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299" name="テキスト ボックス 298"/>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00" name="直線コネクタ 299"/>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01" name="テキスト ボックス 300"/>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02"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104775</xdr:rowOff>
    </xdr:from>
    <xdr:to>
      <xdr:col>23</xdr:col>
      <xdr:colOff>514350</xdr:colOff>
      <xdr:row>41</xdr:row>
      <xdr:rowOff>104775</xdr:rowOff>
    </xdr:to>
    <xdr:cxnSp macro="">
      <xdr:nvCxnSpPr>
        <xdr:cNvPr id="303" name="直線コネクタ 302"/>
        <xdr:cNvCxnSpPr/>
      </xdr:nvCxnSpPr>
      <xdr:spPr>
        <a:xfrm flipV="1">
          <a:off x="14344650" y="57626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104775</xdr:rowOff>
    </xdr:from>
    <xdr:ext cx="400050" cy="257175"/>
    <xdr:sp macro="" textlink="">
      <xdr:nvSpPr>
        <xdr:cNvPr id="304" name="【認定こども園・幼稚園・保育所】&#10;有形固定資産減価償却率最小値テキスト"/>
        <xdr:cNvSpPr txBox="1"/>
      </xdr:nvSpPr>
      <xdr:spPr>
        <a:xfrm>
          <a:off x="14430375" y="713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104775</xdr:rowOff>
    </xdr:from>
    <xdr:to>
      <xdr:col>23</xdr:col>
      <xdr:colOff>600075</xdr:colOff>
      <xdr:row>41</xdr:row>
      <xdr:rowOff>104775</xdr:rowOff>
    </xdr:to>
    <xdr:cxnSp macro="">
      <xdr:nvCxnSpPr>
        <xdr:cNvPr id="305" name="直線コネクタ 304"/>
        <xdr:cNvCxnSpPr/>
      </xdr:nvCxnSpPr>
      <xdr:spPr>
        <a:xfrm>
          <a:off x="1425892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57150</xdr:rowOff>
    </xdr:from>
    <xdr:ext cx="400050" cy="257175"/>
    <xdr:sp macro="" textlink="">
      <xdr:nvSpPr>
        <xdr:cNvPr id="306" name="【認定こども園・幼稚園・保育所】&#10;有形固定資産減価償却率最大値テキスト"/>
        <xdr:cNvSpPr txBox="1"/>
      </xdr:nvSpPr>
      <xdr:spPr>
        <a:xfrm>
          <a:off x="14430375" y="5543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600075</xdr:colOff>
      <xdr:row>33</xdr:row>
      <xdr:rowOff>104775</xdr:rowOff>
    </xdr:to>
    <xdr:cxnSp macro="">
      <xdr:nvCxnSpPr>
        <xdr:cNvPr id="307" name="直線コネクタ 306"/>
        <xdr:cNvCxnSpPr/>
      </xdr:nvCxnSpPr>
      <xdr:spPr>
        <a:xfrm>
          <a:off x="14258925" y="576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76200</xdr:rowOff>
    </xdr:from>
    <xdr:ext cx="400050" cy="257175"/>
    <xdr:sp macro="" textlink="">
      <xdr:nvSpPr>
        <xdr:cNvPr id="308" name="【認定こども園・幼稚園・保育所】&#10;有形固定資産減価償却率平均値テキスト"/>
        <xdr:cNvSpPr txBox="1"/>
      </xdr:nvSpPr>
      <xdr:spPr>
        <a:xfrm>
          <a:off x="14430375" y="6248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309" name="フローチャート : 判断 308"/>
        <xdr:cNvSpPr/>
      </xdr:nvSpPr>
      <xdr:spPr>
        <a:xfrm>
          <a:off x="142970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57150</xdr:rowOff>
    </xdr:from>
    <xdr:to>
      <xdr:col>22</xdr:col>
      <xdr:colOff>419100</xdr:colOff>
      <xdr:row>36</xdr:row>
      <xdr:rowOff>152400</xdr:rowOff>
    </xdr:to>
    <xdr:sp macro="" textlink="">
      <xdr:nvSpPr>
        <xdr:cNvPr id="310" name="フローチャート : 判断 309"/>
        <xdr:cNvSpPr/>
      </xdr:nvSpPr>
      <xdr:spPr>
        <a:xfrm>
          <a:off x="1354455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11" name="テキスト ボックス 310"/>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12" name="テキスト ボックス 311"/>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13" name="テキスト ボックス 312"/>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14" name="テキスト ボックス 313"/>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15" name="テキスト ボックス 314"/>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133350</xdr:rowOff>
    </xdr:from>
    <xdr:to>
      <xdr:col>22</xdr:col>
      <xdr:colOff>419100</xdr:colOff>
      <xdr:row>36</xdr:row>
      <xdr:rowOff>66675</xdr:rowOff>
    </xdr:to>
    <xdr:sp macro="" textlink="">
      <xdr:nvSpPr>
        <xdr:cNvPr id="316" name="円/楕円 315"/>
        <xdr:cNvSpPr/>
      </xdr:nvSpPr>
      <xdr:spPr>
        <a:xfrm>
          <a:off x="1354455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142875</xdr:rowOff>
    </xdr:from>
    <xdr:ext cx="409575" cy="257175"/>
    <xdr:sp macro="" textlink="">
      <xdr:nvSpPr>
        <xdr:cNvPr id="317" name="n_1aveValue【認定こども園・幼稚園・保育所】&#10;有形固定資産減価償却率"/>
        <xdr:cNvSpPr txBox="1"/>
      </xdr:nvSpPr>
      <xdr:spPr>
        <a:xfrm>
          <a:off x="1338262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152400</xdr:colOff>
      <xdr:row>34</xdr:row>
      <xdr:rowOff>76200</xdr:rowOff>
    </xdr:from>
    <xdr:ext cx="409575" cy="257175"/>
    <xdr:sp macro="" textlink="">
      <xdr:nvSpPr>
        <xdr:cNvPr id="318" name="n_1mainValue【認定こども園・幼稚園・保育所】&#10;有形固定資産減価償却率"/>
        <xdr:cNvSpPr txBox="1"/>
      </xdr:nvSpPr>
      <xdr:spPr>
        <a:xfrm>
          <a:off x="13382625" y="5905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19" name="正方形/長方形 318"/>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20" name="正方形/長方形 319"/>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21" name="正方形/長方形 320"/>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22" name="正方形/長方形 321"/>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23" name="正方形/長方形 322"/>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24" name="正方形/長方形 323"/>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25" name="正方形/長方形 324"/>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27" name="テキスト ボックス 326"/>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330" name="テキスト ボックス 329"/>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332" name="テキスト ボックス 331"/>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334" name="テキスト ボックス 333"/>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336" name="テキスト ボックス 335"/>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338" name="テキスト ボックス 337"/>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340" name="テキスト ボックス 339"/>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57150</xdr:rowOff>
    </xdr:from>
    <xdr:to>
      <xdr:col>32</xdr:col>
      <xdr:colOff>190500</xdr:colOff>
      <xdr:row>41</xdr:row>
      <xdr:rowOff>171450</xdr:rowOff>
    </xdr:to>
    <xdr:cxnSp macro="">
      <xdr:nvCxnSpPr>
        <xdr:cNvPr id="342" name="直線コネクタ 341"/>
        <xdr:cNvCxnSpPr/>
      </xdr:nvCxnSpPr>
      <xdr:spPr>
        <a:xfrm flipV="1">
          <a:off x="19421475" y="588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6725" cy="257175"/>
    <xdr:sp macro="" textlink="">
      <xdr:nvSpPr>
        <xdr:cNvPr id="343" name="【認定こども園・幼稚園・保育所】&#10;一人当たり面積最小値テキスト"/>
        <xdr:cNvSpPr txBox="1"/>
      </xdr:nvSpPr>
      <xdr:spPr>
        <a:xfrm>
          <a:off x="19507200" y="720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41</xdr:row>
      <xdr:rowOff>171450</xdr:rowOff>
    </xdr:from>
    <xdr:to>
      <xdr:col>32</xdr:col>
      <xdr:colOff>276225</xdr:colOff>
      <xdr:row>41</xdr:row>
      <xdr:rowOff>171450</xdr:rowOff>
    </xdr:to>
    <xdr:cxnSp macro="">
      <xdr:nvCxnSpPr>
        <xdr:cNvPr id="344" name="直線コネクタ 343"/>
        <xdr:cNvCxnSpPr/>
      </xdr:nvCxnSpPr>
      <xdr:spPr>
        <a:xfrm>
          <a:off x="19326225"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0</xdr:rowOff>
    </xdr:from>
    <xdr:ext cx="466725" cy="257175"/>
    <xdr:sp macro="" textlink="">
      <xdr:nvSpPr>
        <xdr:cNvPr id="345" name="【認定こども園・幼稚園・保育所】&#10;一人当たり面積最大値テキスト"/>
        <xdr:cNvSpPr txBox="1"/>
      </xdr:nvSpPr>
      <xdr:spPr>
        <a:xfrm>
          <a:off x="195072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95250</xdr:colOff>
      <xdr:row>34</xdr:row>
      <xdr:rowOff>57150</xdr:rowOff>
    </xdr:from>
    <xdr:to>
      <xdr:col>32</xdr:col>
      <xdr:colOff>276225</xdr:colOff>
      <xdr:row>34</xdr:row>
      <xdr:rowOff>57150</xdr:rowOff>
    </xdr:to>
    <xdr:cxnSp macro="">
      <xdr:nvCxnSpPr>
        <xdr:cNvPr id="346" name="直線コネクタ 345"/>
        <xdr:cNvCxnSpPr/>
      </xdr:nvCxnSpPr>
      <xdr:spPr>
        <a:xfrm>
          <a:off x="1932622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38100</xdr:rowOff>
    </xdr:from>
    <xdr:ext cx="466725" cy="257175"/>
    <xdr:sp macro="" textlink="">
      <xdr:nvSpPr>
        <xdr:cNvPr id="347" name="【認定こども園・幼稚園・保育所】&#10;一人当たり面積平均値テキスト"/>
        <xdr:cNvSpPr txBox="1"/>
      </xdr:nvSpPr>
      <xdr:spPr>
        <a:xfrm>
          <a:off x="195072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348" name="フローチャート : 判断 347"/>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123825</xdr:rowOff>
    </xdr:from>
    <xdr:to>
      <xdr:col>31</xdr:col>
      <xdr:colOff>85725</xdr:colOff>
      <xdr:row>39</xdr:row>
      <xdr:rowOff>57150</xdr:rowOff>
    </xdr:to>
    <xdr:sp macro="" textlink="">
      <xdr:nvSpPr>
        <xdr:cNvPr id="349" name="フローチャート : 判断 348"/>
        <xdr:cNvSpPr/>
      </xdr:nvSpPr>
      <xdr:spPr>
        <a:xfrm>
          <a:off x="18630900" y="663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350" name="テキスト ボックス 349"/>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51" name="テキスト ボックス 350"/>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52" name="テキスト ボックス 351"/>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53" name="テキスト ボックス 352"/>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54" name="テキスト ボックス 353"/>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35</xdr:row>
      <xdr:rowOff>95250</xdr:rowOff>
    </xdr:from>
    <xdr:to>
      <xdr:col>31</xdr:col>
      <xdr:colOff>85725</xdr:colOff>
      <xdr:row>36</xdr:row>
      <xdr:rowOff>28575</xdr:rowOff>
    </xdr:to>
    <xdr:sp macro="" textlink="">
      <xdr:nvSpPr>
        <xdr:cNvPr id="355" name="円/楕円 354"/>
        <xdr:cNvSpPr/>
      </xdr:nvSpPr>
      <xdr:spPr>
        <a:xfrm>
          <a:off x="18630900" y="60960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39</xdr:row>
      <xdr:rowOff>47625</xdr:rowOff>
    </xdr:from>
    <xdr:ext cx="466725" cy="257175"/>
    <xdr:sp macro="" textlink="">
      <xdr:nvSpPr>
        <xdr:cNvPr id="356" name="n_1aveValue【認定こども園・幼稚園・保育所】&#10;一人当たり面積"/>
        <xdr:cNvSpPr txBox="1"/>
      </xdr:nvSpPr>
      <xdr:spPr>
        <a:xfrm>
          <a:off x="185070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476250</xdr:colOff>
      <xdr:row>34</xdr:row>
      <xdr:rowOff>47625</xdr:rowOff>
    </xdr:from>
    <xdr:ext cx="466725" cy="257175"/>
    <xdr:sp macro="" textlink="">
      <xdr:nvSpPr>
        <xdr:cNvPr id="357" name="n_1mainValue【認定こども園・幼稚園・保育所】&#10;一人当たり面積"/>
        <xdr:cNvSpPr txBox="1"/>
      </xdr:nvSpPr>
      <xdr:spPr>
        <a:xfrm>
          <a:off x="18507075"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58" name="正方形/長方形 357"/>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59" name="正方形/長方形 358"/>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60" name="正方形/長方形 359"/>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61" name="正方形/長方形 360"/>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62" name="正方形/長方形 361"/>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63" name="正方形/長方形 362"/>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64" name="正方形/長方形 363"/>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65" name="正方形/長方形 364"/>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66" name="テキスト ボックス 365"/>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67" name="直線コネクタ 366"/>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68" name="テキスト ボックス 367"/>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69" name="直線コネクタ 368"/>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70" name="テキスト ボックス 369"/>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71" name="直線コネクタ 370"/>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72" name="テキスト ボックス 371"/>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73" name="直線コネクタ 372"/>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74" name="テキスト ボックス 373"/>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75" name="直線コネクタ 374"/>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76" name="テキスト ボックス 375"/>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77" name="直線コネクタ 376"/>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78" name="テキスト ボックス 377"/>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79" name="直線コネクタ 378"/>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80" name="テキスト ボックス 379"/>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81"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28575</xdr:rowOff>
    </xdr:from>
    <xdr:to>
      <xdr:col>23</xdr:col>
      <xdr:colOff>514350</xdr:colOff>
      <xdr:row>65</xdr:row>
      <xdr:rowOff>0</xdr:rowOff>
    </xdr:to>
    <xdr:cxnSp macro="">
      <xdr:nvCxnSpPr>
        <xdr:cNvPr id="382" name="直線コネクタ 381"/>
        <xdr:cNvCxnSpPr/>
      </xdr:nvCxnSpPr>
      <xdr:spPr>
        <a:xfrm flipV="1">
          <a:off x="14344650" y="962977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65</xdr:row>
      <xdr:rowOff>0</xdr:rowOff>
    </xdr:from>
    <xdr:ext cx="400050" cy="257175"/>
    <xdr:sp macro="" textlink="">
      <xdr:nvSpPr>
        <xdr:cNvPr id="383" name="【学校施設】&#10;有形固定資産減価償却率最小値テキスト"/>
        <xdr:cNvSpPr txBox="1"/>
      </xdr:nvSpPr>
      <xdr:spPr>
        <a:xfrm>
          <a:off x="14430375" y="11144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600075</xdr:colOff>
      <xdr:row>65</xdr:row>
      <xdr:rowOff>0</xdr:rowOff>
    </xdr:to>
    <xdr:cxnSp macro="">
      <xdr:nvCxnSpPr>
        <xdr:cNvPr id="384" name="直線コネクタ 383"/>
        <xdr:cNvCxnSpPr/>
      </xdr:nvCxnSpPr>
      <xdr:spPr>
        <a:xfrm>
          <a:off x="14258925" y="11144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142875</xdr:rowOff>
    </xdr:from>
    <xdr:ext cx="400050" cy="257175"/>
    <xdr:sp macro="" textlink="">
      <xdr:nvSpPr>
        <xdr:cNvPr id="385" name="【学校施設】&#10;有形固定資産減価償却率最大値テキスト"/>
        <xdr:cNvSpPr txBox="1"/>
      </xdr:nvSpPr>
      <xdr:spPr>
        <a:xfrm>
          <a:off x="14430375" y="9401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28575</xdr:rowOff>
    </xdr:from>
    <xdr:to>
      <xdr:col>23</xdr:col>
      <xdr:colOff>600075</xdr:colOff>
      <xdr:row>56</xdr:row>
      <xdr:rowOff>28575</xdr:rowOff>
    </xdr:to>
    <xdr:cxnSp macro="">
      <xdr:nvCxnSpPr>
        <xdr:cNvPr id="386" name="直線コネクタ 385"/>
        <xdr:cNvCxnSpPr/>
      </xdr:nvCxnSpPr>
      <xdr:spPr>
        <a:xfrm>
          <a:off x="14258925" y="962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19050</xdr:rowOff>
    </xdr:from>
    <xdr:ext cx="400050" cy="257175"/>
    <xdr:sp macro="" textlink="">
      <xdr:nvSpPr>
        <xdr:cNvPr id="387" name="【学校施設】&#10;有形固定資産減価償却率平均値テキスト"/>
        <xdr:cNvSpPr txBox="1"/>
      </xdr:nvSpPr>
      <xdr:spPr>
        <a:xfrm>
          <a:off x="14430375" y="1013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38100</xdr:rowOff>
    </xdr:from>
    <xdr:to>
      <xdr:col>23</xdr:col>
      <xdr:colOff>571500</xdr:colOff>
      <xdr:row>59</xdr:row>
      <xdr:rowOff>142875</xdr:rowOff>
    </xdr:to>
    <xdr:sp macro="" textlink="">
      <xdr:nvSpPr>
        <xdr:cNvPr id="388" name="フローチャート : 判断 387"/>
        <xdr:cNvSpPr/>
      </xdr:nvSpPr>
      <xdr:spPr>
        <a:xfrm>
          <a:off x="14297025"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133350</xdr:rowOff>
    </xdr:from>
    <xdr:to>
      <xdr:col>22</xdr:col>
      <xdr:colOff>419100</xdr:colOff>
      <xdr:row>60</xdr:row>
      <xdr:rowOff>66675</xdr:rowOff>
    </xdr:to>
    <xdr:sp macro="" textlink="">
      <xdr:nvSpPr>
        <xdr:cNvPr id="389" name="フローチャート : 判断 388"/>
        <xdr:cNvSpPr/>
      </xdr:nvSpPr>
      <xdr:spPr>
        <a:xfrm>
          <a:off x="1354455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90" name="テキスト ボックス 389"/>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91" name="テキスト ボックス 390"/>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92" name="テキスト ボックス 391"/>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93" name="テキスト ボックス 392"/>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94" name="テキスト ボックス 393"/>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123825</xdr:rowOff>
    </xdr:from>
    <xdr:to>
      <xdr:col>22</xdr:col>
      <xdr:colOff>419100</xdr:colOff>
      <xdr:row>58</xdr:row>
      <xdr:rowOff>47625</xdr:rowOff>
    </xdr:to>
    <xdr:sp macro="" textlink="">
      <xdr:nvSpPr>
        <xdr:cNvPr id="395" name="円/楕円 394"/>
        <xdr:cNvSpPr/>
      </xdr:nvSpPr>
      <xdr:spPr>
        <a:xfrm>
          <a:off x="13544550"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57150</xdr:rowOff>
    </xdr:from>
    <xdr:ext cx="409575" cy="257175"/>
    <xdr:sp macro="" textlink="">
      <xdr:nvSpPr>
        <xdr:cNvPr id="396" name="n_1aveValue【学校施設】&#10;有形固定資産減価償却率"/>
        <xdr:cNvSpPr txBox="1"/>
      </xdr:nvSpPr>
      <xdr:spPr>
        <a:xfrm>
          <a:off x="13382625" y="1034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152400</xdr:colOff>
      <xdr:row>56</xdr:row>
      <xdr:rowOff>66675</xdr:rowOff>
    </xdr:from>
    <xdr:ext cx="409575" cy="257175"/>
    <xdr:sp macro="" textlink="">
      <xdr:nvSpPr>
        <xdr:cNvPr id="397" name="n_1mainValue【学校施設】&#10;有形固定資産減価償却率"/>
        <xdr:cNvSpPr txBox="1"/>
      </xdr:nvSpPr>
      <xdr:spPr>
        <a:xfrm>
          <a:off x="13382625" y="9667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98" name="正方形/長方形 397"/>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99" name="正方形/長方形 398"/>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00" name="正方形/長方形 399"/>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01" name="正方形/長方形 400"/>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02" name="正方形/長方形 401"/>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03" name="正方形/長方形 402"/>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04" name="正方形/長方形 403"/>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06" name="テキスト ボックス 405"/>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408" name="テキスト ボックス 407"/>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10" name="テキスト ボックス 409"/>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12" name="テキスト ボックス 411"/>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14" name="テキスト ボックス 413"/>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16" name="テキスト ボックス 415"/>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18" name="テキスト ボックス 417"/>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20" name="テキスト ボックス 419"/>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76200</xdr:rowOff>
    </xdr:from>
    <xdr:to>
      <xdr:col>32</xdr:col>
      <xdr:colOff>190500</xdr:colOff>
      <xdr:row>63</xdr:row>
      <xdr:rowOff>161925</xdr:rowOff>
    </xdr:to>
    <xdr:cxnSp macro="">
      <xdr:nvCxnSpPr>
        <xdr:cNvPr id="422" name="直線コネクタ 421"/>
        <xdr:cNvCxnSpPr/>
      </xdr:nvCxnSpPr>
      <xdr:spPr>
        <a:xfrm flipV="1">
          <a:off x="19421475" y="950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423"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424" name="直線コネクタ 423"/>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19050</xdr:rowOff>
    </xdr:from>
    <xdr:ext cx="466725" cy="257175"/>
    <xdr:sp macro="" textlink="">
      <xdr:nvSpPr>
        <xdr:cNvPr id="425" name="【学校施設】&#10;一人当たり面積最大値テキスト"/>
        <xdr:cNvSpPr txBox="1"/>
      </xdr:nvSpPr>
      <xdr:spPr>
        <a:xfrm>
          <a:off x="19507200" y="927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95250</xdr:colOff>
      <xdr:row>55</xdr:row>
      <xdr:rowOff>76200</xdr:rowOff>
    </xdr:from>
    <xdr:to>
      <xdr:col>32</xdr:col>
      <xdr:colOff>276225</xdr:colOff>
      <xdr:row>55</xdr:row>
      <xdr:rowOff>76200</xdr:rowOff>
    </xdr:to>
    <xdr:cxnSp macro="">
      <xdr:nvCxnSpPr>
        <xdr:cNvPr id="426" name="直線コネクタ 425"/>
        <xdr:cNvCxnSpPr/>
      </xdr:nvCxnSpPr>
      <xdr:spPr>
        <a:xfrm>
          <a:off x="1932622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27" name="【学校施設】&#10;一人当たり面積平均値テキスト"/>
        <xdr:cNvSpPr txBox="1"/>
      </xdr:nvSpPr>
      <xdr:spPr>
        <a:xfrm>
          <a:off x="195072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28" name="フローチャート : 判断 427"/>
        <xdr:cNvSpPr/>
      </xdr:nvSpPr>
      <xdr:spPr>
        <a:xfrm>
          <a:off x="193643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19050</xdr:rowOff>
    </xdr:from>
    <xdr:to>
      <xdr:col>31</xdr:col>
      <xdr:colOff>85725</xdr:colOff>
      <xdr:row>59</xdr:row>
      <xdr:rowOff>123825</xdr:rowOff>
    </xdr:to>
    <xdr:sp macro="" textlink="">
      <xdr:nvSpPr>
        <xdr:cNvPr id="429" name="フローチャート : 判断 428"/>
        <xdr:cNvSpPr/>
      </xdr:nvSpPr>
      <xdr:spPr>
        <a:xfrm>
          <a:off x="18630900" y="1013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430" name="テキスト ボックス 429"/>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31" name="テキスト ボックス 430"/>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32" name="テキスト ボックス 431"/>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33" name="テキスト ボックス 432"/>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34" name="テキスト ボックス 433"/>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60</xdr:row>
      <xdr:rowOff>104775</xdr:rowOff>
    </xdr:from>
    <xdr:to>
      <xdr:col>31</xdr:col>
      <xdr:colOff>85725</xdr:colOff>
      <xdr:row>61</xdr:row>
      <xdr:rowOff>28575</xdr:rowOff>
    </xdr:to>
    <xdr:sp macro="" textlink="">
      <xdr:nvSpPr>
        <xdr:cNvPr id="435" name="円/楕円 434"/>
        <xdr:cNvSpPr/>
      </xdr:nvSpPr>
      <xdr:spPr>
        <a:xfrm>
          <a:off x="18630900" y="10391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57</xdr:row>
      <xdr:rowOff>142875</xdr:rowOff>
    </xdr:from>
    <xdr:ext cx="466725" cy="257175"/>
    <xdr:sp macro="" textlink="">
      <xdr:nvSpPr>
        <xdr:cNvPr id="436" name="n_1aveValue【学校施設】&#10;一人当たり面積"/>
        <xdr:cNvSpPr txBox="1"/>
      </xdr:nvSpPr>
      <xdr:spPr>
        <a:xfrm>
          <a:off x="1850707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476250</xdr:colOff>
      <xdr:row>61</xdr:row>
      <xdr:rowOff>19050</xdr:rowOff>
    </xdr:from>
    <xdr:ext cx="466725" cy="257175"/>
    <xdr:sp macro="" textlink="">
      <xdr:nvSpPr>
        <xdr:cNvPr id="437" name="n_1mainValue【学校施設】&#10;一人当たり面積"/>
        <xdr:cNvSpPr txBox="1"/>
      </xdr:nvSpPr>
      <xdr:spPr>
        <a:xfrm>
          <a:off x="18507075" y="1047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38" name="正方形/長方形 437"/>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39" name="正方形/長方形 438"/>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40" name="正方形/長方形 439"/>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41" name="正方形/長方形 440"/>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42" name="正方形/長方形 441"/>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43" name="正方形/長方形 442"/>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44" name="正方形/長方形 443"/>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45" name="正方形/長方形 444"/>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46" name="テキスト ボックス 445"/>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47" name="直線コネクタ 446"/>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48" name="テキスト ボックス 447"/>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449" name="直線コネクタ 448"/>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50" name="テキスト ボックス 449"/>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451" name="直線コネクタ 450"/>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52" name="テキスト ボックス 451"/>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453" name="直線コネクタ 452"/>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54" name="テキスト ボックス 453"/>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455" name="直線コネクタ 454"/>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56" name="テキスト ボックス 455"/>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457" name="直線コネクタ 456"/>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58" name="テキスト ボックス 457"/>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59" name="直線コネクタ 458"/>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60" name="テキスト ボックス 459"/>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61"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28575</xdr:rowOff>
    </xdr:to>
    <xdr:cxnSp macro="">
      <xdr:nvCxnSpPr>
        <xdr:cNvPr id="462" name="直線コネクタ 461"/>
        <xdr:cNvCxnSpPr/>
      </xdr:nvCxnSpPr>
      <xdr:spPr>
        <a:xfrm flipV="1">
          <a:off x="14344650" y="1333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28575</xdr:rowOff>
    </xdr:from>
    <xdr:ext cx="400050" cy="257175"/>
    <xdr:sp macro="" textlink="">
      <xdr:nvSpPr>
        <xdr:cNvPr id="463" name="【児童館】&#10;有形固定資産減価償却率最小値テキスト"/>
        <xdr:cNvSpPr txBox="1"/>
      </xdr:nvSpPr>
      <xdr:spPr>
        <a:xfrm>
          <a:off x="14430375"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600075</xdr:colOff>
      <xdr:row>86</xdr:row>
      <xdr:rowOff>28575</xdr:rowOff>
    </xdr:to>
    <xdr:cxnSp macro="">
      <xdr:nvCxnSpPr>
        <xdr:cNvPr id="464" name="直線コネクタ 463"/>
        <xdr:cNvCxnSpPr/>
      </xdr:nvCxnSpPr>
      <xdr:spPr>
        <a:xfrm>
          <a:off x="14258925" y="1477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76200</xdr:rowOff>
    </xdr:from>
    <xdr:ext cx="457200" cy="257175"/>
    <xdr:sp macro="" textlink="">
      <xdr:nvSpPr>
        <xdr:cNvPr id="465" name="【児童館】&#10;有形固定資産減価償却率最大値テキスト"/>
        <xdr:cNvSpPr txBox="1"/>
      </xdr:nvSpPr>
      <xdr:spPr>
        <a:xfrm>
          <a:off x="14430375" y="1310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466" name="直線コネクタ 465"/>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9525</xdr:rowOff>
    </xdr:from>
    <xdr:ext cx="400050" cy="257175"/>
    <xdr:sp macro="" textlink="">
      <xdr:nvSpPr>
        <xdr:cNvPr id="467" name="【児童館】&#10;有形固定資産減価償却率平均値テキスト"/>
        <xdr:cNvSpPr txBox="1"/>
      </xdr:nvSpPr>
      <xdr:spPr>
        <a:xfrm>
          <a:off x="14430375" y="14068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28575</xdr:rowOff>
    </xdr:from>
    <xdr:to>
      <xdr:col>23</xdr:col>
      <xdr:colOff>571500</xdr:colOff>
      <xdr:row>82</xdr:row>
      <xdr:rowOff>133350</xdr:rowOff>
    </xdr:to>
    <xdr:sp macro="" textlink="">
      <xdr:nvSpPr>
        <xdr:cNvPr id="468" name="フローチャート : 判断 467"/>
        <xdr:cNvSpPr/>
      </xdr:nvSpPr>
      <xdr:spPr>
        <a:xfrm>
          <a:off x="142970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123825</xdr:rowOff>
    </xdr:from>
    <xdr:to>
      <xdr:col>22</xdr:col>
      <xdr:colOff>419100</xdr:colOff>
      <xdr:row>83</xdr:row>
      <xdr:rowOff>47625</xdr:rowOff>
    </xdr:to>
    <xdr:sp macro="" textlink="">
      <xdr:nvSpPr>
        <xdr:cNvPr id="469" name="フローチャート : 判断 468"/>
        <xdr:cNvSpPr/>
      </xdr:nvSpPr>
      <xdr:spPr>
        <a:xfrm>
          <a:off x="13544550"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70" name="テキスト ボックス 469"/>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71" name="テキスト ボックス 470"/>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72" name="テキスト ボックス 471"/>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73" name="テキスト ボックス 472"/>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74" name="テキスト ボックス 473"/>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57150</xdr:rowOff>
    </xdr:from>
    <xdr:to>
      <xdr:col>22</xdr:col>
      <xdr:colOff>419100</xdr:colOff>
      <xdr:row>82</xdr:row>
      <xdr:rowOff>161925</xdr:rowOff>
    </xdr:to>
    <xdr:sp macro="" textlink="">
      <xdr:nvSpPr>
        <xdr:cNvPr id="475" name="円/楕円 474"/>
        <xdr:cNvSpPr/>
      </xdr:nvSpPr>
      <xdr:spPr>
        <a:xfrm>
          <a:off x="13544550" y="1411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83</xdr:row>
      <xdr:rowOff>38100</xdr:rowOff>
    </xdr:from>
    <xdr:ext cx="409575" cy="257175"/>
    <xdr:sp macro="" textlink="">
      <xdr:nvSpPr>
        <xdr:cNvPr id="476" name="n_1aveValue【児童館】&#10;有形固定資産減価償却率"/>
        <xdr:cNvSpPr txBox="1"/>
      </xdr:nvSpPr>
      <xdr:spPr>
        <a:xfrm>
          <a:off x="13382625" y="1426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81</xdr:row>
      <xdr:rowOff>9525</xdr:rowOff>
    </xdr:from>
    <xdr:ext cx="409575" cy="257175"/>
    <xdr:sp macro="" textlink="">
      <xdr:nvSpPr>
        <xdr:cNvPr id="477" name="n_1mainValue【児童館】&#10;有形固定資産減価償却率"/>
        <xdr:cNvSpPr txBox="1"/>
      </xdr:nvSpPr>
      <xdr:spPr>
        <a:xfrm>
          <a:off x="13382625" y="1389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78" name="正方形/長方形 47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79" name="正方形/長方形 47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80" name="正方形/長方形 47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81" name="正方形/長方形 48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82" name="正方形/長方形 48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83" name="正方形/長方形 48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84" name="正方形/長方形 48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86" name="テキスト ボックス 48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489" name="テキスト ボックス 48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491" name="テキスト ボックス 49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493" name="テキスト ボックス 49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495" name="テキスト ボックス 49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497" name="テキスト ボックス 49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114300</xdr:rowOff>
    </xdr:from>
    <xdr:to>
      <xdr:col>32</xdr:col>
      <xdr:colOff>190500</xdr:colOff>
      <xdr:row>85</xdr:row>
      <xdr:rowOff>161925</xdr:rowOff>
    </xdr:to>
    <xdr:cxnSp macro="">
      <xdr:nvCxnSpPr>
        <xdr:cNvPr id="499" name="直線コネクタ 498"/>
        <xdr:cNvCxnSpPr/>
      </xdr:nvCxnSpPr>
      <xdr:spPr>
        <a:xfrm flipV="1">
          <a:off x="19421475" y="1331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171450</xdr:rowOff>
    </xdr:from>
    <xdr:ext cx="466725" cy="257175"/>
    <xdr:sp macro="" textlink="">
      <xdr:nvSpPr>
        <xdr:cNvPr id="500" name="【児童館】&#10;一人当たり面積最小値テキスト"/>
        <xdr:cNvSpPr txBox="1"/>
      </xdr:nvSpPr>
      <xdr:spPr>
        <a:xfrm>
          <a:off x="195072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85</xdr:row>
      <xdr:rowOff>161925</xdr:rowOff>
    </xdr:from>
    <xdr:to>
      <xdr:col>32</xdr:col>
      <xdr:colOff>276225</xdr:colOff>
      <xdr:row>85</xdr:row>
      <xdr:rowOff>161925</xdr:rowOff>
    </xdr:to>
    <xdr:cxnSp macro="">
      <xdr:nvCxnSpPr>
        <xdr:cNvPr id="501" name="直線コネクタ 500"/>
        <xdr:cNvCxnSpPr/>
      </xdr:nvCxnSpPr>
      <xdr:spPr>
        <a:xfrm>
          <a:off x="19326225" y="1473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66675</xdr:rowOff>
    </xdr:from>
    <xdr:ext cx="466725" cy="257175"/>
    <xdr:sp macro="" textlink="">
      <xdr:nvSpPr>
        <xdr:cNvPr id="502" name="【児童館】&#10;一人当たり面積最大値テキスト"/>
        <xdr:cNvSpPr txBox="1"/>
      </xdr:nvSpPr>
      <xdr:spPr>
        <a:xfrm>
          <a:off x="19507200"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95250</xdr:colOff>
      <xdr:row>77</xdr:row>
      <xdr:rowOff>114300</xdr:rowOff>
    </xdr:from>
    <xdr:to>
      <xdr:col>32</xdr:col>
      <xdr:colOff>276225</xdr:colOff>
      <xdr:row>77</xdr:row>
      <xdr:rowOff>114300</xdr:rowOff>
    </xdr:to>
    <xdr:cxnSp macro="">
      <xdr:nvCxnSpPr>
        <xdr:cNvPr id="503" name="直線コネクタ 502"/>
        <xdr:cNvCxnSpPr/>
      </xdr:nvCxnSpPr>
      <xdr:spPr>
        <a:xfrm>
          <a:off x="19326225" y="1331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57150</xdr:rowOff>
    </xdr:from>
    <xdr:ext cx="466725" cy="257175"/>
    <xdr:sp macro="" textlink="">
      <xdr:nvSpPr>
        <xdr:cNvPr id="504" name="【児童館】&#10;一人当たり面積平均値テキスト"/>
        <xdr:cNvSpPr txBox="1"/>
      </xdr:nvSpPr>
      <xdr:spPr>
        <a:xfrm>
          <a:off x="195072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76200</xdr:rowOff>
    </xdr:from>
    <xdr:to>
      <xdr:col>32</xdr:col>
      <xdr:colOff>238125</xdr:colOff>
      <xdr:row>83</xdr:row>
      <xdr:rowOff>9525</xdr:rowOff>
    </xdr:to>
    <xdr:sp macro="" textlink="">
      <xdr:nvSpPr>
        <xdr:cNvPr id="505" name="フローチャート : 判断 504"/>
        <xdr:cNvSpPr/>
      </xdr:nvSpPr>
      <xdr:spPr>
        <a:xfrm>
          <a:off x="19364325"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82</xdr:row>
      <xdr:rowOff>142875</xdr:rowOff>
    </xdr:from>
    <xdr:to>
      <xdr:col>31</xdr:col>
      <xdr:colOff>85725</xdr:colOff>
      <xdr:row>83</xdr:row>
      <xdr:rowOff>76200</xdr:rowOff>
    </xdr:to>
    <xdr:sp macro="" textlink="">
      <xdr:nvSpPr>
        <xdr:cNvPr id="506" name="フローチャート : 判断 505"/>
        <xdr:cNvSpPr/>
      </xdr:nvSpPr>
      <xdr:spPr>
        <a:xfrm>
          <a:off x="18630900" y="14201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507" name="テキスト ボックス 506"/>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08" name="テキスト ボックス 507"/>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09" name="テキスト ボックス 508"/>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10" name="テキスト ボックス 509"/>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1" name="テキスト ボックス 510"/>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80</xdr:row>
      <xdr:rowOff>171450</xdr:rowOff>
    </xdr:from>
    <xdr:to>
      <xdr:col>31</xdr:col>
      <xdr:colOff>85725</xdr:colOff>
      <xdr:row>81</xdr:row>
      <xdr:rowOff>104775</xdr:rowOff>
    </xdr:to>
    <xdr:sp macro="" textlink="">
      <xdr:nvSpPr>
        <xdr:cNvPr id="512" name="円/楕円 511"/>
        <xdr:cNvSpPr/>
      </xdr:nvSpPr>
      <xdr:spPr>
        <a:xfrm>
          <a:off x="18630900" y="138874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66675</xdr:rowOff>
    </xdr:from>
    <xdr:ext cx="466725" cy="257175"/>
    <xdr:sp macro="" textlink="">
      <xdr:nvSpPr>
        <xdr:cNvPr id="513" name="n_1aveValue【児童館】&#10;一人当たり面積"/>
        <xdr:cNvSpPr txBox="1"/>
      </xdr:nvSpPr>
      <xdr:spPr>
        <a:xfrm>
          <a:off x="18507075" y="1429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476250</xdr:colOff>
      <xdr:row>79</xdr:row>
      <xdr:rowOff>114300</xdr:rowOff>
    </xdr:from>
    <xdr:ext cx="466725" cy="257175"/>
    <xdr:sp macro="" textlink="">
      <xdr:nvSpPr>
        <xdr:cNvPr id="514" name="n_1mainValue【児童館】&#10;一人当たり面積"/>
        <xdr:cNvSpPr txBox="1"/>
      </xdr:nvSpPr>
      <xdr:spPr>
        <a:xfrm>
          <a:off x="18507075" y="1365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15" name="正方形/長方形 514"/>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16" name="正方形/長方形 515"/>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17" name="正方形/長方形 516"/>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18" name="正方形/長方形 517"/>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19" name="正方形/長方形 518"/>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20" name="正方形/長方形 519"/>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1" name="正方形/長方形 520"/>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2" name="正方形/長方形 521"/>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23" name="テキスト ボックス 522"/>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24" name="直線コネクタ 523"/>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25" name="テキスト ボックス 524"/>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526" name="直線コネクタ 525"/>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27" name="テキスト ボックス 526"/>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528" name="直線コネクタ 527"/>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29" name="テキスト ボックス 528"/>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530" name="直線コネクタ 529"/>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31" name="テキスト ボックス 530"/>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532" name="直線コネクタ 531"/>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33" name="テキスト ボックス 532"/>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534" name="直線コネクタ 533"/>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535" name="テキスト ボックス 534"/>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36" name="直線コネクタ 535"/>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37" name="テキスト ボックス 536"/>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38"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107</xdr:row>
      <xdr:rowOff>57150</xdr:rowOff>
    </xdr:to>
    <xdr:cxnSp macro="">
      <xdr:nvCxnSpPr>
        <xdr:cNvPr id="539" name="直線コネクタ 538"/>
        <xdr:cNvCxnSpPr/>
      </xdr:nvCxnSpPr>
      <xdr:spPr>
        <a:xfrm flipV="1">
          <a:off x="14344650" y="1734502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57150</xdr:rowOff>
    </xdr:from>
    <xdr:ext cx="400050" cy="257175"/>
    <xdr:sp macro="" textlink="">
      <xdr:nvSpPr>
        <xdr:cNvPr id="540" name="【公民館】&#10;有形固定資産減価償却率最小値テキスト"/>
        <xdr:cNvSpPr txBox="1"/>
      </xdr:nvSpPr>
      <xdr:spPr>
        <a:xfrm>
          <a:off x="14430375" y="18402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600075</xdr:colOff>
      <xdr:row>107</xdr:row>
      <xdr:rowOff>57150</xdr:rowOff>
    </xdr:to>
    <xdr:cxnSp macro="">
      <xdr:nvCxnSpPr>
        <xdr:cNvPr id="541" name="直線コネクタ 540"/>
        <xdr:cNvCxnSpPr/>
      </xdr:nvCxnSpPr>
      <xdr:spPr>
        <a:xfrm>
          <a:off x="14258925" y="18402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542" name="【公民館】&#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543" name="直線コネクタ 542"/>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76200</xdr:rowOff>
    </xdr:from>
    <xdr:ext cx="400050" cy="257175"/>
    <xdr:sp macro="" textlink="">
      <xdr:nvSpPr>
        <xdr:cNvPr id="544" name="【公民館】&#10;有形固定資産減価償却率平均値テキスト"/>
        <xdr:cNvSpPr txBox="1"/>
      </xdr:nvSpPr>
      <xdr:spPr>
        <a:xfrm>
          <a:off x="14430375" y="17907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545" name="フローチャート : 判断 544"/>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142875</xdr:rowOff>
    </xdr:from>
    <xdr:to>
      <xdr:col>22</xdr:col>
      <xdr:colOff>419100</xdr:colOff>
      <xdr:row>105</xdr:row>
      <xdr:rowOff>76200</xdr:rowOff>
    </xdr:to>
    <xdr:sp macro="" textlink="">
      <xdr:nvSpPr>
        <xdr:cNvPr id="546" name="フローチャート : 判断 545"/>
        <xdr:cNvSpPr/>
      </xdr:nvSpPr>
      <xdr:spPr>
        <a:xfrm>
          <a:off x="13544550" y="1797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47" name="テキスト ボックス 546"/>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48" name="テキスト ボックス 547"/>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49" name="テキスト ボックス 548"/>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50" name="テキスト ボックス 549"/>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51" name="テキスト ボックス 550"/>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28575</xdr:rowOff>
    </xdr:from>
    <xdr:to>
      <xdr:col>22</xdr:col>
      <xdr:colOff>419100</xdr:colOff>
      <xdr:row>103</xdr:row>
      <xdr:rowOff>133350</xdr:rowOff>
    </xdr:to>
    <xdr:sp macro="" textlink="">
      <xdr:nvSpPr>
        <xdr:cNvPr id="552" name="円/楕円 551"/>
        <xdr:cNvSpPr/>
      </xdr:nvSpPr>
      <xdr:spPr>
        <a:xfrm>
          <a:off x="13544550" y="1768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66675</xdr:rowOff>
    </xdr:from>
    <xdr:ext cx="409575" cy="257175"/>
    <xdr:sp macro="" textlink="">
      <xdr:nvSpPr>
        <xdr:cNvPr id="553" name="n_1aveValue【公民館】&#10;有形固定資産減価償却率"/>
        <xdr:cNvSpPr txBox="1"/>
      </xdr:nvSpPr>
      <xdr:spPr>
        <a:xfrm>
          <a:off x="13382625" y="18068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152400</xdr:colOff>
      <xdr:row>101</xdr:row>
      <xdr:rowOff>152400</xdr:rowOff>
    </xdr:from>
    <xdr:ext cx="409575" cy="257175"/>
    <xdr:sp macro="" textlink="">
      <xdr:nvSpPr>
        <xdr:cNvPr id="554" name="n_1mainValue【公民館】&#10;有形固定資産減価償却率"/>
        <xdr:cNvSpPr txBox="1"/>
      </xdr:nvSpPr>
      <xdr:spPr>
        <a:xfrm>
          <a:off x="13382625" y="17468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55" name="正方形/長方形 554"/>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56" name="正方形/長方形 555"/>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57" name="正方形/長方形 556"/>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58" name="正方形/長方形 557"/>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59" name="正方形/長方形 558"/>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60" name="正方形/長方形 559"/>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61" name="正方形/長方形 560"/>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63" name="テキスト ボックス 562"/>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566" name="テキスト ボックス 565"/>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568" name="テキスト ボックス 567"/>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570" name="テキスト ボックス 569"/>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572" name="テキスト ボックス 571"/>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574" name="テキスト ボックス 573"/>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76" name="テキスト ボックス 575"/>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152400</xdr:rowOff>
    </xdr:from>
    <xdr:to>
      <xdr:col>32</xdr:col>
      <xdr:colOff>190500</xdr:colOff>
      <xdr:row>108</xdr:row>
      <xdr:rowOff>114300</xdr:rowOff>
    </xdr:to>
    <xdr:cxnSp macro="">
      <xdr:nvCxnSpPr>
        <xdr:cNvPr id="578" name="直線コネクタ 577"/>
        <xdr:cNvCxnSpPr/>
      </xdr:nvCxnSpPr>
      <xdr:spPr>
        <a:xfrm flipV="1">
          <a:off x="19421475" y="1712595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6725" cy="257175"/>
    <xdr:sp macro="" textlink="">
      <xdr:nvSpPr>
        <xdr:cNvPr id="579" name="【公民館】&#10;一人当たり面積最小値テキスト"/>
        <xdr:cNvSpPr txBox="1"/>
      </xdr:nvSpPr>
      <xdr:spPr>
        <a:xfrm>
          <a:off x="19507200" y="1863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108</xdr:row>
      <xdr:rowOff>114300</xdr:rowOff>
    </xdr:from>
    <xdr:to>
      <xdr:col>32</xdr:col>
      <xdr:colOff>276225</xdr:colOff>
      <xdr:row>108</xdr:row>
      <xdr:rowOff>114300</xdr:rowOff>
    </xdr:to>
    <xdr:cxnSp macro="">
      <xdr:nvCxnSpPr>
        <xdr:cNvPr id="580" name="直線コネクタ 579"/>
        <xdr:cNvCxnSpPr/>
      </xdr:nvCxnSpPr>
      <xdr:spPr>
        <a:xfrm>
          <a:off x="1932622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104775</xdr:rowOff>
    </xdr:from>
    <xdr:ext cx="466725" cy="257175"/>
    <xdr:sp macro="" textlink="">
      <xdr:nvSpPr>
        <xdr:cNvPr id="581" name="【公民館】&#10;一人当たり面積最大値テキスト"/>
        <xdr:cNvSpPr txBox="1"/>
      </xdr:nvSpPr>
      <xdr:spPr>
        <a:xfrm>
          <a:off x="19507200" y="1690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95250</xdr:colOff>
      <xdr:row>99</xdr:row>
      <xdr:rowOff>152400</xdr:rowOff>
    </xdr:from>
    <xdr:to>
      <xdr:col>32</xdr:col>
      <xdr:colOff>276225</xdr:colOff>
      <xdr:row>99</xdr:row>
      <xdr:rowOff>152400</xdr:rowOff>
    </xdr:to>
    <xdr:cxnSp macro="">
      <xdr:nvCxnSpPr>
        <xdr:cNvPr id="582" name="直線コネクタ 581"/>
        <xdr:cNvCxnSpPr/>
      </xdr:nvCxnSpPr>
      <xdr:spPr>
        <a:xfrm>
          <a:off x="19326225" y="1712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38100</xdr:rowOff>
    </xdr:from>
    <xdr:ext cx="466725" cy="257175"/>
    <xdr:sp macro="" textlink="">
      <xdr:nvSpPr>
        <xdr:cNvPr id="583" name="【公民館】&#10;一人当たり面積平均値テキスト"/>
        <xdr:cNvSpPr txBox="1"/>
      </xdr:nvSpPr>
      <xdr:spPr>
        <a:xfrm>
          <a:off x="19507200" y="1804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66675</xdr:rowOff>
    </xdr:from>
    <xdr:to>
      <xdr:col>32</xdr:col>
      <xdr:colOff>238125</xdr:colOff>
      <xdr:row>105</xdr:row>
      <xdr:rowOff>161925</xdr:rowOff>
    </xdr:to>
    <xdr:sp macro="" textlink="">
      <xdr:nvSpPr>
        <xdr:cNvPr id="584" name="フローチャート : 判断 583"/>
        <xdr:cNvSpPr/>
      </xdr:nvSpPr>
      <xdr:spPr>
        <a:xfrm>
          <a:off x="19364325" y="1806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76200</xdr:rowOff>
    </xdr:from>
    <xdr:to>
      <xdr:col>31</xdr:col>
      <xdr:colOff>85725</xdr:colOff>
      <xdr:row>106</xdr:row>
      <xdr:rowOff>9525</xdr:rowOff>
    </xdr:to>
    <xdr:sp macro="" textlink="">
      <xdr:nvSpPr>
        <xdr:cNvPr id="585" name="フローチャート : 判断 584"/>
        <xdr:cNvSpPr/>
      </xdr:nvSpPr>
      <xdr:spPr>
        <a:xfrm>
          <a:off x="18630900" y="18078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586" name="テキスト ボックス 585"/>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87" name="テキスト ボックス 586"/>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88" name="テキスト ボックス 587"/>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89" name="テキスト ボックス 588"/>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90" name="テキスト ボックス 589"/>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57150</xdr:rowOff>
    </xdr:from>
    <xdr:to>
      <xdr:col>31</xdr:col>
      <xdr:colOff>85725</xdr:colOff>
      <xdr:row>106</xdr:row>
      <xdr:rowOff>161925</xdr:rowOff>
    </xdr:to>
    <xdr:sp macro="" textlink="">
      <xdr:nvSpPr>
        <xdr:cNvPr id="591" name="円/楕円 590"/>
        <xdr:cNvSpPr/>
      </xdr:nvSpPr>
      <xdr:spPr>
        <a:xfrm>
          <a:off x="18630900" y="182308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104</xdr:row>
      <xdr:rowOff>28575</xdr:rowOff>
    </xdr:from>
    <xdr:ext cx="466725" cy="257175"/>
    <xdr:sp macro="" textlink="">
      <xdr:nvSpPr>
        <xdr:cNvPr id="592" name="n_1aveValue【公民館】&#10;一人当たり面積"/>
        <xdr:cNvSpPr txBox="1"/>
      </xdr:nvSpPr>
      <xdr:spPr>
        <a:xfrm>
          <a:off x="18507075" y="1785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152400</xdr:rowOff>
    </xdr:from>
    <xdr:ext cx="466725" cy="257175"/>
    <xdr:sp macro="" textlink="">
      <xdr:nvSpPr>
        <xdr:cNvPr id="593" name="n_1mainValue【公民館】&#10;一人当たり面積"/>
        <xdr:cNvSpPr txBox="1"/>
      </xdr:nvSpPr>
      <xdr:spPr>
        <a:xfrm>
          <a:off x="18507075" y="18326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95" name="正方形/長方形 594"/>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96" name="テキスト ボックス 595"/>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減価償却率はほぼ全国水準である、ひとりあたりの延長</a:t>
          </a:r>
          <a:r>
            <a:rPr kumimoji="1" lang="en-US" altLang="ja-JP" sz="1100">
              <a:solidFill>
                <a:schemeClr val="dk1"/>
              </a:solidFill>
              <a:effectLst/>
              <a:latin typeface="+mn-lt"/>
              <a:ea typeface="+mn-ea"/>
              <a:cs typeface="+mn-cs"/>
            </a:rPr>
            <a:t>6,133</a:t>
          </a:r>
          <a:r>
            <a:rPr kumimoji="1" lang="ja-JP" altLang="ja-JP" sz="1100">
              <a:solidFill>
                <a:schemeClr val="dk1"/>
              </a:solidFill>
              <a:effectLst/>
              <a:latin typeface="+mn-lt"/>
              <a:ea typeface="+mn-ea"/>
              <a:cs typeface="+mn-cs"/>
            </a:rPr>
            <a:t>については、本市が国道１号線・８号線や名神高速道路のインターチェンジが整備されていることなどによるものではないかと考えられる。</a:t>
          </a:r>
          <a:endParaRPr lang="ja-JP" altLang="ja-JP" sz="1400">
            <a:effectLst/>
          </a:endParaRPr>
        </a:p>
        <a:p>
          <a:r>
            <a:rPr kumimoji="1" lang="ja-JP" altLang="ja-JP" sz="1100">
              <a:solidFill>
                <a:schemeClr val="dk1"/>
              </a:solidFill>
              <a:effectLst/>
              <a:latin typeface="+mn-lt"/>
              <a:ea typeface="+mn-ea"/>
              <a:cs typeface="+mn-cs"/>
            </a:rPr>
            <a:t>　幼稚園・保育所、児童館については、学区単位で整備していることから一人あたりの面積はそれぞれ</a:t>
          </a:r>
          <a:r>
            <a:rPr kumimoji="1" lang="en-US" altLang="ja-JP" sz="1100">
              <a:solidFill>
                <a:schemeClr val="dk1"/>
              </a:solidFill>
              <a:effectLst/>
              <a:latin typeface="+mn-lt"/>
              <a:ea typeface="+mn-ea"/>
              <a:cs typeface="+mn-cs"/>
            </a:rPr>
            <a:t>0.286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0.037</a:t>
          </a:r>
          <a:r>
            <a:rPr kumimoji="1" lang="ja-JP" altLang="ja-JP" sz="1100">
              <a:solidFill>
                <a:schemeClr val="dk1"/>
              </a:solidFill>
              <a:effectLst/>
              <a:latin typeface="+mn-lt"/>
              <a:ea typeface="+mn-ea"/>
              <a:cs typeface="+mn-cs"/>
            </a:rPr>
            <a:t>であり類似団体平均よりも高いが、減価償却率はそれぞれ</a:t>
          </a:r>
          <a:r>
            <a:rPr kumimoji="1" lang="en-US" altLang="ja-JP" sz="1100">
              <a:solidFill>
                <a:schemeClr val="dk1"/>
              </a:solidFill>
              <a:effectLst/>
              <a:latin typeface="+mn-lt"/>
              <a:ea typeface="+mn-ea"/>
              <a:cs typeface="+mn-cs"/>
            </a:rPr>
            <a:t>62.8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56.1</a:t>
          </a:r>
          <a:r>
            <a:rPr kumimoji="1" lang="ja-JP" altLang="ja-JP" sz="1100">
              <a:solidFill>
                <a:schemeClr val="dk1"/>
              </a:solidFill>
              <a:effectLst/>
              <a:latin typeface="+mn-lt"/>
              <a:ea typeface="+mn-ea"/>
              <a:cs typeface="+mn-cs"/>
            </a:rPr>
            <a:t>であり類似団体より少し進んでいる。</a:t>
          </a:r>
          <a:endParaRPr lang="ja-JP" altLang="ja-JP" sz="1400">
            <a:effectLst/>
          </a:endParaRPr>
        </a:p>
        <a:p>
          <a:r>
            <a:rPr kumimoji="1" lang="ja-JP" altLang="ja-JP" sz="1100">
              <a:solidFill>
                <a:schemeClr val="dk1"/>
              </a:solidFill>
              <a:effectLst/>
              <a:latin typeface="+mn-lt"/>
              <a:ea typeface="+mn-ea"/>
              <a:cs typeface="+mn-cs"/>
            </a:rPr>
            <a:t>　学校については、減価償却率が</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であり類似団体と比較して償却が進んでいるが、老朽化対応として年次的に大規模改造を行っており改修を実施している。人口増に伴い、新小学校の建設も実施したが、その後は小中学校の増築により対応してきたことから一人あたりの面積</a:t>
          </a:r>
          <a:r>
            <a:rPr kumimoji="1" lang="en-US" altLang="ja-JP" sz="1100">
              <a:solidFill>
                <a:schemeClr val="dk1"/>
              </a:solidFill>
              <a:effectLst/>
              <a:latin typeface="+mn-lt"/>
              <a:ea typeface="+mn-ea"/>
              <a:cs typeface="+mn-cs"/>
            </a:rPr>
            <a:t>1.301</a:t>
          </a:r>
          <a:r>
            <a:rPr kumimoji="1" lang="ja-JP" altLang="ja-JP" sz="1100">
              <a:solidFill>
                <a:schemeClr val="dk1"/>
              </a:solidFill>
              <a:effectLst/>
              <a:latin typeface="+mn-lt"/>
              <a:ea typeface="+mn-ea"/>
              <a:cs typeface="+mn-cs"/>
            </a:rPr>
            <a:t>は類似団体や滋賀県平均よりは小さいのではないかと考えられる。</a:t>
          </a:r>
          <a:endParaRPr lang="ja-JP" altLang="ja-JP" sz="1400">
            <a:effectLst/>
          </a:endParaRPr>
        </a:p>
        <a:p>
          <a:r>
            <a:rPr kumimoji="1" lang="ja-JP" altLang="ja-JP" sz="1100">
              <a:solidFill>
                <a:schemeClr val="dk1"/>
              </a:solidFill>
              <a:effectLst/>
              <a:latin typeface="+mn-lt"/>
              <a:ea typeface="+mn-ea"/>
              <a:cs typeface="+mn-cs"/>
            </a:rPr>
            <a:t>　全体的に減価償却が進んでおり、計画的な改修が必要である。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152400</xdr:rowOff>
    </xdr:from>
    <xdr:to>
      <xdr:col>6</xdr:col>
      <xdr:colOff>514350</xdr:colOff>
      <xdr:row>42</xdr:row>
      <xdr:rowOff>38100</xdr:rowOff>
    </xdr:to>
    <xdr:cxnSp macro="">
      <xdr:nvCxnSpPr>
        <xdr:cNvPr id="58" name="直線コネクタ 57"/>
        <xdr:cNvCxnSpPr/>
      </xdr:nvCxnSpPr>
      <xdr:spPr>
        <a:xfrm flipV="1">
          <a:off x="4124325" y="581025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342900" cy="257175"/>
    <xdr:sp macro="" textlink="">
      <xdr:nvSpPr>
        <xdr:cNvPr id="59" name="【図書館】&#10;有形固定資産減価償却率最小値テキスト"/>
        <xdr:cNvSpPr txBox="1"/>
      </xdr:nvSpPr>
      <xdr:spPr>
        <a:xfrm>
          <a:off x="4210050" y="723900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60" name="直線コネクタ 59"/>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104775</xdr:rowOff>
    </xdr:from>
    <xdr:ext cx="409575" cy="257175"/>
    <xdr:sp macro="" textlink="">
      <xdr:nvSpPr>
        <xdr:cNvPr id="61" name="【図書館】&#10;有形固定資産減価償却率最大値テキスト"/>
        <xdr:cNvSpPr txBox="1"/>
      </xdr:nvSpPr>
      <xdr:spPr>
        <a:xfrm>
          <a:off x="4210050" y="559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33</xdr:row>
      <xdr:rowOff>152400</xdr:rowOff>
    </xdr:from>
    <xdr:to>
      <xdr:col>6</xdr:col>
      <xdr:colOff>600075</xdr:colOff>
      <xdr:row>33</xdr:row>
      <xdr:rowOff>152400</xdr:rowOff>
    </xdr:to>
    <xdr:cxnSp macro="">
      <xdr:nvCxnSpPr>
        <xdr:cNvPr id="62" name="直線コネクタ 61"/>
        <xdr:cNvCxnSpPr/>
      </xdr:nvCxnSpPr>
      <xdr:spPr>
        <a:xfrm>
          <a:off x="4029075" y="581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76200</xdr:rowOff>
    </xdr:from>
    <xdr:ext cx="409575" cy="257175"/>
    <xdr:sp macro="" textlink="">
      <xdr:nvSpPr>
        <xdr:cNvPr id="63" name="【図書館】&#10;有形固定資産減価償却率平均値テキスト"/>
        <xdr:cNvSpPr txBox="1"/>
      </xdr:nvSpPr>
      <xdr:spPr>
        <a:xfrm>
          <a:off x="4210050"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64" name="フローチャート : 判断 63"/>
        <xdr:cNvSpPr/>
      </xdr:nvSpPr>
      <xdr:spPr>
        <a:xfrm>
          <a:off x="406717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95250</xdr:rowOff>
    </xdr:from>
    <xdr:to>
      <xdr:col>5</xdr:col>
      <xdr:colOff>409575</xdr:colOff>
      <xdr:row>39</xdr:row>
      <xdr:rowOff>19050</xdr:rowOff>
    </xdr:to>
    <xdr:sp macro="" textlink="">
      <xdr:nvSpPr>
        <xdr:cNvPr id="65" name="フローチャート : 判断 64"/>
        <xdr:cNvSpPr/>
      </xdr:nvSpPr>
      <xdr:spPr>
        <a:xfrm>
          <a:off x="3314700"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9525</xdr:rowOff>
    </xdr:from>
    <xdr:ext cx="409575" cy="257175"/>
    <xdr:sp macro="" textlink="">
      <xdr:nvSpPr>
        <xdr:cNvPr id="66" name="n_1aveValue【図書館】&#10;有形固定資産減価償却率"/>
        <xdr:cNvSpPr txBox="1"/>
      </xdr:nvSpPr>
      <xdr:spPr>
        <a:xfrm>
          <a:off x="3152775" y="669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7" name="テキスト ボックス 66"/>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8" name="テキスト ボックス 67"/>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9" name="テキスト ボックス 68"/>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70" name="テキスト ボックス 69"/>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1" name="テキスト ボックス 70"/>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36</xdr:row>
      <xdr:rowOff>95250</xdr:rowOff>
    </xdr:from>
    <xdr:to>
      <xdr:col>5</xdr:col>
      <xdr:colOff>409575</xdr:colOff>
      <xdr:row>37</xdr:row>
      <xdr:rowOff>28575</xdr:rowOff>
    </xdr:to>
    <xdr:sp macro="" textlink="">
      <xdr:nvSpPr>
        <xdr:cNvPr id="72" name="円/楕円 71"/>
        <xdr:cNvSpPr/>
      </xdr:nvSpPr>
      <xdr:spPr>
        <a:xfrm>
          <a:off x="33147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35</xdr:row>
      <xdr:rowOff>47625</xdr:rowOff>
    </xdr:from>
    <xdr:ext cx="409575" cy="257175"/>
    <xdr:sp macro="" textlink="">
      <xdr:nvSpPr>
        <xdr:cNvPr id="73" name="n_1mainValue【図書館】&#10;有形固定資産減価償却率"/>
        <xdr:cNvSpPr txBox="1"/>
      </xdr:nvSpPr>
      <xdr:spPr>
        <a:xfrm>
          <a:off x="3152775" y="604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4" name="正方形/長方形 73"/>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5" name="正方形/長方形 74"/>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6" name="正方形/長方形 75"/>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7" name="正方形/長方形 76"/>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8" name="正方形/長方形 77"/>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9" name="正方形/長方形 78"/>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0" name="正方形/長方形 79"/>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1" name="正方形/長方形 80"/>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2" name="テキスト ボックス 81"/>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3" name="直線コネクタ 82"/>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4" name="直線コネクタ 83"/>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5" name="テキスト ボックス 84"/>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6" name="直線コネクタ 85"/>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87" name="テキスト ボックス 86"/>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8" name="直線コネクタ 87"/>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89" name="テキスト ボックス 88"/>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0" name="直線コネクタ 89"/>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91" name="テキスト ボックス 90"/>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2" name="直線コネクタ 91"/>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3" name="テキスト ボックス 92"/>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4" name="直線コネクタ 93"/>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5" name="テキスト ボックス 94"/>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6"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57150</xdr:rowOff>
    </xdr:from>
    <xdr:to>
      <xdr:col>15</xdr:col>
      <xdr:colOff>180975</xdr:colOff>
      <xdr:row>41</xdr:row>
      <xdr:rowOff>85725</xdr:rowOff>
    </xdr:to>
    <xdr:cxnSp macro="">
      <xdr:nvCxnSpPr>
        <xdr:cNvPr id="97" name="直線コネクタ 96"/>
        <xdr:cNvCxnSpPr/>
      </xdr:nvCxnSpPr>
      <xdr:spPr>
        <a:xfrm flipV="1">
          <a:off x="9191625" y="571500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98" name="【図書館】&#10;一人当たり面積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85725</xdr:rowOff>
    </xdr:from>
    <xdr:to>
      <xdr:col>15</xdr:col>
      <xdr:colOff>266700</xdr:colOff>
      <xdr:row>41</xdr:row>
      <xdr:rowOff>85725</xdr:rowOff>
    </xdr:to>
    <xdr:cxnSp macro="">
      <xdr:nvCxnSpPr>
        <xdr:cNvPr id="99" name="直線コネクタ 98"/>
        <xdr:cNvCxnSpPr/>
      </xdr:nvCxnSpPr>
      <xdr:spPr>
        <a:xfrm>
          <a:off x="9105900" y="711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0</xdr:rowOff>
    </xdr:from>
    <xdr:ext cx="466725" cy="257175"/>
    <xdr:sp macro="" textlink="">
      <xdr:nvSpPr>
        <xdr:cNvPr id="100" name="【図書館】&#10;一人当たり面積最大値テキスト"/>
        <xdr:cNvSpPr txBox="1"/>
      </xdr:nvSpPr>
      <xdr:spPr>
        <a:xfrm>
          <a:off x="927735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95250</xdr:colOff>
      <xdr:row>33</xdr:row>
      <xdr:rowOff>57150</xdr:rowOff>
    </xdr:from>
    <xdr:to>
      <xdr:col>15</xdr:col>
      <xdr:colOff>266700</xdr:colOff>
      <xdr:row>33</xdr:row>
      <xdr:rowOff>57150</xdr:rowOff>
    </xdr:to>
    <xdr:cxnSp macro="">
      <xdr:nvCxnSpPr>
        <xdr:cNvPr id="101" name="直線コネクタ 100"/>
        <xdr:cNvCxnSpPr/>
      </xdr:nvCxnSpPr>
      <xdr:spPr>
        <a:xfrm>
          <a:off x="9105900"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0</xdr:rowOff>
    </xdr:from>
    <xdr:ext cx="466725" cy="257175"/>
    <xdr:sp macro="" textlink="">
      <xdr:nvSpPr>
        <xdr:cNvPr id="102" name="【図書館】&#10;一人当たり面積平均値テキスト"/>
        <xdr:cNvSpPr txBox="1"/>
      </xdr:nvSpPr>
      <xdr:spPr>
        <a:xfrm>
          <a:off x="9277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123825</xdr:rowOff>
    </xdr:to>
    <xdr:sp macro="" textlink="">
      <xdr:nvSpPr>
        <xdr:cNvPr id="103" name="フローチャート : 判断 102"/>
        <xdr:cNvSpPr/>
      </xdr:nvSpPr>
      <xdr:spPr>
        <a:xfrm>
          <a:off x="9144000" y="654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66675</xdr:rowOff>
    </xdr:from>
    <xdr:to>
      <xdr:col>14</xdr:col>
      <xdr:colOff>76200</xdr:colOff>
      <xdr:row>38</xdr:row>
      <xdr:rowOff>161925</xdr:rowOff>
    </xdr:to>
    <xdr:sp macro="" textlink="">
      <xdr:nvSpPr>
        <xdr:cNvPr id="104" name="フローチャート : 判断 103"/>
        <xdr:cNvSpPr/>
      </xdr:nvSpPr>
      <xdr:spPr>
        <a:xfrm>
          <a:off x="8410575" y="6581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37</xdr:row>
      <xdr:rowOff>9525</xdr:rowOff>
    </xdr:from>
    <xdr:ext cx="466725" cy="257175"/>
    <xdr:sp macro="" textlink="">
      <xdr:nvSpPr>
        <xdr:cNvPr id="105" name="n_1aveValue【図書館】&#10;一人当たり面積"/>
        <xdr:cNvSpPr txBox="1"/>
      </xdr:nvSpPr>
      <xdr:spPr>
        <a:xfrm>
          <a:off x="827722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6" name="テキスト ボックス 105"/>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7" name="テキスト ボックス 106"/>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8" name="テキスト ボックス 107"/>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9" name="テキスト ボックス 108"/>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0" name="テキスト ボックス 109"/>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39</xdr:row>
      <xdr:rowOff>19050</xdr:rowOff>
    </xdr:from>
    <xdr:to>
      <xdr:col>14</xdr:col>
      <xdr:colOff>76200</xdr:colOff>
      <xdr:row>39</xdr:row>
      <xdr:rowOff>123825</xdr:rowOff>
    </xdr:to>
    <xdr:sp macro="" textlink="">
      <xdr:nvSpPr>
        <xdr:cNvPr id="111" name="円/楕円 110"/>
        <xdr:cNvSpPr/>
      </xdr:nvSpPr>
      <xdr:spPr>
        <a:xfrm>
          <a:off x="8410575" y="67056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39</xdr:row>
      <xdr:rowOff>114300</xdr:rowOff>
    </xdr:from>
    <xdr:ext cx="466725" cy="257175"/>
    <xdr:sp macro="" textlink="">
      <xdr:nvSpPr>
        <xdr:cNvPr id="112" name="n_1mainValue【図書館】&#10;一人当たり面積"/>
        <xdr:cNvSpPr txBox="1"/>
      </xdr:nvSpPr>
      <xdr:spPr>
        <a:xfrm>
          <a:off x="8277225" y="680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3" name="正方形/長方形 112"/>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4" name="正方形/長方形 113"/>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5" name="正方形/長方形 114"/>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6" name="正方形/長方形 115"/>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7" name="正方形/長方形 116"/>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8" name="正方形/長方形 117"/>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9" name="正方形/長方形 118"/>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0" name="正方形/長方形 119"/>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1" name="テキスト ボックス 120"/>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2" name="直線コネクタ 121"/>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3" name="テキスト ボックス 122"/>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24" name="直線コネクタ 123"/>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5" name="テキスト ボックス 124"/>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6" name="直線コネクタ 125"/>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7" name="テキスト ボックス 126"/>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28" name="直線コネクタ 127"/>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29" name="テキスト ボックス 128"/>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0" name="直線コネクタ 129"/>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55</xdr:row>
      <xdr:rowOff>28575</xdr:rowOff>
    </xdr:from>
    <xdr:ext cx="466725" cy="257175"/>
    <xdr:sp macro="" textlink="">
      <xdr:nvSpPr>
        <xdr:cNvPr id="131" name="テキスト ボックス 130"/>
        <xdr:cNvSpPr txBox="1"/>
      </xdr:nvSpPr>
      <xdr:spPr>
        <a:xfrm>
          <a:off x="295275"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2" name="直線コネクタ 131"/>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4"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19050</xdr:rowOff>
    </xdr:from>
    <xdr:to>
      <xdr:col>6</xdr:col>
      <xdr:colOff>514350</xdr:colOff>
      <xdr:row>63</xdr:row>
      <xdr:rowOff>28575</xdr:rowOff>
    </xdr:to>
    <xdr:cxnSp macro="">
      <xdr:nvCxnSpPr>
        <xdr:cNvPr id="135" name="直線コネクタ 134"/>
        <xdr:cNvCxnSpPr/>
      </xdr:nvCxnSpPr>
      <xdr:spPr>
        <a:xfrm flipV="1">
          <a:off x="4124325" y="9620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28575</xdr:rowOff>
    </xdr:from>
    <xdr:ext cx="409575" cy="257175"/>
    <xdr:sp macro="" textlink="">
      <xdr:nvSpPr>
        <xdr:cNvPr id="136" name="【体育館・プール】&#10;有形固定資産減価償却率最小値テキスト"/>
        <xdr:cNvSpPr txBox="1"/>
      </xdr:nvSpPr>
      <xdr:spPr>
        <a:xfrm>
          <a:off x="4210050" y="10829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419100</xdr:colOff>
      <xdr:row>63</xdr:row>
      <xdr:rowOff>28575</xdr:rowOff>
    </xdr:from>
    <xdr:to>
      <xdr:col>6</xdr:col>
      <xdr:colOff>600075</xdr:colOff>
      <xdr:row>63</xdr:row>
      <xdr:rowOff>28575</xdr:rowOff>
    </xdr:to>
    <xdr:cxnSp macro="">
      <xdr:nvCxnSpPr>
        <xdr:cNvPr id="137" name="直線コネクタ 136"/>
        <xdr:cNvCxnSpPr/>
      </xdr:nvCxnSpPr>
      <xdr:spPr>
        <a:xfrm>
          <a:off x="4029075" y="1082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38" name="【体育館・プー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419100</xdr:colOff>
      <xdr:row>56</xdr:row>
      <xdr:rowOff>19050</xdr:rowOff>
    </xdr:from>
    <xdr:to>
      <xdr:col>6</xdr:col>
      <xdr:colOff>600075</xdr:colOff>
      <xdr:row>56</xdr:row>
      <xdr:rowOff>19050</xdr:rowOff>
    </xdr:to>
    <xdr:cxnSp macro="">
      <xdr:nvCxnSpPr>
        <xdr:cNvPr id="139" name="直線コネクタ 138"/>
        <xdr:cNvCxnSpPr/>
      </xdr:nvCxnSpPr>
      <xdr:spPr>
        <a:xfrm>
          <a:off x="402907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114300</xdr:rowOff>
    </xdr:from>
    <xdr:ext cx="409575" cy="257175"/>
    <xdr:sp macro="" textlink="">
      <xdr:nvSpPr>
        <xdr:cNvPr id="140" name="【体育館・プール】&#10;有形固定資産減価償却率平均値テキスト"/>
        <xdr:cNvSpPr txBox="1"/>
      </xdr:nvSpPr>
      <xdr:spPr>
        <a:xfrm>
          <a:off x="42100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133350</xdr:rowOff>
    </xdr:from>
    <xdr:to>
      <xdr:col>6</xdr:col>
      <xdr:colOff>561975</xdr:colOff>
      <xdr:row>61</xdr:row>
      <xdr:rowOff>66675</xdr:rowOff>
    </xdr:to>
    <xdr:sp macro="" textlink="">
      <xdr:nvSpPr>
        <xdr:cNvPr id="141" name="フローチャート : 判断 140"/>
        <xdr:cNvSpPr/>
      </xdr:nvSpPr>
      <xdr:spPr>
        <a:xfrm>
          <a:off x="4067175" y="1042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61</xdr:row>
      <xdr:rowOff>38100</xdr:rowOff>
    </xdr:from>
    <xdr:to>
      <xdr:col>5</xdr:col>
      <xdr:colOff>409575</xdr:colOff>
      <xdr:row>61</xdr:row>
      <xdr:rowOff>133350</xdr:rowOff>
    </xdr:to>
    <xdr:sp macro="" textlink="">
      <xdr:nvSpPr>
        <xdr:cNvPr id="142" name="フローチャート : 判断 141"/>
        <xdr:cNvSpPr/>
      </xdr:nvSpPr>
      <xdr:spPr>
        <a:xfrm>
          <a:off x="3314700"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61</xdr:row>
      <xdr:rowOff>133350</xdr:rowOff>
    </xdr:from>
    <xdr:ext cx="409575" cy="257175"/>
    <xdr:sp macro="" textlink="">
      <xdr:nvSpPr>
        <xdr:cNvPr id="143" name="n_1aveValue【体育館・プール】&#10;有形固定資産減価償却率"/>
        <xdr:cNvSpPr txBox="1"/>
      </xdr:nvSpPr>
      <xdr:spPr>
        <a:xfrm>
          <a:off x="3152775" y="10591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4" name="テキスト ボックス 143"/>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5" name="テキスト ボックス 144"/>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6" name="テキスト ボックス 145"/>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7" name="テキスト ボックス 146"/>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8" name="テキスト ボックス 147"/>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57</xdr:row>
      <xdr:rowOff>114300</xdr:rowOff>
    </xdr:from>
    <xdr:to>
      <xdr:col>5</xdr:col>
      <xdr:colOff>409575</xdr:colOff>
      <xdr:row>58</xdr:row>
      <xdr:rowOff>47625</xdr:rowOff>
    </xdr:to>
    <xdr:sp macro="" textlink="">
      <xdr:nvSpPr>
        <xdr:cNvPr id="149" name="円/楕円 148"/>
        <xdr:cNvSpPr/>
      </xdr:nvSpPr>
      <xdr:spPr>
        <a:xfrm>
          <a:off x="3314700"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56</xdr:row>
      <xdr:rowOff>66675</xdr:rowOff>
    </xdr:from>
    <xdr:ext cx="409575" cy="257175"/>
    <xdr:sp macro="" textlink="">
      <xdr:nvSpPr>
        <xdr:cNvPr id="150" name="n_1mainValue【体育館・プール】&#10;有形固定資産減価償却率"/>
        <xdr:cNvSpPr txBox="1"/>
      </xdr:nvSpPr>
      <xdr:spPr>
        <a:xfrm>
          <a:off x="3152775" y="9667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1" name="正方形/長方形 15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2" name="正方形/長方形 15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3" name="正方形/長方形 15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4" name="正方形/長方形 15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5" name="正方形/長方形 15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6" name="正方形/長方形 15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7" name="正方形/長方形 15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8" name="正方形/長方形 15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9" name="テキスト ボックス 15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0" name="直線コネクタ 15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61" name="直線コネクタ 160"/>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62" name="テキスト ボックス 161"/>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63" name="直線コネクタ 162"/>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64" name="テキスト ボックス 163"/>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65" name="直線コネクタ 164"/>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66" name="テキスト ボックス 165"/>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67" name="直線コネクタ 166"/>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68" name="テキスト ボックス 167"/>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69" name="直線コネクタ 168"/>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0" name="テキスト ボックス 169"/>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1" name="直線コネクタ 170"/>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2" name="テキスト ボックス 171"/>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3"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19050</xdr:rowOff>
    </xdr:from>
    <xdr:to>
      <xdr:col>15</xdr:col>
      <xdr:colOff>180975</xdr:colOff>
      <xdr:row>64</xdr:row>
      <xdr:rowOff>9525</xdr:rowOff>
    </xdr:to>
    <xdr:cxnSp macro="">
      <xdr:nvCxnSpPr>
        <xdr:cNvPr id="174" name="直線コネクタ 173"/>
        <xdr:cNvCxnSpPr/>
      </xdr:nvCxnSpPr>
      <xdr:spPr>
        <a:xfrm flipV="1">
          <a:off x="9191625" y="94488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19050</xdr:rowOff>
    </xdr:from>
    <xdr:ext cx="466725" cy="257175"/>
    <xdr:sp macro="" textlink="">
      <xdr:nvSpPr>
        <xdr:cNvPr id="175" name="【体育館・プール】&#10;一人当たり面積最小値テキスト"/>
        <xdr:cNvSpPr txBox="1"/>
      </xdr:nvSpPr>
      <xdr:spPr>
        <a:xfrm>
          <a:off x="9277350" y="1099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95250</xdr:colOff>
      <xdr:row>64</xdr:row>
      <xdr:rowOff>9525</xdr:rowOff>
    </xdr:from>
    <xdr:to>
      <xdr:col>15</xdr:col>
      <xdr:colOff>266700</xdr:colOff>
      <xdr:row>64</xdr:row>
      <xdr:rowOff>9525</xdr:rowOff>
    </xdr:to>
    <xdr:cxnSp macro="">
      <xdr:nvCxnSpPr>
        <xdr:cNvPr id="176" name="直線コネクタ 175"/>
        <xdr:cNvCxnSpPr/>
      </xdr:nvCxnSpPr>
      <xdr:spPr>
        <a:xfrm>
          <a:off x="9105900" y="10982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77"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95250</xdr:colOff>
      <xdr:row>55</xdr:row>
      <xdr:rowOff>19050</xdr:rowOff>
    </xdr:from>
    <xdr:to>
      <xdr:col>15</xdr:col>
      <xdr:colOff>266700</xdr:colOff>
      <xdr:row>55</xdr:row>
      <xdr:rowOff>19050</xdr:rowOff>
    </xdr:to>
    <xdr:cxnSp macro="">
      <xdr:nvCxnSpPr>
        <xdr:cNvPr id="178" name="直線コネクタ 177"/>
        <xdr:cNvCxnSpPr/>
      </xdr:nvCxnSpPr>
      <xdr:spPr>
        <a:xfrm>
          <a:off x="9105900" y="944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9525</xdr:rowOff>
    </xdr:from>
    <xdr:ext cx="466725" cy="257175"/>
    <xdr:sp macro="" textlink="">
      <xdr:nvSpPr>
        <xdr:cNvPr id="179" name="【体育館・プール】&#10;一人当たり面積平均値テキスト"/>
        <xdr:cNvSpPr txBox="1"/>
      </xdr:nvSpPr>
      <xdr:spPr>
        <a:xfrm>
          <a:off x="9277350" y="10639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133350</xdr:colOff>
      <xdr:row>62</xdr:row>
      <xdr:rowOff>28575</xdr:rowOff>
    </xdr:from>
    <xdr:to>
      <xdr:col>15</xdr:col>
      <xdr:colOff>228600</xdr:colOff>
      <xdr:row>62</xdr:row>
      <xdr:rowOff>133350</xdr:rowOff>
    </xdr:to>
    <xdr:sp macro="" textlink="">
      <xdr:nvSpPr>
        <xdr:cNvPr id="180" name="フローチャート : 判断 179"/>
        <xdr:cNvSpPr/>
      </xdr:nvSpPr>
      <xdr:spPr>
        <a:xfrm>
          <a:off x="9144000" y="10658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19050</xdr:rowOff>
    </xdr:from>
    <xdr:to>
      <xdr:col>14</xdr:col>
      <xdr:colOff>76200</xdr:colOff>
      <xdr:row>62</xdr:row>
      <xdr:rowOff>123825</xdr:rowOff>
    </xdr:to>
    <xdr:sp macro="" textlink="">
      <xdr:nvSpPr>
        <xdr:cNvPr id="181" name="フローチャート : 判断 180"/>
        <xdr:cNvSpPr/>
      </xdr:nvSpPr>
      <xdr:spPr>
        <a:xfrm>
          <a:off x="8410575" y="1064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60</xdr:row>
      <xdr:rowOff>133350</xdr:rowOff>
    </xdr:from>
    <xdr:ext cx="466725" cy="257175"/>
    <xdr:sp macro="" textlink="">
      <xdr:nvSpPr>
        <xdr:cNvPr id="182" name="n_1aveValue【体育館・プール】&#10;一人当たり面積"/>
        <xdr:cNvSpPr txBox="1"/>
      </xdr:nvSpPr>
      <xdr:spPr>
        <a:xfrm>
          <a:off x="8277225" y="1042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3" name="テキスト ボックス 182"/>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4" name="テキスト ボックス 183"/>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5" name="テキスト ボックス 184"/>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6" name="テキスト ボックス 185"/>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7" name="テキスト ボックス 186"/>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28575</xdr:rowOff>
    </xdr:from>
    <xdr:to>
      <xdr:col>14</xdr:col>
      <xdr:colOff>76200</xdr:colOff>
      <xdr:row>63</xdr:row>
      <xdr:rowOff>133350</xdr:rowOff>
    </xdr:to>
    <xdr:sp macro="" textlink="">
      <xdr:nvSpPr>
        <xdr:cNvPr id="188" name="円/楕円 187"/>
        <xdr:cNvSpPr/>
      </xdr:nvSpPr>
      <xdr:spPr>
        <a:xfrm>
          <a:off x="8410575" y="108299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63</xdr:row>
      <xdr:rowOff>123825</xdr:rowOff>
    </xdr:from>
    <xdr:ext cx="466725" cy="257175"/>
    <xdr:sp macro="" textlink="">
      <xdr:nvSpPr>
        <xdr:cNvPr id="189" name="n_1mainValue【体育館・プール】&#10;一人当たり面積"/>
        <xdr:cNvSpPr txBox="1"/>
      </xdr:nvSpPr>
      <xdr:spPr>
        <a:xfrm>
          <a:off x="8277225" y="1092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0" name="正方形/長方形 189"/>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1" name="正方形/長方形 190"/>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2" name="正方形/長方形 191"/>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3" name="正方形/長方形 192"/>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4" name="正方形/長方形 193"/>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5" name="正方形/長方形 194"/>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6" name="正方形/長方形 195"/>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97" name="正方形/長方形 196"/>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8" name="テキスト ボックス 197"/>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99" name="直線コネクタ 198"/>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00" name="テキスト ボックス 199"/>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01" name="直線コネクタ 20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02" name="テキスト ボックス 201"/>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03" name="直線コネクタ 20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04" name="テキスト ボックス 20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05" name="直線コネクタ 20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06" name="テキスト ボックス 20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07" name="直線コネクタ 20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08" name="テキスト ボックス 20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09" name="直線コネクタ 20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10" name="テキスト ボックス 209"/>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11" name="直線コネクタ 21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12" name="テキスト ボックス 21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13"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0</xdr:rowOff>
    </xdr:from>
    <xdr:to>
      <xdr:col>6</xdr:col>
      <xdr:colOff>514350</xdr:colOff>
      <xdr:row>86</xdr:row>
      <xdr:rowOff>9525</xdr:rowOff>
    </xdr:to>
    <xdr:cxnSp macro="">
      <xdr:nvCxnSpPr>
        <xdr:cNvPr id="214" name="直線コネクタ 213"/>
        <xdr:cNvCxnSpPr/>
      </xdr:nvCxnSpPr>
      <xdr:spPr>
        <a:xfrm flipV="1">
          <a:off x="4124325" y="1337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9525</xdr:rowOff>
    </xdr:from>
    <xdr:ext cx="409575" cy="257175"/>
    <xdr:sp macro="" textlink="">
      <xdr:nvSpPr>
        <xdr:cNvPr id="215" name="【福祉施設】&#10;有形固定資産減価償却率最小値テキスト"/>
        <xdr:cNvSpPr txBox="1"/>
      </xdr:nvSpPr>
      <xdr:spPr>
        <a:xfrm>
          <a:off x="4210050" y="1475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419100</xdr:colOff>
      <xdr:row>86</xdr:row>
      <xdr:rowOff>9525</xdr:rowOff>
    </xdr:from>
    <xdr:to>
      <xdr:col>6</xdr:col>
      <xdr:colOff>600075</xdr:colOff>
      <xdr:row>86</xdr:row>
      <xdr:rowOff>9525</xdr:rowOff>
    </xdr:to>
    <xdr:cxnSp macro="">
      <xdr:nvCxnSpPr>
        <xdr:cNvPr id="216" name="直線コネクタ 215"/>
        <xdr:cNvCxnSpPr/>
      </xdr:nvCxnSpPr>
      <xdr:spPr>
        <a:xfrm>
          <a:off x="402907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114300</xdr:rowOff>
    </xdr:from>
    <xdr:ext cx="409575" cy="257175"/>
    <xdr:sp macro="" textlink="">
      <xdr:nvSpPr>
        <xdr:cNvPr id="217" name="【福祉施設】&#10;有形固定資産減価償却率最大値テキスト"/>
        <xdr:cNvSpPr txBox="1"/>
      </xdr:nvSpPr>
      <xdr:spPr>
        <a:xfrm>
          <a:off x="4210050" y="13144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419100</xdr:colOff>
      <xdr:row>78</xdr:row>
      <xdr:rowOff>0</xdr:rowOff>
    </xdr:from>
    <xdr:to>
      <xdr:col>6</xdr:col>
      <xdr:colOff>600075</xdr:colOff>
      <xdr:row>78</xdr:row>
      <xdr:rowOff>0</xdr:rowOff>
    </xdr:to>
    <xdr:cxnSp macro="">
      <xdr:nvCxnSpPr>
        <xdr:cNvPr id="218" name="直線コネクタ 217"/>
        <xdr:cNvCxnSpPr/>
      </xdr:nvCxnSpPr>
      <xdr:spPr>
        <a:xfrm>
          <a:off x="402907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133350</xdr:rowOff>
    </xdr:from>
    <xdr:ext cx="409575" cy="257175"/>
    <xdr:sp macro="" textlink="">
      <xdr:nvSpPr>
        <xdr:cNvPr id="219" name="【福祉施設】&#10;有形固定資産減価償却率平均値テキスト"/>
        <xdr:cNvSpPr txBox="1"/>
      </xdr:nvSpPr>
      <xdr:spPr>
        <a:xfrm>
          <a:off x="4210050" y="1419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152400</xdr:rowOff>
    </xdr:from>
    <xdr:to>
      <xdr:col>6</xdr:col>
      <xdr:colOff>561975</xdr:colOff>
      <xdr:row>83</xdr:row>
      <xdr:rowOff>85725</xdr:rowOff>
    </xdr:to>
    <xdr:sp macro="" textlink="">
      <xdr:nvSpPr>
        <xdr:cNvPr id="220" name="フローチャート : 判断 219"/>
        <xdr:cNvSpPr/>
      </xdr:nvSpPr>
      <xdr:spPr>
        <a:xfrm>
          <a:off x="4067175" y="1421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171450</xdr:rowOff>
    </xdr:from>
    <xdr:to>
      <xdr:col>5</xdr:col>
      <xdr:colOff>409575</xdr:colOff>
      <xdr:row>83</xdr:row>
      <xdr:rowOff>104775</xdr:rowOff>
    </xdr:to>
    <xdr:sp macro="" textlink="">
      <xdr:nvSpPr>
        <xdr:cNvPr id="221" name="フローチャート : 判断 220"/>
        <xdr:cNvSpPr/>
      </xdr:nvSpPr>
      <xdr:spPr>
        <a:xfrm>
          <a:off x="33147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83</xdr:row>
      <xdr:rowOff>95250</xdr:rowOff>
    </xdr:from>
    <xdr:ext cx="409575" cy="257175"/>
    <xdr:sp macro="" textlink="">
      <xdr:nvSpPr>
        <xdr:cNvPr id="222" name="n_1aveValue【福祉施設】&#10;有形固定資産減価償却率"/>
        <xdr:cNvSpPr txBox="1"/>
      </xdr:nvSpPr>
      <xdr:spPr>
        <a:xfrm>
          <a:off x="3152775" y="1432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323850</xdr:colOff>
      <xdr:row>88</xdr:row>
      <xdr:rowOff>152400</xdr:rowOff>
    </xdr:from>
    <xdr:ext cx="762000" cy="257175"/>
    <xdr:sp macro="" textlink="">
      <xdr:nvSpPr>
        <xdr:cNvPr id="223" name="テキスト ボックス 222"/>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24" name="テキスト ボックス 223"/>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25" name="テキスト ボックス 224"/>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26" name="テキスト ボックス 225"/>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27" name="テキスト ボックス 226"/>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82</xdr:row>
      <xdr:rowOff>38100</xdr:rowOff>
    </xdr:from>
    <xdr:to>
      <xdr:col>5</xdr:col>
      <xdr:colOff>409575</xdr:colOff>
      <xdr:row>82</xdr:row>
      <xdr:rowOff>133350</xdr:rowOff>
    </xdr:to>
    <xdr:sp macro="" textlink="">
      <xdr:nvSpPr>
        <xdr:cNvPr id="228" name="円/楕円 227"/>
        <xdr:cNvSpPr/>
      </xdr:nvSpPr>
      <xdr:spPr>
        <a:xfrm>
          <a:off x="3314700" y="1409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152400</xdr:rowOff>
    </xdr:from>
    <xdr:ext cx="409575" cy="257175"/>
    <xdr:sp macro="" textlink="">
      <xdr:nvSpPr>
        <xdr:cNvPr id="229" name="n_1mainValue【福祉施設】&#10;有形固定資産減価償却率"/>
        <xdr:cNvSpPr txBox="1"/>
      </xdr:nvSpPr>
      <xdr:spPr>
        <a:xfrm>
          <a:off x="31527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30" name="正方形/長方形 229"/>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31" name="正方形/長方形 230"/>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32" name="正方形/長方形 231"/>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33" name="正方形/長方形 232"/>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34" name="正方形/長方形 233"/>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35" name="正方形/長方形 234"/>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36" name="正方形/長方形 235"/>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37" name="正方形/長方形 236"/>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38" name="テキスト ボックス 237"/>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9" name="直線コネクタ 238"/>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40" name="直線コネクタ 239"/>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41" name="テキスト ボックス 240"/>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42" name="直線コネクタ 241"/>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43" name="テキスト ボックス 242"/>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44" name="直線コネクタ 243"/>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45" name="テキスト ボックス 244"/>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46" name="直線コネクタ 245"/>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47" name="テキスト ボックス 246"/>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48" name="直線コネクタ 247"/>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49" name="テキスト ボックス 248"/>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50" name="直線コネクタ 249"/>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51" name="テキスト ボックス 250"/>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52" name="直線コネクタ 251"/>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53" name="テキスト ボックス 252"/>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54"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85725</xdr:rowOff>
    </xdr:from>
    <xdr:to>
      <xdr:col>15</xdr:col>
      <xdr:colOff>180975</xdr:colOff>
      <xdr:row>86</xdr:row>
      <xdr:rowOff>142875</xdr:rowOff>
    </xdr:to>
    <xdr:cxnSp macro="">
      <xdr:nvCxnSpPr>
        <xdr:cNvPr id="255" name="直線コネクタ 254"/>
        <xdr:cNvCxnSpPr/>
      </xdr:nvCxnSpPr>
      <xdr:spPr>
        <a:xfrm flipV="1">
          <a:off x="9191625" y="134588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142875</xdr:rowOff>
    </xdr:from>
    <xdr:ext cx="466725" cy="257175"/>
    <xdr:sp macro="" textlink="">
      <xdr:nvSpPr>
        <xdr:cNvPr id="256" name="【福祉施設】&#10;一人当たり面積最小値テキスト"/>
        <xdr:cNvSpPr txBox="1"/>
      </xdr:nvSpPr>
      <xdr:spPr>
        <a:xfrm>
          <a:off x="9277350" y="14887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95250</xdr:colOff>
      <xdr:row>86</xdr:row>
      <xdr:rowOff>142875</xdr:rowOff>
    </xdr:from>
    <xdr:to>
      <xdr:col>15</xdr:col>
      <xdr:colOff>266700</xdr:colOff>
      <xdr:row>86</xdr:row>
      <xdr:rowOff>142875</xdr:rowOff>
    </xdr:to>
    <xdr:cxnSp macro="">
      <xdr:nvCxnSpPr>
        <xdr:cNvPr id="257" name="直線コネクタ 256"/>
        <xdr:cNvCxnSpPr/>
      </xdr:nvCxnSpPr>
      <xdr:spPr>
        <a:xfrm>
          <a:off x="9105900" y="1488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28575</xdr:rowOff>
    </xdr:from>
    <xdr:ext cx="466725" cy="257175"/>
    <xdr:sp macro="" textlink="">
      <xdr:nvSpPr>
        <xdr:cNvPr id="258" name="【福祉施設】&#10;一人当たり面積最大値テキスト"/>
        <xdr:cNvSpPr txBox="1"/>
      </xdr:nvSpPr>
      <xdr:spPr>
        <a:xfrm>
          <a:off x="9277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95250</xdr:colOff>
      <xdr:row>78</xdr:row>
      <xdr:rowOff>85725</xdr:rowOff>
    </xdr:from>
    <xdr:to>
      <xdr:col>15</xdr:col>
      <xdr:colOff>266700</xdr:colOff>
      <xdr:row>78</xdr:row>
      <xdr:rowOff>85725</xdr:rowOff>
    </xdr:to>
    <xdr:cxnSp macro="">
      <xdr:nvCxnSpPr>
        <xdr:cNvPr id="259" name="直線コネクタ 258"/>
        <xdr:cNvCxnSpPr/>
      </xdr:nvCxnSpPr>
      <xdr:spPr>
        <a:xfrm>
          <a:off x="9105900" y="1345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142875</xdr:rowOff>
    </xdr:from>
    <xdr:ext cx="466725" cy="257175"/>
    <xdr:sp macro="" textlink="">
      <xdr:nvSpPr>
        <xdr:cNvPr id="260" name="【福祉施設】&#10;一人当たり面積平均値テキスト"/>
        <xdr:cNvSpPr txBox="1"/>
      </xdr:nvSpPr>
      <xdr:spPr>
        <a:xfrm>
          <a:off x="9277350" y="1454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161925</xdr:rowOff>
    </xdr:from>
    <xdr:to>
      <xdr:col>15</xdr:col>
      <xdr:colOff>228600</xdr:colOff>
      <xdr:row>85</xdr:row>
      <xdr:rowOff>95250</xdr:rowOff>
    </xdr:to>
    <xdr:sp macro="" textlink="">
      <xdr:nvSpPr>
        <xdr:cNvPr id="261" name="フローチャート : 判断 260"/>
        <xdr:cNvSpPr/>
      </xdr:nvSpPr>
      <xdr:spPr>
        <a:xfrm>
          <a:off x="9144000"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85</xdr:row>
      <xdr:rowOff>28575</xdr:rowOff>
    </xdr:from>
    <xdr:to>
      <xdr:col>14</xdr:col>
      <xdr:colOff>76200</xdr:colOff>
      <xdr:row>85</xdr:row>
      <xdr:rowOff>133350</xdr:rowOff>
    </xdr:to>
    <xdr:sp macro="" textlink="">
      <xdr:nvSpPr>
        <xdr:cNvPr id="262" name="フローチャート : 判断 261"/>
        <xdr:cNvSpPr/>
      </xdr:nvSpPr>
      <xdr:spPr>
        <a:xfrm>
          <a:off x="8410575" y="14601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85</xdr:row>
      <xdr:rowOff>123825</xdr:rowOff>
    </xdr:from>
    <xdr:ext cx="466725" cy="257175"/>
    <xdr:sp macro="" textlink="">
      <xdr:nvSpPr>
        <xdr:cNvPr id="263" name="n_1aveValue【福祉施設】&#10;一人当たり面積"/>
        <xdr:cNvSpPr txBox="1"/>
      </xdr:nvSpPr>
      <xdr:spPr>
        <a:xfrm>
          <a:off x="8277225"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600075</xdr:colOff>
      <xdr:row>88</xdr:row>
      <xdr:rowOff>152400</xdr:rowOff>
    </xdr:from>
    <xdr:ext cx="752475" cy="257175"/>
    <xdr:sp macro="" textlink="">
      <xdr:nvSpPr>
        <xdr:cNvPr id="264" name="テキスト ボックス 263"/>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65" name="テキスト ボックス 264"/>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66" name="テキスト ボックス 265"/>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67" name="テキスト ボックス 266"/>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68" name="テキスト ボックス 267"/>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84</xdr:row>
      <xdr:rowOff>76200</xdr:rowOff>
    </xdr:from>
    <xdr:to>
      <xdr:col>14</xdr:col>
      <xdr:colOff>76200</xdr:colOff>
      <xdr:row>85</xdr:row>
      <xdr:rowOff>9525</xdr:rowOff>
    </xdr:to>
    <xdr:sp macro="" textlink="">
      <xdr:nvSpPr>
        <xdr:cNvPr id="269" name="円/楕円 268"/>
        <xdr:cNvSpPr/>
      </xdr:nvSpPr>
      <xdr:spPr>
        <a:xfrm>
          <a:off x="8410575" y="144780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19050</xdr:rowOff>
    </xdr:from>
    <xdr:ext cx="466725" cy="257175"/>
    <xdr:sp macro="" textlink="">
      <xdr:nvSpPr>
        <xdr:cNvPr id="270" name="n_1mainValue【福祉施設】&#10;一人当たり面積"/>
        <xdr:cNvSpPr txBox="1"/>
      </xdr:nvSpPr>
      <xdr:spPr>
        <a:xfrm>
          <a:off x="8277225" y="1424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71" name="正方形/長方形 270"/>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72" name="正方形/長方形 271"/>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73" name="正方形/長方形 272"/>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74" name="正方形/長方形 273"/>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75" name="正方形/長方形 274"/>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76" name="正方形/長方形 275"/>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77" name="正方形/長方形 276"/>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78" name="正方形/長方形 277"/>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79" name="テキスト ボックス 278"/>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80" name="直線コネクタ 279"/>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81" name="テキスト ボックス 280"/>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282" name="直線コネクタ 281"/>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83" name="テキスト ボックス 282"/>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284" name="直線コネクタ 283"/>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85" name="テキスト ボックス 284"/>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286" name="直線コネクタ 285"/>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87" name="テキスト ボックス 286"/>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288" name="直線コネクタ 287"/>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89" name="テキスト ボックス 288"/>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290" name="直線コネクタ 289"/>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91" name="テキスト ボックス 290"/>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292" name="直線コネクタ 291"/>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93" name="テキスト ボックス 292"/>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294"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0</xdr:rowOff>
    </xdr:from>
    <xdr:to>
      <xdr:col>6</xdr:col>
      <xdr:colOff>514350</xdr:colOff>
      <xdr:row>108</xdr:row>
      <xdr:rowOff>114300</xdr:rowOff>
    </xdr:to>
    <xdr:cxnSp macro="">
      <xdr:nvCxnSpPr>
        <xdr:cNvPr id="295" name="直線コネクタ 294"/>
        <xdr:cNvCxnSpPr/>
      </xdr:nvCxnSpPr>
      <xdr:spPr>
        <a:xfrm flipV="1">
          <a:off x="4124325" y="1731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9575" cy="257175"/>
    <xdr:sp macro="" textlink="">
      <xdr:nvSpPr>
        <xdr:cNvPr id="296" name="【市民会館】&#10;有形固定資産減価償却率最小値テキスト"/>
        <xdr:cNvSpPr txBox="1"/>
      </xdr:nvSpPr>
      <xdr:spPr>
        <a:xfrm>
          <a:off x="4210050" y="18630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419100</xdr:colOff>
      <xdr:row>108</xdr:row>
      <xdr:rowOff>114300</xdr:rowOff>
    </xdr:from>
    <xdr:to>
      <xdr:col>6</xdr:col>
      <xdr:colOff>600075</xdr:colOff>
      <xdr:row>108</xdr:row>
      <xdr:rowOff>114300</xdr:rowOff>
    </xdr:to>
    <xdr:cxnSp macro="">
      <xdr:nvCxnSpPr>
        <xdr:cNvPr id="297" name="直線コネクタ 296"/>
        <xdr:cNvCxnSpPr/>
      </xdr:nvCxnSpPr>
      <xdr:spPr>
        <a:xfrm>
          <a:off x="402907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98" name="【市民会館】&#10;有形固定資産減価償却率最大値テキスト"/>
        <xdr:cNvSpPr txBox="1"/>
      </xdr:nvSpPr>
      <xdr:spPr>
        <a:xfrm>
          <a:off x="421005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419100</xdr:colOff>
      <xdr:row>101</xdr:row>
      <xdr:rowOff>0</xdr:rowOff>
    </xdr:from>
    <xdr:to>
      <xdr:col>6</xdr:col>
      <xdr:colOff>600075</xdr:colOff>
      <xdr:row>101</xdr:row>
      <xdr:rowOff>0</xdr:rowOff>
    </xdr:to>
    <xdr:cxnSp macro="">
      <xdr:nvCxnSpPr>
        <xdr:cNvPr id="299" name="直線コネクタ 298"/>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300" name="【市民会館】&#10;有形固定資産減価償却率平均値テキスト"/>
        <xdr:cNvSpPr txBox="1"/>
      </xdr:nvSpPr>
      <xdr:spPr>
        <a:xfrm>
          <a:off x="421005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301" name="フローチャート : 判断 300"/>
        <xdr:cNvSpPr/>
      </xdr:nvSpPr>
      <xdr:spPr>
        <a:xfrm>
          <a:off x="406717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28575</xdr:rowOff>
    </xdr:from>
    <xdr:to>
      <xdr:col>5</xdr:col>
      <xdr:colOff>409575</xdr:colOff>
      <xdr:row>105</xdr:row>
      <xdr:rowOff>133350</xdr:rowOff>
    </xdr:to>
    <xdr:sp macro="" textlink="">
      <xdr:nvSpPr>
        <xdr:cNvPr id="302" name="フローチャート : 判断 301"/>
        <xdr:cNvSpPr/>
      </xdr:nvSpPr>
      <xdr:spPr>
        <a:xfrm>
          <a:off x="3314700"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103</xdr:row>
      <xdr:rowOff>152400</xdr:rowOff>
    </xdr:from>
    <xdr:ext cx="409575" cy="257175"/>
    <xdr:sp macro="" textlink="">
      <xdr:nvSpPr>
        <xdr:cNvPr id="303" name="n_1aveValue【市民会館】&#10;有形固定資産減価償却率"/>
        <xdr:cNvSpPr txBox="1"/>
      </xdr:nvSpPr>
      <xdr:spPr>
        <a:xfrm>
          <a:off x="3152775" y="1781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323850</xdr:colOff>
      <xdr:row>111</xdr:row>
      <xdr:rowOff>19050</xdr:rowOff>
    </xdr:from>
    <xdr:ext cx="762000" cy="257175"/>
    <xdr:sp macro="" textlink="">
      <xdr:nvSpPr>
        <xdr:cNvPr id="304" name="テキスト ボックス 303"/>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05" name="テキスト ボックス 304"/>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06" name="テキスト ボックス 305"/>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07" name="テキスト ボックス 306"/>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08" name="テキスト ボックス 307"/>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107</xdr:row>
      <xdr:rowOff>47625</xdr:rowOff>
    </xdr:from>
    <xdr:to>
      <xdr:col>5</xdr:col>
      <xdr:colOff>409575</xdr:colOff>
      <xdr:row>107</xdr:row>
      <xdr:rowOff>142875</xdr:rowOff>
    </xdr:to>
    <xdr:sp macro="" textlink="">
      <xdr:nvSpPr>
        <xdr:cNvPr id="309" name="円/楕円 308"/>
        <xdr:cNvSpPr/>
      </xdr:nvSpPr>
      <xdr:spPr>
        <a:xfrm>
          <a:off x="3314700" y="1839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107</xdr:row>
      <xdr:rowOff>133350</xdr:rowOff>
    </xdr:from>
    <xdr:ext cx="409575" cy="257175"/>
    <xdr:sp macro="" textlink="">
      <xdr:nvSpPr>
        <xdr:cNvPr id="310" name="n_1mainValue【市民会館】&#10;有形固定資産減価償却率"/>
        <xdr:cNvSpPr txBox="1"/>
      </xdr:nvSpPr>
      <xdr:spPr>
        <a:xfrm>
          <a:off x="3152775" y="1847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11" name="正方形/長方形 310"/>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12" name="正方形/長方形 311"/>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13" name="正方形/長方形 312"/>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14" name="正方形/長方形 313"/>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15" name="正方形/長方形 314"/>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16" name="正方形/長方形 315"/>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17" name="正方形/長方形 316"/>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18" name="正方形/長方形 317"/>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19" name="テキスト ボックス 318"/>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20" name="直線コネクタ 319"/>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21" name="直線コネクタ 320"/>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22" name="テキスト ボックス 321"/>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23" name="直線コネクタ 322"/>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24" name="テキスト ボックス 323"/>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25" name="直線コネクタ 324"/>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26" name="テキスト ボックス 325"/>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27" name="直線コネクタ 326"/>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28" name="テキスト ボックス 327"/>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29" name="直線コネクタ 328"/>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30" name="テキスト ボックス 329"/>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31"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99</xdr:row>
      <xdr:rowOff>114300</xdr:rowOff>
    </xdr:from>
    <xdr:to>
      <xdr:col>15</xdr:col>
      <xdr:colOff>180975</xdr:colOff>
      <xdr:row>107</xdr:row>
      <xdr:rowOff>114300</xdr:rowOff>
    </xdr:to>
    <xdr:cxnSp macro="">
      <xdr:nvCxnSpPr>
        <xdr:cNvPr id="332" name="直線コネクタ 331"/>
        <xdr:cNvCxnSpPr/>
      </xdr:nvCxnSpPr>
      <xdr:spPr>
        <a:xfrm flipV="1">
          <a:off x="9191625" y="170878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114300</xdr:rowOff>
    </xdr:from>
    <xdr:ext cx="466725" cy="257175"/>
    <xdr:sp macro="" textlink="">
      <xdr:nvSpPr>
        <xdr:cNvPr id="333" name="【市民会館】&#10;一人当たり面積最小値テキスト"/>
        <xdr:cNvSpPr txBox="1"/>
      </xdr:nvSpPr>
      <xdr:spPr>
        <a:xfrm>
          <a:off x="927735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95250</xdr:colOff>
      <xdr:row>107</xdr:row>
      <xdr:rowOff>114300</xdr:rowOff>
    </xdr:from>
    <xdr:to>
      <xdr:col>15</xdr:col>
      <xdr:colOff>266700</xdr:colOff>
      <xdr:row>107</xdr:row>
      <xdr:rowOff>114300</xdr:rowOff>
    </xdr:to>
    <xdr:cxnSp macro="">
      <xdr:nvCxnSpPr>
        <xdr:cNvPr id="334" name="直線コネクタ 333"/>
        <xdr:cNvCxnSpPr/>
      </xdr:nvCxnSpPr>
      <xdr:spPr>
        <a:xfrm>
          <a:off x="9105900" y="1845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98</xdr:row>
      <xdr:rowOff>57150</xdr:rowOff>
    </xdr:from>
    <xdr:ext cx="466725" cy="257175"/>
    <xdr:sp macro="" textlink="">
      <xdr:nvSpPr>
        <xdr:cNvPr id="335" name="【市民会館】&#10;一人当たり面積最大値テキスト"/>
        <xdr:cNvSpPr txBox="1"/>
      </xdr:nvSpPr>
      <xdr:spPr>
        <a:xfrm>
          <a:off x="9277350" y="1685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95250</xdr:colOff>
      <xdr:row>99</xdr:row>
      <xdr:rowOff>114300</xdr:rowOff>
    </xdr:from>
    <xdr:to>
      <xdr:col>15</xdr:col>
      <xdr:colOff>266700</xdr:colOff>
      <xdr:row>99</xdr:row>
      <xdr:rowOff>114300</xdr:rowOff>
    </xdr:to>
    <xdr:cxnSp macro="">
      <xdr:nvCxnSpPr>
        <xdr:cNvPr id="336" name="直線コネクタ 335"/>
        <xdr:cNvCxnSpPr/>
      </xdr:nvCxnSpPr>
      <xdr:spPr>
        <a:xfrm>
          <a:off x="9105900"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95250</xdr:rowOff>
    </xdr:from>
    <xdr:ext cx="466725" cy="257175"/>
    <xdr:sp macro="" textlink="">
      <xdr:nvSpPr>
        <xdr:cNvPr id="337" name="【市民会館】&#10;一人当たり面積平均値テキスト"/>
        <xdr:cNvSpPr txBox="1"/>
      </xdr:nvSpPr>
      <xdr:spPr>
        <a:xfrm>
          <a:off x="92773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114300</xdr:rowOff>
    </xdr:from>
    <xdr:to>
      <xdr:col>15</xdr:col>
      <xdr:colOff>228600</xdr:colOff>
      <xdr:row>105</xdr:row>
      <xdr:rowOff>38100</xdr:rowOff>
    </xdr:to>
    <xdr:sp macro="" textlink="">
      <xdr:nvSpPr>
        <xdr:cNvPr id="338" name="フローチャート : 判断 337"/>
        <xdr:cNvSpPr/>
      </xdr:nvSpPr>
      <xdr:spPr>
        <a:xfrm>
          <a:off x="9144000" y="1794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95250</xdr:rowOff>
    </xdr:from>
    <xdr:to>
      <xdr:col>14</xdr:col>
      <xdr:colOff>76200</xdr:colOff>
      <xdr:row>105</xdr:row>
      <xdr:rowOff>28575</xdr:rowOff>
    </xdr:to>
    <xdr:sp macro="" textlink="">
      <xdr:nvSpPr>
        <xdr:cNvPr id="339" name="フローチャート : 判断 338"/>
        <xdr:cNvSpPr/>
      </xdr:nvSpPr>
      <xdr:spPr>
        <a:xfrm>
          <a:off x="8410575" y="17926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105</xdr:row>
      <xdr:rowOff>19050</xdr:rowOff>
    </xdr:from>
    <xdr:ext cx="466725" cy="257175"/>
    <xdr:sp macro="" textlink="">
      <xdr:nvSpPr>
        <xdr:cNvPr id="340" name="n_1aveValue【市民会館】&#10;一人当たり面積"/>
        <xdr:cNvSpPr txBox="1"/>
      </xdr:nvSpPr>
      <xdr:spPr>
        <a:xfrm>
          <a:off x="8277225" y="1802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600075</xdr:colOff>
      <xdr:row>111</xdr:row>
      <xdr:rowOff>19050</xdr:rowOff>
    </xdr:from>
    <xdr:ext cx="752475" cy="257175"/>
    <xdr:sp macro="" textlink="">
      <xdr:nvSpPr>
        <xdr:cNvPr id="341" name="テキスト ボックス 340"/>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42" name="テキスト ボックス 341"/>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43" name="テキスト ボックス 342"/>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44" name="テキスト ボックス 343"/>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45" name="テキスト ボックス 344"/>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103</xdr:row>
      <xdr:rowOff>85725</xdr:rowOff>
    </xdr:from>
    <xdr:to>
      <xdr:col>14</xdr:col>
      <xdr:colOff>76200</xdr:colOff>
      <xdr:row>104</xdr:row>
      <xdr:rowOff>19050</xdr:rowOff>
    </xdr:to>
    <xdr:sp macro="" textlink="">
      <xdr:nvSpPr>
        <xdr:cNvPr id="346" name="円/楕円 345"/>
        <xdr:cNvSpPr/>
      </xdr:nvSpPr>
      <xdr:spPr>
        <a:xfrm>
          <a:off x="8410575" y="17745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102</xdr:row>
      <xdr:rowOff>38100</xdr:rowOff>
    </xdr:from>
    <xdr:ext cx="466725" cy="257175"/>
    <xdr:sp macro="" textlink="">
      <xdr:nvSpPr>
        <xdr:cNvPr id="347" name="n_1mainValue【市民会館】&#10;一人当たり面積"/>
        <xdr:cNvSpPr txBox="1"/>
      </xdr:nvSpPr>
      <xdr:spPr>
        <a:xfrm>
          <a:off x="8277225" y="1752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48" name="正方形/長方形 347"/>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49" name="正方形/長方形 348"/>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50" name="正方形/長方形 349"/>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51" name="正方形/長方形 350"/>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52" name="正方形/長方形 351"/>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53" name="正方形/長方形 352"/>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54" name="正方形/長方形 353"/>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55" name="正方形/長方形 354"/>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56" name="テキスト ボックス 355"/>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57" name="直線コネクタ 356"/>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58" name="テキスト ボックス 357"/>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359" name="直線コネクタ 358"/>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360" name="テキスト ボックス 359"/>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361" name="直線コネクタ 360"/>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362" name="テキスト ボックス 361"/>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363" name="直線コネクタ 362"/>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364" name="テキスト ボックス 363"/>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365" name="直線コネクタ 364"/>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366" name="テキスト ボックス 365"/>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367" name="直線コネクタ 366"/>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368" name="テキスト ボックス 367"/>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69" name="直線コネクタ 368"/>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70" name="テキスト ボックス 369"/>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71"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152400</xdr:rowOff>
    </xdr:from>
    <xdr:to>
      <xdr:col>23</xdr:col>
      <xdr:colOff>514350</xdr:colOff>
      <xdr:row>41</xdr:row>
      <xdr:rowOff>9525</xdr:rowOff>
    </xdr:to>
    <xdr:cxnSp macro="">
      <xdr:nvCxnSpPr>
        <xdr:cNvPr id="372" name="直線コネクタ 371"/>
        <xdr:cNvCxnSpPr/>
      </xdr:nvCxnSpPr>
      <xdr:spPr>
        <a:xfrm flipV="1">
          <a:off x="14344650" y="58102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19050</xdr:rowOff>
    </xdr:from>
    <xdr:ext cx="400050" cy="257175"/>
    <xdr:sp macro="" textlink="">
      <xdr:nvSpPr>
        <xdr:cNvPr id="373" name="【一般廃棄物処理施設】&#10;有形固定資産減価償却率最小値テキスト"/>
        <xdr:cNvSpPr txBox="1"/>
      </xdr:nvSpPr>
      <xdr:spPr>
        <a:xfrm>
          <a:off x="14430375" y="70485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9525</xdr:rowOff>
    </xdr:from>
    <xdr:to>
      <xdr:col>23</xdr:col>
      <xdr:colOff>600075</xdr:colOff>
      <xdr:row>41</xdr:row>
      <xdr:rowOff>9525</xdr:rowOff>
    </xdr:to>
    <xdr:cxnSp macro="">
      <xdr:nvCxnSpPr>
        <xdr:cNvPr id="374" name="直線コネクタ 373"/>
        <xdr:cNvCxnSpPr/>
      </xdr:nvCxnSpPr>
      <xdr:spPr>
        <a:xfrm>
          <a:off x="14258925" y="7038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95250</xdr:rowOff>
    </xdr:from>
    <xdr:ext cx="400050" cy="257175"/>
    <xdr:sp macro="" textlink="">
      <xdr:nvSpPr>
        <xdr:cNvPr id="375" name="【一般廃棄物処理施設】&#10;有形固定資産減価償却率最大値テキスト"/>
        <xdr:cNvSpPr txBox="1"/>
      </xdr:nvSpPr>
      <xdr:spPr>
        <a:xfrm>
          <a:off x="14430375" y="558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152400</xdr:rowOff>
    </xdr:from>
    <xdr:to>
      <xdr:col>23</xdr:col>
      <xdr:colOff>600075</xdr:colOff>
      <xdr:row>33</xdr:row>
      <xdr:rowOff>152400</xdr:rowOff>
    </xdr:to>
    <xdr:cxnSp macro="">
      <xdr:nvCxnSpPr>
        <xdr:cNvPr id="376" name="直線コネクタ 375"/>
        <xdr:cNvCxnSpPr/>
      </xdr:nvCxnSpPr>
      <xdr:spPr>
        <a:xfrm>
          <a:off x="14258925" y="581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152400</xdr:rowOff>
    </xdr:from>
    <xdr:ext cx="400050" cy="257175"/>
    <xdr:sp macro="" textlink="">
      <xdr:nvSpPr>
        <xdr:cNvPr id="377" name="【一般廃棄物処理施設】&#10;有形固定資産減価償却率平均値テキスト"/>
        <xdr:cNvSpPr txBox="1"/>
      </xdr:nvSpPr>
      <xdr:spPr>
        <a:xfrm>
          <a:off x="14430375" y="632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378" name="フローチャート : 判断 377"/>
        <xdr:cNvSpPr/>
      </xdr:nvSpPr>
      <xdr:spPr>
        <a:xfrm>
          <a:off x="14297025"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95250</xdr:rowOff>
    </xdr:from>
    <xdr:to>
      <xdr:col>22</xdr:col>
      <xdr:colOff>419100</xdr:colOff>
      <xdr:row>38</xdr:row>
      <xdr:rowOff>28575</xdr:rowOff>
    </xdr:to>
    <xdr:sp macro="" textlink="">
      <xdr:nvSpPr>
        <xdr:cNvPr id="379" name="フローチャート : 判断 378"/>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38100</xdr:rowOff>
    </xdr:from>
    <xdr:ext cx="409575" cy="257175"/>
    <xdr:sp macro="" textlink="">
      <xdr:nvSpPr>
        <xdr:cNvPr id="380" name="n_1aveValue【一般廃棄物処理施設】&#10;有形固定資産減価償却率"/>
        <xdr:cNvSpPr txBox="1"/>
      </xdr:nvSpPr>
      <xdr:spPr>
        <a:xfrm>
          <a:off x="13382625" y="621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323850</xdr:colOff>
      <xdr:row>44</xdr:row>
      <xdr:rowOff>76200</xdr:rowOff>
    </xdr:from>
    <xdr:ext cx="762000" cy="257175"/>
    <xdr:sp macro="" textlink="">
      <xdr:nvSpPr>
        <xdr:cNvPr id="381" name="テキスト ボックス 380"/>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82" name="テキスト ボックス 381"/>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83" name="テキスト ボックス 382"/>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84" name="テキスト ボックス 383"/>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85" name="テキスト ボックス 384"/>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76200</xdr:rowOff>
    </xdr:from>
    <xdr:to>
      <xdr:col>22</xdr:col>
      <xdr:colOff>419100</xdr:colOff>
      <xdr:row>40</xdr:row>
      <xdr:rowOff>9525</xdr:rowOff>
    </xdr:to>
    <xdr:sp macro="" textlink="">
      <xdr:nvSpPr>
        <xdr:cNvPr id="386" name="円/楕円 385"/>
        <xdr:cNvSpPr/>
      </xdr:nvSpPr>
      <xdr:spPr>
        <a:xfrm>
          <a:off x="13544550" y="676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40</xdr:row>
      <xdr:rowOff>0</xdr:rowOff>
    </xdr:from>
    <xdr:ext cx="409575" cy="257175"/>
    <xdr:sp macro="" textlink="">
      <xdr:nvSpPr>
        <xdr:cNvPr id="387" name="n_1mainValue【一般廃棄物処理施設】&#10;有形固定資産減価償却率"/>
        <xdr:cNvSpPr txBox="1"/>
      </xdr:nvSpPr>
      <xdr:spPr>
        <a:xfrm>
          <a:off x="13382625" y="6858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88" name="正方形/長方形 387"/>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89" name="正方形/長方形 388"/>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90" name="正方形/長方形 389"/>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91" name="正方形/長方形 390"/>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92" name="正方形/長方形 391"/>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93" name="正方形/長方形 392"/>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94" name="正方形/長方形 393"/>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96" name="テキスト ボックス 395"/>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605915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40</xdr:row>
      <xdr:rowOff>47625</xdr:rowOff>
    </xdr:from>
    <xdr:ext cx="247650" cy="257175"/>
    <xdr:sp macro="" textlink="">
      <xdr:nvSpPr>
        <xdr:cNvPr id="399" name="テキスト ボックス 398"/>
        <xdr:cNvSpPr txBox="1"/>
      </xdr:nvSpPr>
      <xdr:spPr>
        <a:xfrm>
          <a:off x="15811500" y="6905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401" name="テキスト ボックス 400"/>
        <xdr:cNvSpPr txBox="1"/>
      </xdr:nvSpPr>
      <xdr:spPr>
        <a:xfrm>
          <a:off x="15544800"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605915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33</xdr:row>
      <xdr:rowOff>104775</xdr:rowOff>
    </xdr:from>
    <xdr:ext cx="600075" cy="257175"/>
    <xdr:sp macro="" textlink="">
      <xdr:nvSpPr>
        <xdr:cNvPr id="403" name="テキスト ボックス 402"/>
        <xdr:cNvSpPr txBox="1"/>
      </xdr:nvSpPr>
      <xdr:spPr>
        <a:xfrm>
          <a:off x="155448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05" name="テキスト ボックス 404"/>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76200</xdr:rowOff>
    </xdr:from>
    <xdr:to>
      <xdr:col>32</xdr:col>
      <xdr:colOff>190500</xdr:colOff>
      <xdr:row>40</xdr:row>
      <xdr:rowOff>95250</xdr:rowOff>
    </xdr:to>
    <xdr:cxnSp macro="">
      <xdr:nvCxnSpPr>
        <xdr:cNvPr id="407" name="直線コネクタ 406"/>
        <xdr:cNvCxnSpPr/>
      </xdr:nvCxnSpPr>
      <xdr:spPr>
        <a:xfrm flipV="1">
          <a:off x="19421475" y="57340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95250</xdr:rowOff>
    </xdr:from>
    <xdr:ext cx="533400" cy="257175"/>
    <xdr:sp macro="" textlink="">
      <xdr:nvSpPr>
        <xdr:cNvPr id="408" name="【一般廃棄物処理施設】&#10;一人当たり有形固定資産（償却資産）額最小値テキスト"/>
        <xdr:cNvSpPr txBox="1"/>
      </xdr:nvSpPr>
      <xdr:spPr>
        <a:xfrm>
          <a:off x="195072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95250</xdr:colOff>
      <xdr:row>40</xdr:row>
      <xdr:rowOff>95250</xdr:rowOff>
    </xdr:from>
    <xdr:to>
      <xdr:col>32</xdr:col>
      <xdr:colOff>276225</xdr:colOff>
      <xdr:row>40</xdr:row>
      <xdr:rowOff>95250</xdr:rowOff>
    </xdr:to>
    <xdr:cxnSp macro="">
      <xdr:nvCxnSpPr>
        <xdr:cNvPr id="409" name="直線コネクタ 408"/>
        <xdr:cNvCxnSpPr/>
      </xdr:nvCxnSpPr>
      <xdr:spPr>
        <a:xfrm>
          <a:off x="193262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19050</xdr:rowOff>
    </xdr:from>
    <xdr:ext cx="600075" cy="257175"/>
    <xdr:sp macro="" textlink="">
      <xdr:nvSpPr>
        <xdr:cNvPr id="410" name="【一般廃棄物処理施設】&#10;一人当たり有形固定資産（償却資産）額最大値テキスト"/>
        <xdr:cNvSpPr txBox="1"/>
      </xdr:nvSpPr>
      <xdr:spPr>
        <a:xfrm>
          <a:off x="19507200" y="550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95250</xdr:colOff>
      <xdr:row>33</xdr:row>
      <xdr:rowOff>76200</xdr:rowOff>
    </xdr:from>
    <xdr:to>
      <xdr:col>32</xdr:col>
      <xdr:colOff>276225</xdr:colOff>
      <xdr:row>33</xdr:row>
      <xdr:rowOff>76200</xdr:rowOff>
    </xdr:to>
    <xdr:cxnSp macro="">
      <xdr:nvCxnSpPr>
        <xdr:cNvPr id="411" name="直線コネクタ 410"/>
        <xdr:cNvCxnSpPr/>
      </xdr:nvCxnSpPr>
      <xdr:spPr>
        <a:xfrm>
          <a:off x="1932622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161925</xdr:rowOff>
    </xdr:from>
    <xdr:ext cx="533400" cy="257175"/>
    <xdr:sp macro="" textlink="">
      <xdr:nvSpPr>
        <xdr:cNvPr id="412" name="【一般廃棄物処理施設】&#10;一人当たり有形固定資産（償却資産）額平均値テキスト"/>
        <xdr:cNvSpPr txBox="1"/>
      </xdr:nvSpPr>
      <xdr:spPr>
        <a:xfrm>
          <a:off x="195072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104775</xdr:rowOff>
    </xdr:to>
    <xdr:sp macro="" textlink="">
      <xdr:nvSpPr>
        <xdr:cNvPr id="413" name="フローチャート : 判断 412"/>
        <xdr:cNvSpPr/>
      </xdr:nvSpPr>
      <xdr:spPr>
        <a:xfrm>
          <a:off x="193643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28575</xdr:rowOff>
    </xdr:from>
    <xdr:to>
      <xdr:col>31</xdr:col>
      <xdr:colOff>85725</xdr:colOff>
      <xdr:row>38</xdr:row>
      <xdr:rowOff>133350</xdr:rowOff>
    </xdr:to>
    <xdr:sp macro="" textlink="">
      <xdr:nvSpPr>
        <xdr:cNvPr id="414" name="フローチャート : 判断 413"/>
        <xdr:cNvSpPr/>
      </xdr:nvSpPr>
      <xdr:spPr>
        <a:xfrm>
          <a:off x="18630900" y="65436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438150</xdr:colOff>
      <xdr:row>36</xdr:row>
      <xdr:rowOff>152400</xdr:rowOff>
    </xdr:from>
    <xdr:ext cx="533400" cy="257175"/>
    <xdr:sp macro="" textlink="">
      <xdr:nvSpPr>
        <xdr:cNvPr id="415" name="n_1aveValue【一般廃棄物処理施設】&#10;一人当たり有形固定資産（償却資産）額"/>
        <xdr:cNvSpPr txBox="1"/>
      </xdr:nvSpPr>
      <xdr:spPr>
        <a:xfrm>
          <a:off x="184689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600075</xdr:colOff>
      <xdr:row>44</xdr:row>
      <xdr:rowOff>76200</xdr:rowOff>
    </xdr:from>
    <xdr:ext cx="752475" cy="257175"/>
    <xdr:sp macro="" textlink="">
      <xdr:nvSpPr>
        <xdr:cNvPr id="416" name="テキスト ボックス 415"/>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17" name="テキスト ボックス 416"/>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18" name="テキスト ボックス 417"/>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19" name="テキスト ボックス 418"/>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20" name="テキスト ボックス 419"/>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39</xdr:row>
      <xdr:rowOff>133350</xdr:rowOff>
    </xdr:from>
    <xdr:to>
      <xdr:col>31</xdr:col>
      <xdr:colOff>85725</xdr:colOff>
      <xdr:row>40</xdr:row>
      <xdr:rowOff>57150</xdr:rowOff>
    </xdr:to>
    <xdr:sp macro="" textlink="">
      <xdr:nvSpPr>
        <xdr:cNvPr id="421" name="円/楕円 420"/>
        <xdr:cNvSpPr/>
      </xdr:nvSpPr>
      <xdr:spPr>
        <a:xfrm>
          <a:off x="18630900" y="68199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438150</xdr:colOff>
      <xdr:row>40</xdr:row>
      <xdr:rowOff>47625</xdr:rowOff>
    </xdr:from>
    <xdr:ext cx="533400" cy="257175"/>
    <xdr:sp macro="" textlink="">
      <xdr:nvSpPr>
        <xdr:cNvPr id="422" name="n_1mainValue【一般廃棄物処理施設】&#10;一人当たり有形固定資産（償却資産）額"/>
        <xdr:cNvSpPr txBox="1"/>
      </xdr:nvSpPr>
      <xdr:spPr>
        <a:xfrm>
          <a:off x="18468975"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31,572</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23" name="正方形/長方形 42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24" name="正方形/長方形 42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25" name="正方形/長方形 42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26" name="正方形/長方形 42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27" name="正方形/長方形 42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28" name="正方形/長方形 42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29" name="正方形/長方形 42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30" name="正方形/長方形 429"/>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31" name="テキスト ボックス 430"/>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32" name="直線コネクタ 431"/>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133350</xdr:rowOff>
    </xdr:from>
    <xdr:to>
      <xdr:col>24</xdr:col>
      <xdr:colOff>600075</xdr:colOff>
      <xdr:row>64</xdr:row>
      <xdr:rowOff>133350</xdr:rowOff>
    </xdr:to>
    <xdr:cxnSp macro="">
      <xdr:nvCxnSpPr>
        <xdr:cNvPr id="433" name="直線コネクタ 432"/>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161925</xdr:rowOff>
    </xdr:from>
    <xdr:ext cx="342900" cy="257175"/>
    <xdr:sp macro="" textlink="">
      <xdr:nvSpPr>
        <xdr:cNvPr id="434" name="テキスト ボックス 433"/>
        <xdr:cNvSpPr txBox="1"/>
      </xdr:nvSpPr>
      <xdr:spPr>
        <a:xfrm>
          <a:off x="10648950" y="1096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35" name="直線コネクタ 434"/>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36" name="テキスト ボックス 435"/>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37" name="直線コネクタ 436"/>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38" name="テキスト ボックス 437"/>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39" name="直線コネクタ 438"/>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40" name="テキスト ボックス 439"/>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41" name="直線コネクタ 440"/>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42" name="テキスト ボックス 441"/>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43" name="直線コネクタ 442"/>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66675</xdr:rowOff>
    </xdr:from>
    <xdr:ext cx="466725" cy="257175"/>
    <xdr:sp macro="" textlink="">
      <xdr:nvSpPr>
        <xdr:cNvPr id="444" name="テキスト ボックス 443"/>
        <xdr:cNvSpPr txBox="1"/>
      </xdr:nvSpPr>
      <xdr:spPr>
        <a:xfrm>
          <a:off x="10525125" y="932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45" name="直線コネクタ 44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46" name="テキスト ボックス 44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4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57150</xdr:rowOff>
    </xdr:from>
    <xdr:to>
      <xdr:col>23</xdr:col>
      <xdr:colOff>514350</xdr:colOff>
      <xdr:row>64</xdr:row>
      <xdr:rowOff>38100</xdr:rowOff>
    </xdr:to>
    <xdr:cxnSp macro="">
      <xdr:nvCxnSpPr>
        <xdr:cNvPr id="448" name="直線コネクタ 447"/>
        <xdr:cNvCxnSpPr/>
      </xdr:nvCxnSpPr>
      <xdr:spPr>
        <a:xfrm flipV="1">
          <a:off x="14344650" y="96583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47625</xdr:rowOff>
    </xdr:from>
    <xdr:ext cx="333375" cy="257175"/>
    <xdr:sp macro="" textlink="">
      <xdr:nvSpPr>
        <xdr:cNvPr id="449" name="【保健センター・保健所】&#10;有形固定資産減価償却率最小値テキスト"/>
        <xdr:cNvSpPr txBox="1"/>
      </xdr:nvSpPr>
      <xdr:spPr>
        <a:xfrm>
          <a:off x="14430375" y="1102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450" name="直線コネクタ 449"/>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0</xdr:rowOff>
    </xdr:from>
    <xdr:ext cx="400050" cy="257175"/>
    <xdr:sp macro="" textlink="">
      <xdr:nvSpPr>
        <xdr:cNvPr id="451" name="【保健センター・保健所】&#10;有形固定資産減価償却率最大値テキスト"/>
        <xdr:cNvSpPr txBox="1"/>
      </xdr:nvSpPr>
      <xdr:spPr>
        <a:xfrm>
          <a:off x="14430375" y="942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57150</xdr:rowOff>
    </xdr:from>
    <xdr:to>
      <xdr:col>23</xdr:col>
      <xdr:colOff>600075</xdr:colOff>
      <xdr:row>56</xdr:row>
      <xdr:rowOff>57150</xdr:rowOff>
    </xdr:to>
    <xdr:cxnSp macro="">
      <xdr:nvCxnSpPr>
        <xdr:cNvPr id="452" name="直線コネクタ 451"/>
        <xdr:cNvCxnSpPr/>
      </xdr:nvCxnSpPr>
      <xdr:spPr>
        <a:xfrm>
          <a:off x="14258925" y="965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95250</xdr:rowOff>
    </xdr:from>
    <xdr:ext cx="400050" cy="257175"/>
    <xdr:sp macro="" textlink="">
      <xdr:nvSpPr>
        <xdr:cNvPr id="453" name="【保健センター・保健所】&#10;有形固定資産減価償却率平均値テキスト"/>
        <xdr:cNvSpPr txBox="1"/>
      </xdr:nvSpPr>
      <xdr:spPr>
        <a:xfrm>
          <a:off x="14430375" y="10210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571500</xdr:colOff>
      <xdr:row>60</xdr:row>
      <xdr:rowOff>47625</xdr:rowOff>
    </xdr:to>
    <xdr:sp macro="" textlink="">
      <xdr:nvSpPr>
        <xdr:cNvPr id="454" name="フローチャート : 判断 453"/>
        <xdr:cNvSpPr/>
      </xdr:nvSpPr>
      <xdr:spPr>
        <a:xfrm>
          <a:off x="14297025" y="1022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152400</xdr:rowOff>
    </xdr:from>
    <xdr:to>
      <xdr:col>22</xdr:col>
      <xdr:colOff>419100</xdr:colOff>
      <xdr:row>60</xdr:row>
      <xdr:rowOff>85725</xdr:rowOff>
    </xdr:to>
    <xdr:sp macro="" textlink="">
      <xdr:nvSpPr>
        <xdr:cNvPr id="455" name="フローチャート : 判断 454"/>
        <xdr:cNvSpPr/>
      </xdr:nvSpPr>
      <xdr:spPr>
        <a:xfrm>
          <a:off x="13544550" y="1026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58</xdr:row>
      <xdr:rowOff>95250</xdr:rowOff>
    </xdr:from>
    <xdr:ext cx="409575" cy="257175"/>
    <xdr:sp macro="" textlink="">
      <xdr:nvSpPr>
        <xdr:cNvPr id="456" name="n_1aveValue【保健センター・保健所】&#10;有形固定資産減価償却率"/>
        <xdr:cNvSpPr txBox="1"/>
      </xdr:nvSpPr>
      <xdr:spPr>
        <a:xfrm>
          <a:off x="1338262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457" name="テキスト ボックス 456"/>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58" name="テキスト ボックス 457"/>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59" name="テキスト ボックス 458"/>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60" name="テキスト ボックス 459"/>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61" name="テキスト ボックス 460"/>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104775</xdr:rowOff>
    </xdr:from>
    <xdr:to>
      <xdr:col>22</xdr:col>
      <xdr:colOff>419100</xdr:colOff>
      <xdr:row>62</xdr:row>
      <xdr:rowOff>38100</xdr:rowOff>
    </xdr:to>
    <xdr:sp macro="" textlink="">
      <xdr:nvSpPr>
        <xdr:cNvPr id="462" name="円/楕円 461"/>
        <xdr:cNvSpPr/>
      </xdr:nvSpPr>
      <xdr:spPr>
        <a:xfrm>
          <a:off x="13544550" y="1056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62</xdr:row>
      <xdr:rowOff>28575</xdr:rowOff>
    </xdr:from>
    <xdr:ext cx="409575" cy="257175"/>
    <xdr:sp macro="" textlink="">
      <xdr:nvSpPr>
        <xdr:cNvPr id="463" name="n_1mainValue【保健センター・保健所】&#10;有形固定資産減価償却率"/>
        <xdr:cNvSpPr txBox="1"/>
      </xdr:nvSpPr>
      <xdr:spPr>
        <a:xfrm>
          <a:off x="13382625" y="10658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64" name="正方形/長方形 463"/>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65" name="正方形/長方形 464"/>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66" name="正方形/長方形 465"/>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67" name="正方形/長方形 466"/>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68" name="正方形/長方形 467"/>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69" name="正方形/長方形 468"/>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70" name="正方形/長方形 469"/>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72" name="テキスト ボックス 471"/>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75" name="テキスト ボックス 474"/>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77" name="テキスト ボックス 476"/>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79" name="テキスト ボックス 478"/>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81" name="テキスト ボックス 480"/>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83" name="テキスト ボックス 482"/>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85" name="テキスト ボックス 484"/>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9525</xdr:rowOff>
    </xdr:from>
    <xdr:to>
      <xdr:col>32</xdr:col>
      <xdr:colOff>190500</xdr:colOff>
      <xdr:row>63</xdr:row>
      <xdr:rowOff>95250</xdr:rowOff>
    </xdr:to>
    <xdr:cxnSp macro="">
      <xdr:nvCxnSpPr>
        <xdr:cNvPr id="487" name="直線コネクタ 486"/>
        <xdr:cNvCxnSpPr/>
      </xdr:nvCxnSpPr>
      <xdr:spPr>
        <a:xfrm flipV="1">
          <a:off x="19421475" y="961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95250</xdr:rowOff>
    </xdr:from>
    <xdr:ext cx="466725" cy="257175"/>
    <xdr:sp macro="" textlink="">
      <xdr:nvSpPr>
        <xdr:cNvPr id="488" name="【保健センター・保健所】&#10;一人当たり面積最小値テキスト"/>
        <xdr:cNvSpPr txBox="1"/>
      </xdr:nvSpPr>
      <xdr:spPr>
        <a:xfrm>
          <a:off x="19507200" y="1089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63</xdr:row>
      <xdr:rowOff>95250</xdr:rowOff>
    </xdr:from>
    <xdr:to>
      <xdr:col>32</xdr:col>
      <xdr:colOff>276225</xdr:colOff>
      <xdr:row>63</xdr:row>
      <xdr:rowOff>95250</xdr:rowOff>
    </xdr:to>
    <xdr:cxnSp macro="">
      <xdr:nvCxnSpPr>
        <xdr:cNvPr id="489" name="直線コネクタ 488"/>
        <xdr:cNvCxnSpPr/>
      </xdr:nvCxnSpPr>
      <xdr:spPr>
        <a:xfrm>
          <a:off x="19326225" y="1089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133350</xdr:rowOff>
    </xdr:from>
    <xdr:ext cx="466725" cy="257175"/>
    <xdr:sp macro="" textlink="">
      <xdr:nvSpPr>
        <xdr:cNvPr id="490" name="【保健センター・保健所】&#10;一人当たり面積最大値テキスト"/>
        <xdr:cNvSpPr txBox="1"/>
      </xdr:nvSpPr>
      <xdr:spPr>
        <a:xfrm>
          <a:off x="1950720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56</xdr:row>
      <xdr:rowOff>9525</xdr:rowOff>
    </xdr:from>
    <xdr:to>
      <xdr:col>32</xdr:col>
      <xdr:colOff>276225</xdr:colOff>
      <xdr:row>56</xdr:row>
      <xdr:rowOff>9525</xdr:rowOff>
    </xdr:to>
    <xdr:cxnSp macro="">
      <xdr:nvCxnSpPr>
        <xdr:cNvPr id="491" name="直線コネクタ 490"/>
        <xdr:cNvCxnSpPr/>
      </xdr:nvCxnSpPr>
      <xdr:spPr>
        <a:xfrm>
          <a:off x="1932622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47625</xdr:rowOff>
    </xdr:from>
    <xdr:ext cx="466725" cy="257175"/>
    <xdr:sp macro="" textlink="">
      <xdr:nvSpPr>
        <xdr:cNvPr id="492" name="【保健センター・保健所】&#10;一人当たり面積平均値テキスト"/>
        <xdr:cNvSpPr txBox="1"/>
      </xdr:nvSpPr>
      <xdr:spPr>
        <a:xfrm>
          <a:off x="1950720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66675</xdr:rowOff>
    </xdr:from>
    <xdr:to>
      <xdr:col>32</xdr:col>
      <xdr:colOff>238125</xdr:colOff>
      <xdr:row>62</xdr:row>
      <xdr:rowOff>0</xdr:rowOff>
    </xdr:to>
    <xdr:sp macro="" textlink="">
      <xdr:nvSpPr>
        <xdr:cNvPr id="493" name="フローチャート : 判断 492"/>
        <xdr:cNvSpPr/>
      </xdr:nvSpPr>
      <xdr:spPr>
        <a:xfrm>
          <a:off x="19364325"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494" name="フローチャート : 判断 493"/>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61</xdr:row>
      <xdr:rowOff>114300</xdr:rowOff>
    </xdr:from>
    <xdr:ext cx="466725" cy="257175"/>
    <xdr:sp macro="" textlink="">
      <xdr:nvSpPr>
        <xdr:cNvPr id="495" name="n_1aveValue【保健センター・保健所】&#10;一人当たり面積"/>
        <xdr:cNvSpPr txBox="1"/>
      </xdr:nvSpPr>
      <xdr:spPr>
        <a:xfrm>
          <a:off x="18507075" y="1057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496" name="テキスト ボックス 495"/>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97" name="テキスト ボックス 496"/>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98" name="テキスト ボックス 497"/>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99" name="テキスト ボックス 498"/>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00" name="テキスト ボックス 499"/>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501" name="円/楕円 500"/>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57</xdr:row>
      <xdr:rowOff>38100</xdr:rowOff>
    </xdr:from>
    <xdr:ext cx="466725" cy="257175"/>
    <xdr:sp macro="" textlink="">
      <xdr:nvSpPr>
        <xdr:cNvPr id="502" name="n_1mainValue【保健センター・保健所】&#10;一人当たり面積"/>
        <xdr:cNvSpPr txBox="1"/>
      </xdr:nvSpPr>
      <xdr:spPr>
        <a:xfrm>
          <a:off x="18507075"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03" name="正方形/長方形 502"/>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04" name="正方形/長方形 503"/>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05" name="正方形/長方形 504"/>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06" name="正方形/長方形 505"/>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07" name="正方形/長方形 506"/>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08" name="正方形/長方形 507"/>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09" name="正方形/長方形 508"/>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10" name="正方形/長方形 509"/>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11" name="テキスト ボックス 510"/>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12" name="直線コネクタ 511"/>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13" name="テキスト ボックス 512"/>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514" name="直線コネクタ 513"/>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515" name="テキスト ボックス 514"/>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516" name="直線コネクタ 515"/>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517" name="テキスト ボックス 516"/>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518" name="直線コネクタ 517"/>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519" name="テキスト ボックス 518"/>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520" name="直線コネクタ 519"/>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521" name="テキスト ボックス 520"/>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22" name="直線コネクタ 521"/>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23" name="テキスト ボックス 522"/>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24"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28575</xdr:rowOff>
    </xdr:from>
    <xdr:to>
      <xdr:col>23</xdr:col>
      <xdr:colOff>514350</xdr:colOff>
      <xdr:row>85</xdr:row>
      <xdr:rowOff>66675</xdr:rowOff>
    </xdr:to>
    <xdr:cxnSp macro="">
      <xdr:nvCxnSpPr>
        <xdr:cNvPr id="525" name="直線コネクタ 524"/>
        <xdr:cNvCxnSpPr/>
      </xdr:nvCxnSpPr>
      <xdr:spPr>
        <a:xfrm flipV="1">
          <a:off x="14344650" y="134016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66675</xdr:rowOff>
    </xdr:from>
    <xdr:ext cx="400050" cy="257175"/>
    <xdr:sp macro="" textlink="">
      <xdr:nvSpPr>
        <xdr:cNvPr id="526" name="【消防施設】&#10;有形固定資産減価償却率最小値テキスト"/>
        <xdr:cNvSpPr txBox="1"/>
      </xdr:nvSpPr>
      <xdr:spPr>
        <a:xfrm>
          <a:off x="144303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66675</xdr:rowOff>
    </xdr:from>
    <xdr:to>
      <xdr:col>23</xdr:col>
      <xdr:colOff>600075</xdr:colOff>
      <xdr:row>85</xdr:row>
      <xdr:rowOff>66675</xdr:rowOff>
    </xdr:to>
    <xdr:cxnSp macro="">
      <xdr:nvCxnSpPr>
        <xdr:cNvPr id="527" name="直線コネクタ 526"/>
        <xdr:cNvCxnSpPr/>
      </xdr:nvCxnSpPr>
      <xdr:spPr>
        <a:xfrm>
          <a:off x="14258925" y="1463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142875</xdr:rowOff>
    </xdr:from>
    <xdr:ext cx="400050" cy="257175"/>
    <xdr:sp macro="" textlink="">
      <xdr:nvSpPr>
        <xdr:cNvPr id="528" name="【消防施設】&#10;有形固定資産減価償却率最大値テキスト"/>
        <xdr:cNvSpPr txBox="1"/>
      </xdr:nvSpPr>
      <xdr:spPr>
        <a:xfrm>
          <a:off x="14430375" y="13173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600075</xdr:colOff>
      <xdr:row>78</xdr:row>
      <xdr:rowOff>28575</xdr:rowOff>
    </xdr:to>
    <xdr:cxnSp macro="">
      <xdr:nvCxnSpPr>
        <xdr:cNvPr id="529" name="直線コネクタ 528"/>
        <xdr:cNvCxnSpPr/>
      </xdr:nvCxnSpPr>
      <xdr:spPr>
        <a:xfrm>
          <a:off x="14258925"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38100</xdr:rowOff>
    </xdr:from>
    <xdr:ext cx="400050" cy="257175"/>
    <xdr:sp macro="" textlink="">
      <xdr:nvSpPr>
        <xdr:cNvPr id="530" name="【消防施設】&#10;有形固定資産減価償却率平均値テキスト"/>
        <xdr:cNvSpPr txBox="1"/>
      </xdr:nvSpPr>
      <xdr:spPr>
        <a:xfrm>
          <a:off x="14430375" y="13925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57150</xdr:rowOff>
    </xdr:from>
    <xdr:to>
      <xdr:col>23</xdr:col>
      <xdr:colOff>571500</xdr:colOff>
      <xdr:row>81</xdr:row>
      <xdr:rowOff>161925</xdr:rowOff>
    </xdr:to>
    <xdr:sp macro="" textlink="">
      <xdr:nvSpPr>
        <xdr:cNvPr id="531" name="フローチャート : 判断 530"/>
        <xdr:cNvSpPr/>
      </xdr:nvSpPr>
      <xdr:spPr>
        <a:xfrm>
          <a:off x="14297025"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419100</xdr:colOff>
      <xdr:row>81</xdr:row>
      <xdr:rowOff>152400</xdr:rowOff>
    </xdr:to>
    <xdr:sp macro="" textlink="">
      <xdr:nvSpPr>
        <xdr:cNvPr id="532" name="フローチャート : 判断 531"/>
        <xdr:cNvSpPr/>
      </xdr:nvSpPr>
      <xdr:spPr>
        <a:xfrm>
          <a:off x="13544550"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80</xdr:row>
      <xdr:rowOff>0</xdr:rowOff>
    </xdr:from>
    <xdr:ext cx="409575" cy="257175"/>
    <xdr:sp macro="" textlink="">
      <xdr:nvSpPr>
        <xdr:cNvPr id="533" name="n_1aveValue【消防施設】&#10;有形固定資産減価償却率"/>
        <xdr:cNvSpPr txBox="1"/>
      </xdr:nvSpPr>
      <xdr:spPr>
        <a:xfrm>
          <a:off x="13382625" y="1371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534" name="テキスト ボックス 533"/>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35" name="テキスト ボックス 534"/>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36" name="テキスト ボックス 535"/>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37" name="テキスト ボックス 536"/>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38" name="テキスト ボックス 537"/>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57150</xdr:rowOff>
    </xdr:from>
    <xdr:to>
      <xdr:col>22</xdr:col>
      <xdr:colOff>419100</xdr:colOff>
      <xdr:row>86</xdr:row>
      <xdr:rowOff>152400</xdr:rowOff>
    </xdr:to>
    <xdr:sp macro="" textlink="">
      <xdr:nvSpPr>
        <xdr:cNvPr id="539" name="円/楕円 538"/>
        <xdr:cNvSpPr/>
      </xdr:nvSpPr>
      <xdr:spPr>
        <a:xfrm>
          <a:off x="13544550" y="14801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86</xdr:row>
      <xdr:rowOff>142875</xdr:rowOff>
    </xdr:from>
    <xdr:ext cx="409575" cy="257175"/>
    <xdr:sp macro="" textlink="">
      <xdr:nvSpPr>
        <xdr:cNvPr id="540" name="n_1mainValue【消防施設】&#10;有形固定資産減価償却率"/>
        <xdr:cNvSpPr txBox="1"/>
      </xdr:nvSpPr>
      <xdr:spPr>
        <a:xfrm>
          <a:off x="13382625" y="1488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41" name="正方形/長方形 540"/>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42" name="正方形/長方形 541"/>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43" name="正方形/長方形 542"/>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44" name="正方形/長方形 543"/>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45" name="正方形/長方形 544"/>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46" name="正方形/長方形 545"/>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47" name="正方形/長方形 546"/>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49" name="テキスト ボックス 548"/>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551" name="直線コネクタ 550"/>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552" name="テキスト ボックス 551"/>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53" name="直線コネクタ 552"/>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554" name="テキスト ボックス 553"/>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55" name="直線コネクタ 554"/>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556" name="テキスト ボックス 555"/>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57" name="直線コネクタ 556"/>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558" name="テキスト ボックス 557"/>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59" name="直線コネクタ 558"/>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560" name="テキスト ボックス 559"/>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61" name="直線コネクタ 560"/>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562" name="テキスト ボックス 561"/>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64" name="テキスト ボックス 563"/>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161925</xdr:rowOff>
    </xdr:from>
    <xdr:to>
      <xdr:col>32</xdr:col>
      <xdr:colOff>190500</xdr:colOff>
      <xdr:row>86</xdr:row>
      <xdr:rowOff>47625</xdr:rowOff>
    </xdr:to>
    <xdr:cxnSp macro="">
      <xdr:nvCxnSpPr>
        <xdr:cNvPr id="566" name="直線コネクタ 565"/>
        <xdr:cNvCxnSpPr/>
      </xdr:nvCxnSpPr>
      <xdr:spPr>
        <a:xfrm flipV="1">
          <a:off x="19421475" y="1336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567" name="【消防施設】&#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86</xdr:row>
      <xdr:rowOff>47625</xdr:rowOff>
    </xdr:from>
    <xdr:to>
      <xdr:col>32</xdr:col>
      <xdr:colOff>276225</xdr:colOff>
      <xdr:row>86</xdr:row>
      <xdr:rowOff>47625</xdr:rowOff>
    </xdr:to>
    <xdr:cxnSp macro="">
      <xdr:nvCxnSpPr>
        <xdr:cNvPr id="568" name="直線コネクタ 567"/>
        <xdr:cNvCxnSpPr/>
      </xdr:nvCxnSpPr>
      <xdr:spPr>
        <a:xfrm>
          <a:off x="1932622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569" name="【消防施設】&#10;一人当たり面積最大値テキスト"/>
        <xdr:cNvSpPr txBox="1"/>
      </xdr:nvSpPr>
      <xdr:spPr>
        <a:xfrm>
          <a:off x="195072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95250</xdr:colOff>
      <xdr:row>77</xdr:row>
      <xdr:rowOff>161925</xdr:rowOff>
    </xdr:from>
    <xdr:to>
      <xdr:col>32</xdr:col>
      <xdr:colOff>276225</xdr:colOff>
      <xdr:row>77</xdr:row>
      <xdr:rowOff>161925</xdr:rowOff>
    </xdr:to>
    <xdr:cxnSp macro="">
      <xdr:nvCxnSpPr>
        <xdr:cNvPr id="570" name="直線コネクタ 569"/>
        <xdr:cNvCxnSpPr/>
      </xdr:nvCxnSpPr>
      <xdr:spPr>
        <a:xfrm>
          <a:off x="19326225" y="13363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123825</xdr:rowOff>
    </xdr:from>
    <xdr:ext cx="466725" cy="257175"/>
    <xdr:sp macro="" textlink="">
      <xdr:nvSpPr>
        <xdr:cNvPr id="571" name="【消防施設】&#10;一人当たり面積平均値テキスト"/>
        <xdr:cNvSpPr txBox="1"/>
      </xdr:nvSpPr>
      <xdr:spPr>
        <a:xfrm>
          <a:off x="19507200" y="1401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76200</xdr:rowOff>
    </xdr:to>
    <xdr:sp macro="" textlink="">
      <xdr:nvSpPr>
        <xdr:cNvPr id="572" name="フローチャート : 判断 571"/>
        <xdr:cNvSpPr/>
      </xdr:nvSpPr>
      <xdr:spPr>
        <a:xfrm>
          <a:off x="19364325" y="1403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38100</xdr:rowOff>
    </xdr:from>
    <xdr:to>
      <xdr:col>31</xdr:col>
      <xdr:colOff>85725</xdr:colOff>
      <xdr:row>81</xdr:row>
      <xdr:rowOff>142875</xdr:rowOff>
    </xdr:to>
    <xdr:sp macro="" textlink="">
      <xdr:nvSpPr>
        <xdr:cNvPr id="573" name="フローチャート : 判断 572"/>
        <xdr:cNvSpPr/>
      </xdr:nvSpPr>
      <xdr:spPr>
        <a:xfrm>
          <a:off x="18630900" y="1392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79</xdr:row>
      <xdr:rowOff>152400</xdr:rowOff>
    </xdr:from>
    <xdr:ext cx="466725" cy="257175"/>
    <xdr:sp macro="" textlink="">
      <xdr:nvSpPr>
        <xdr:cNvPr id="574" name="n_1aveValue【消防施設】&#10;一人当たり面積"/>
        <xdr:cNvSpPr txBox="1"/>
      </xdr:nvSpPr>
      <xdr:spPr>
        <a:xfrm>
          <a:off x="18507075" y="1369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575" name="テキスト ボックス 574"/>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76" name="テキスト ボックス 575"/>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77" name="テキスト ボックス 576"/>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78" name="テキスト ボックス 577"/>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79" name="テキスト ボックス 578"/>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83</xdr:row>
      <xdr:rowOff>57150</xdr:rowOff>
    </xdr:from>
    <xdr:to>
      <xdr:col>31</xdr:col>
      <xdr:colOff>85725</xdr:colOff>
      <xdr:row>83</xdr:row>
      <xdr:rowOff>152400</xdr:rowOff>
    </xdr:to>
    <xdr:sp macro="" textlink="">
      <xdr:nvSpPr>
        <xdr:cNvPr id="580" name="円/楕円 579"/>
        <xdr:cNvSpPr/>
      </xdr:nvSpPr>
      <xdr:spPr>
        <a:xfrm>
          <a:off x="18630900" y="142875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152400</xdr:rowOff>
    </xdr:from>
    <xdr:ext cx="466725" cy="257175"/>
    <xdr:sp macro="" textlink="">
      <xdr:nvSpPr>
        <xdr:cNvPr id="581" name="n_1mainValue【消防施設】&#10;一人当たり面積"/>
        <xdr:cNvSpPr txBox="1"/>
      </xdr:nvSpPr>
      <xdr:spPr>
        <a:xfrm>
          <a:off x="18507075" y="1438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82" name="正方形/長方形 58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83" name="正方形/長方形 58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84" name="正方形/長方形 58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85" name="正方形/長方形 58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86" name="正方形/長方形 58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87" name="正方形/長方形 58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88" name="正方形/長方形 58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89" name="正方形/長方形 58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90" name="テキスト ボックス 58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91" name="直線コネクタ 59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92" name="テキスト ボックス 591"/>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593" name="直線コネクタ 592"/>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94" name="テキスト ボックス 593"/>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595" name="直線コネクタ 594"/>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96" name="テキスト ボックス 595"/>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597" name="直線コネクタ 596"/>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98" name="テキスト ボックス 597"/>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599" name="直線コネクタ 598"/>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00" name="テキスト ボックス 599"/>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01" name="直線コネクタ 600"/>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02" name="テキスト ボックス 601"/>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03" name="直線コネクタ 60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04" name="テキスト ボックス 603"/>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05"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109</xdr:row>
      <xdr:rowOff>28575</xdr:rowOff>
    </xdr:to>
    <xdr:cxnSp macro="">
      <xdr:nvCxnSpPr>
        <xdr:cNvPr id="606" name="直線コネクタ 605"/>
        <xdr:cNvCxnSpPr/>
      </xdr:nvCxnSpPr>
      <xdr:spPr>
        <a:xfrm flipV="1">
          <a:off x="14344650" y="173450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28575</xdr:rowOff>
    </xdr:from>
    <xdr:ext cx="400050" cy="257175"/>
    <xdr:sp macro="" textlink="">
      <xdr:nvSpPr>
        <xdr:cNvPr id="607" name="【庁舎】&#10;有形固定資産減価償却率最小値テキスト"/>
        <xdr:cNvSpPr txBox="1"/>
      </xdr:nvSpPr>
      <xdr:spPr>
        <a:xfrm>
          <a:off x="14430375" y="18716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28575</xdr:rowOff>
    </xdr:from>
    <xdr:to>
      <xdr:col>23</xdr:col>
      <xdr:colOff>600075</xdr:colOff>
      <xdr:row>109</xdr:row>
      <xdr:rowOff>28575</xdr:rowOff>
    </xdr:to>
    <xdr:cxnSp macro="">
      <xdr:nvCxnSpPr>
        <xdr:cNvPr id="608" name="直線コネクタ 607"/>
        <xdr:cNvCxnSpPr/>
      </xdr:nvCxnSpPr>
      <xdr:spPr>
        <a:xfrm>
          <a:off x="14258925" y="18716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09" name="【庁舎】&#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10" name="直線コネクタ 609"/>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57150</xdr:rowOff>
    </xdr:from>
    <xdr:ext cx="400050" cy="257175"/>
    <xdr:sp macro="" textlink="">
      <xdr:nvSpPr>
        <xdr:cNvPr id="611" name="【庁舎】&#10;有形固定資産減価償却率平均値テキスト"/>
        <xdr:cNvSpPr txBox="1"/>
      </xdr:nvSpPr>
      <xdr:spPr>
        <a:xfrm>
          <a:off x="14430375" y="1788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76200</xdr:rowOff>
    </xdr:from>
    <xdr:to>
      <xdr:col>23</xdr:col>
      <xdr:colOff>571500</xdr:colOff>
      <xdr:row>105</xdr:row>
      <xdr:rowOff>9525</xdr:rowOff>
    </xdr:to>
    <xdr:sp macro="" textlink="">
      <xdr:nvSpPr>
        <xdr:cNvPr id="612" name="フローチャート : 判断 611"/>
        <xdr:cNvSpPr/>
      </xdr:nvSpPr>
      <xdr:spPr>
        <a:xfrm>
          <a:off x="142970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0</xdr:rowOff>
    </xdr:to>
    <xdr:sp macro="" textlink="">
      <xdr:nvSpPr>
        <xdr:cNvPr id="613" name="フローチャート : 判断 612"/>
        <xdr:cNvSpPr/>
      </xdr:nvSpPr>
      <xdr:spPr>
        <a:xfrm>
          <a:off x="13544550" y="1790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104</xdr:row>
      <xdr:rowOff>161925</xdr:rowOff>
    </xdr:from>
    <xdr:ext cx="409575" cy="257175"/>
    <xdr:sp macro="" textlink="">
      <xdr:nvSpPr>
        <xdr:cNvPr id="614" name="n_1aveValue【庁舎】&#10;有形固定資産減価償却率"/>
        <xdr:cNvSpPr txBox="1"/>
      </xdr:nvSpPr>
      <xdr:spPr>
        <a:xfrm>
          <a:off x="13382625" y="1799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615" name="テキスト ボックス 614"/>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16" name="テキスト ボックス 615"/>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17" name="テキスト ボックス 616"/>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18" name="テキスト ボックス 617"/>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19" name="テキスト ボックス 618"/>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114300</xdr:rowOff>
    </xdr:from>
    <xdr:to>
      <xdr:col>22</xdr:col>
      <xdr:colOff>419100</xdr:colOff>
      <xdr:row>102</xdr:row>
      <xdr:rowOff>47625</xdr:rowOff>
    </xdr:to>
    <xdr:sp macro="" textlink="">
      <xdr:nvSpPr>
        <xdr:cNvPr id="620" name="円/楕円 619"/>
        <xdr:cNvSpPr/>
      </xdr:nvSpPr>
      <xdr:spPr>
        <a:xfrm>
          <a:off x="13544550" y="1743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100</xdr:row>
      <xdr:rowOff>66675</xdr:rowOff>
    </xdr:from>
    <xdr:ext cx="409575" cy="257175"/>
    <xdr:sp macro="" textlink="">
      <xdr:nvSpPr>
        <xdr:cNvPr id="621" name="n_1mainValue【庁舎】&#10;有形固定資産減価償却率"/>
        <xdr:cNvSpPr txBox="1"/>
      </xdr:nvSpPr>
      <xdr:spPr>
        <a:xfrm>
          <a:off x="13382625" y="17211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22" name="正方形/長方形 62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23" name="正方形/長方形 62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24" name="正方形/長方形 62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25" name="正方形/長方形 62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26" name="正方形/長方形 62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27" name="正方形/長方形 62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28" name="正方形/長方形 62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30" name="テキスト ボックス 62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32" name="テキスト ボックス 631"/>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38100</xdr:rowOff>
    </xdr:from>
    <xdr:to>
      <xdr:col>33</xdr:col>
      <xdr:colOff>314325</xdr:colOff>
      <xdr:row>109</xdr:row>
      <xdr:rowOff>38100</xdr:rowOff>
    </xdr:to>
    <xdr:cxnSp macro="">
      <xdr:nvCxnSpPr>
        <xdr:cNvPr id="633" name="直線コネクタ 632"/>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634" name="テキスト ボックス 633"/>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635" name="直線コネクタ 634"/>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636" name="テキスト ボックス 635"/>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637" name="直線コネクタ 636"/>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638" name="テキスト ボックス 637"/>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639" name="直線コネクタ 638"/>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640" name="テキスト ボックス 639"/>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641" name="直線コネクタ 640"/>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642" name="テキスト ボックス 641"/>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643" name="直線コネクタ 642"/>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644" name="テキスト ボックス 643"/>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46" name="テキスト ボックス 645"/>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109</xdr:row>
      <xdr:rowOff>9525</xdr:rowOff>
    </xdr:to>
    <xdr:cxnSp macro="">
      <xdr:nvCxnSpPr>
        <xdr:cNvPr id="648" name="直線コネクタ 647"/>
        <xdr:cNvCxnSpPr/>
      </xdr:nvCxnSpPr>
      <xdr:spPr>
        <a:xfrm flipV="1">
          <a:off x="19421475" y="171354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649" name="【庁舎】&#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650" name="直線コネクタ 649"/>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114300</xdr:rowOff>
    </xdr:from>
    <xdr:ext cx="466725" cy="257175"/>
    <xdr:sp macro="" textlink="">
      <xdr:nvSpPr>
        <xdr:cNvPr id="651" name="【庁舎】&#10;一人当たり面積最大値テキスト"/>
        <xdr:cNvSpPr txBox="1"/>
      </xdr:nvSpPr>
      <xdr:spPr>
        <a:xfrm>
          <a:off x="195072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652" name="直線コネクタ 651"/>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95250</xdr:rowOff>
    </xdr:from>
    <xdr:ext cx="466725" cy="257175"/>
    <xdr:sp macro="" textlink="">
      <xdr:nvSpPr>
        <xdr:cNvPr id="653" name="【庁舎】&#10;一人当たり面積平均値テキスト"/>
        <xdr:cNvSpPr txBox="1"/>
      </xdr:nvSpPr>
      <xdr:spPr>
        <a:xfrm>
          <a:off x="19507200" y="1826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47625</xdr:rowOff>
    </xdr:to>
    <xdr:sp macro="" textlink="">
      <xdr:nvSpPr>
        <xdr:cNvPr id="654" name="フローチャート : 判断 653"/>
        <xdr:cNvSpPr/>
      </xdr:nvSpPr>
      <xdr:spPr>
        <a:xfrm>
          <a:off x="19364325" y="1829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47625</xdr:rowOff>
    </xdr:to>
    <xdr:sp macro="" textlink="">
      <xdr:nvSpPr>
        <xdr:cNvPr id="655" name="フローチャート : 判断 654"/>
        <xdr:cNvSpPr/>
      </xdr:nvSpPr>
      <xdr:spPr>
        <a:xfrm>
          <a:off x="18630900" y="18297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66675</xdr:rowOff>
    </xdr:from>
    <xdr:ext cx="466725" cy="257175"/>
    <xdr:sp macro="" textlink="">
      <xdr:nvSpPr>
        <xdr:cNvPr id="656" name="n_1aveValue【庁舎】&#10;一人当たり面積"/>
        <xdr:cNvSpPr txBox="1"/>
      </xdr:nvSpPr>
      <xdr:spPr>
        <a:xfrm>
          <a:off x="18507075"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657" name="テキスト ボックス 656"/>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58" name="テキスト ボックス 657"/>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59" name="テキスト ボックス 658"/>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60" name="テキスト ボックス 659"/>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61" name="テキスト ボックス 660"/>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107</xdr:row>
      <xdr:rowOff>85725</xdr:rowOff>
    </xdr:from>
    <xdr:to>
      <xdr:col>31</xdr:col>
      <xdr:colOff>85725</xdr:colOff>
      <xdr:row>108</xdr:row>
      <xdr:rowOff>19050</xdr:rowOff>
    </xdr:to>
    <xdr:sp macro="" textlink="">
      <xdr:nvSpPr>
        <xdr:cNvPr id="662" name="円/楕円 661"/>
        <xdr:cNvSpPr/>
      </xdr:nvSpPr>
      <xdr:spPr>
        <a:xfrm>
          <a:off x="18630900" y="1843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108</xdr:row>
      <xdr:rowOff>9525</xdr:rowOff>
    </xdr:from>
    <xdr:ext cx="466725" cy="257175"/>
    <xdr:sp macro="" textlink="">
      <xdr:nvSpPr>
        <xdr:cNvPr id="663" name="n_1mainValue【庁舎】&#10;一人当たり面積"/>
        <xdr:cNvSpPr txBox="1"/>
      </xdr:nvSpPr>
      <xdr:spPr>
        <a:xfrm>
          <a:off x="18507075" y="1852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65" name="正方形/長方形 664"/>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666" name="テキスト ボックス 665"/>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図書館については平成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30</a:t>
          </a:r>
          <a:r>
            <a:rPr kumimoji="1" lang="ja-JP" altLang="en-US" sz="1300">
              <a:latin typeface="ＭＳ Ｐゴシック"/>
            </a:rPr>
            <a:t>年度で改修を予定している。施設は２つあり、１つは賃貸であるため資産には計上していないことからひとりあたりの面積は小さいと考えられる。</a:t>
          </a:r>
        </a:p>
        <a:p>
          <a:r>
            <a:rPr kumimoji="1" lang="ja-JP" altLang="en-US" sz="1300">
              <a:latin typeface="ＭＳ Ｐゴシック"/>
            </a:rPr>
            <a:t>　一般廃棄物処理施設については、比較的に償却は進んでいないが、日々の使用での損耗により常時改修が必要となっており、コストダウン・長寿命化が課題となっている。</a:t>
          </a:r>
        </a:p>
        <a:p>
          <a:r>
            <a:rPr kumimoji="1" lang="ja-JP" altLang="en-US" sz="1300">
              <a:latin typeface="ＭＳ Ｐゴシック"/>
            </a:rPr>
            <a:t>　体育館については、減価償却率が</a:t>
          </a:r>
          <a:r>
            <a:rPr kumimoji="1" lang="en-US" altLang="ja-JP" sz="1300">
              <a:latin typeface="ＭＳ Ｐゴシック"/>
            </a:rPr>
            <a:t>85.2</a:t>
          </a:r>
          <a:r>
            <a:rPr kumimoji="1" lang="ja-JP" altLang="en-US" sz="1300">
              <a:latin typeface="ＭＳ Ｐゴシック"/>
            </a:rPr>
            <a:t>と高い数値を示しているが、体育館については過年度に耐震化を実施済みであることに加え、国体に備え改修を予定している。</a:t>
          </a:r>
        </a:p>
        <a:p>
          <a:r>
            <a:rPr kumimoji="1" lang="ja-JP" altLang="en-US" sz="1300">
              <a:latin typeface="ＭＳ Ｐゴシック"/>
            </a:rPr>
            <a:t>　保健センターについては、平成</a:t>
          </a:r>
          <a:r>
            <a:rPr kumimoji="1" lang="en-US" altLang="ja-JP" sz="1300">
              <a:latin typeface="ＭＳ Ｐゴシック"/>
            </a:rPr>
            <a:t>16</a:t>
          </a:r>
          <a:r>
            <a:rPr kumimoji="1" lang="ja-JP" altLang="en-US" sz="1300">
              <a:latin typeface="ＭＳ Ｐゴシック"/>
            </a:rPr>
            <a:t>年度に総合福祉保健センターを建設したことから償却率は</a:t>
          </a:r>
          <a:r>
            <a:rPr kumimoji="1" lang="en-US" altLang="ja-JP" sz="1300">
              <a:latin typeface="ＭＳ Ｐゴシック"/>
            </a:rPr>
            <a:t>29.8</a:t>
          </a:r>
          <a:r>
            <a:rPr kumimoji="1" lang="ja-JP" altLang="en-US" sz="1300">
              <a:latin typeface="ＭＳ Ｐゴシック"/>
            </a:rPr>
            <a:t>と類似団体よりも低いと考えられる。</a:t>
          </a:r>
        </a:p>
        <a:p>
          <a:r>
            <a:rPr kumimoji="1" lang="ja-JP" altLang="en-US" sz="1300">
              <a:latin typeface="ＭＳ Ｐゴシック"/>
            </a:rPr>
            <a:t>　庁舎をはじめ減価償却が進んでいる施設については計画的な改修が必要である。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平成２２年度に昭和５７年以来２８年ぶりの交付団体となってから、財政力指数は１を下回っている。不況の影響を受け、市税が大きく減少したことが主な要因である。</a:t>
          </a:r>
        </a:p>
        <a:p>
          <a:r>
            <a:rPr kumimoji="1" lang="ja-JP" altLang="en-US" sz="1300">
              <a:latin typeface="ＭＳ Ｐゴシック"/>
            </a:rPr>
            <a:t>　平成２４年度以降安定した数値を示しつつあるが、依然として厳しい財政状況にあるため、「</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集中改革プラン」の効果を持続し、安定した歳入の確保と歳出の抑制に引き続き努める。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161925</xdr:rowOff>
    </xdr:from>
    <xdr:to>
      <xdr:col>7</xdr:col>
      <xdr:colOff>152400</xdr:colOff>
      <xdr:row>39</xdr:row>
      <xdr:rowOff>161925</xdr:rowOff>
    </xdr:to>
    <xdr:cxnSp macro="">
      <xdr:nvCxnSpPr>
        <xdr:cNvPr id="70" name="直線コネクタ 69"/>
        <xdr:cNvCxnSpPr/>
      </xdr:nvCxnSpPr>
      <xdr:spPr>
        <a:xfrm>
          <a:off x="3600450" y="68484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171450</xdr:rowOff>
    </xdr:from>
    <xdr:ext cx="762000" cy="257175"/>
    <xdr:sp macro="" textlink="">
      <xdr:nvSpPr>
        <xdr:cNvPr id="71" name="財政力平均値テキスト"/>
        <xdr:cNvSpPr txBox="1"/>
      </xdr:nvSpPr>
      <xdr:spPr>
        <a:xfrm>
          <a:off x="443865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39</xdr:row>
      <xdr:rowOff>161925</xdr:rowOff>
    </xdr:from>
    <xdr:to>
      <xdr:col>6</xdr:col>
      <xdr:colOff>0</xdr:colOff>
      <xdr:row>40</xdr:row>
      <xdr:rowOff>9525</xdr:rowOff>
    </xdr:to>
    <xdr:cxnSp macro="">
      <xdr:nvCxnSpPr>
        <xdr:cNvPr id="73" name="直線コネクタ 72"/>
        <xdr:cNvCxnSpPr/>
      </xdr:nvCxnSpPr>
      <xdr:spPr>
        <a:xfrm flipV="1">
          <a:off x="2886075" y="68484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114300</xdr:rowOff>
    </xdr:from>
    <xdr:ext cx="733425" cy="257175"/>
    <xdr:sp macro="" textlink="">
      <xdr:nvSpPr>
        <xdr:cNvPr id="75" name="テキスト ボックス 74"/>
        <xdr:cNvSpPr txBox="1"/>
      </xdr:nvSpPr>
      <xdr:spPr>
        <a:xfrm>
          <a:off x="3305175" y="7315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9525</xdr:rowOff>
    </xdr:from>
    <xdr:to>
      <xdr:col>4</xdr:col>
      <xdr:colOff>485775</xdr:colOff>
      <xdr:row>40</xdr:row>
      <xdr:rowOff>19050</xdr:rowOff>
    </xdr:to>
    <xdr:cxnSp macro="">
      <xdr:nvCxnSpPr>
        <xdr:cNvPr id="76" name="直線コネクタ 75"/>
        <xdr:cNvCxnSpPr/>
      </xdr:nvCxnSpPr>
      <xdr:spPr>
        <a:xfrm flipV="1">
          <a:off x="2076450" y="68675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28575</xdr:rowOff>
    </xdr:from>
    <xdr:to>
      <xdr:col>4</xdr:col>
      <xdr:colOff>533400</xdr:colOff>
      <xdr:row>43</xdr:row>
      <xdr:rowOff>133350</xdr:rowOff>
    </xdr:to>
    <xdr:sp macro="" textlink="">
      <xdr:nvSpPr>
        <xdr:cNvPr id="77" name="フローチャート : 判断 76"/>
        <xdr:cNvSpPr/>
      </xdr:nvSpPr>
      <xdr:spPr>
        <a:xfrm>
          <a:off x="28289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114300</xdr:rowOff>
    </xdr:from>
    <xdr:ext cx="762000" cy="257175"/>
    <xdr:sp macro="" textlink="">
      <xdr:nvSpPr>
        <xdr:cNvPr id="78" name="テキスト ボックス 77"/>
        <xdr:cNvSpPr txBox="1"/>
      </xdr:nvSpPr>
      <xdr:spPr>
        <a:xfrm>
          <a:off x="2505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19050</xdr:rowOff>
    </xdr:from>
    <xdr:to>
      <xdr:col>3</xdr:col>
      <xdr:colOff>276225</xdr:colOff>
      <xdr:row>40</xdr:row>
      <xdr:rowOff>19050</xdr:rowOff>
    </xdr:to>
    <xdr:cxnSp macro="">
      <xdr:nvCxnSpPr>
        <xdr:cNvPr id="79" name="直線コネクタ 78"/>
        <xdr:cNvCxnSpPr/>
      </xdr:nvCxnSpPr>
      <xdr:spPr>
        <a:xfrm>
          <a:off x="1276350" y="68770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80" name="フローチャート : 判断 79"/>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114300</xdr:rowOff>
    </xdr:from>
    <xdr:ext cx="762000" cy="257175"/>
    <xdr:sp macro="" textlink="">
      <xdr:nvSpPr>
        <xdr:cNvPr id="81" name="テキスト ボックス 80"/>
        <xdr:cNvSpPr txBox="1"/>
      </xdr:nvSpPr>
      <xdr:spPr>
        <a:xfrm>
          <a:off x="17811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2" name="フローチャート : 判断 81"/>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114300</xdr:rowOff>
    </xdr:from>
    <xdr:ext cx="762000" cy="257175"/>
    <xdr:sp macro="" textlink="">
      <xdr:nvSpPr>
        <xdr:cNvPr id="83" name="テキスト ボックス 82"/>
        <xdr:cNvSpPr txBox="1"/>
      </xdr:nvSpPr>
      <xdr:spPr>
        <a:xfrm>
          <a:off x="981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39</xdr:row>
      <xdr:rowOff>114300</xdr:rowOff>
    </xdr:from>
    <xdr:to>
      <xdr:col>7</xdr:col>
      <xdr:colOff>200025</xdr:colOff>
      <xdr:row>40</xdr:row>
      <xdr:rowOff>38100</xdr:rowOff>
    </xdr:to>
    <xdr:sp macro="" textlink="">
      <xdr:nvSpPr>
        <xdr:cNvPr id="89" name="円/楕円 88"/>
        <xdr:cNvSpPr/>
      </xdr:nvSpPr>
      <xdr:spPr>
        <a:xfrm>
          <a:off x="4305300" y="6800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123825</xdr:rowOff>
    </xdr:from>
    <xdr:ext cx="762000" cy="257175"/>
    <xdr:sp macro="" textlink="">
      <xdr:nvSpPr>
        <xdr:cNvPr id="90" name="財政力該当値テキスト"/>
        <xdr:cNvSpPr txBox="1"/>
      </xdr:nvSpPr>
      <xdr:spPr>
        <a:xfrm>
          <a:off x="4438650"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600075</xdr:colOff>
      <xdr:row>39</xdr:row>
      <xdr:rowOff>114300</xdr:rowOff>
    </xdr:from>
    <xdr:to>
      <xdr:col>6</xdr:col>
      <xdr:colOff>47625</xdr:colOff>
      <xdr:row>40</xdr:row>
      <xdr:rowOff>38100</xdr:rowOff>
    </xdr:to>
    <xdr:sp macro="" textlink="">
      <xdr:nvSpPr>
        <xdr:cNvPr id="91" name="円/楕円 90"/>
        <xdr:cNvSpPr/>
      </xdr:nvSpPr>
      <xdr:spPr>
        <a:xfrm>
          <a:off x="3600450" y="68008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47625</xdr:rowOff>
    </xdr:from>
    <xdr:ext cx="733425" cy="257175"/>
    <xdr:sp macro="" textlink="">
      <xdr:nvSpPr>
        <xdr:cNvPr id="92" name="テキスト ボックス 91"/>
        <xdr:cNvSpPr txBox="1"/>
      </xdr:nvSpPr>
      <xdr:spPr>
        <a:xfrm>
          <a:off x="3305175"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123825</xdr:rowOff>
    </xdr:from>
    <xdr:to>
      <xdr:col>4</xdr:col>
      <xdr:colOff>533400</xdr:colOff>
      <xdr:row>40</xdr:row>
      <xdr:rowOff>57150</xdr:rowOff>
    </xdr:to>
    <xdr:sp macro="" textlink="">
      <xdr:nvSpPr>
        <xdr:cNvPr id="93" name="円/楕円 92"/>
        <xdr:cNvSpPr/>
      </xdr:nvSpPr>
      <xdr:spPr>
        <a:xfrm>
          <a:off x="2828925" y="681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66675</xdr:rowOff>
    </xdr:from>
    <xdr:ext cx="762000" cy="257175"/>
    <xdr:sp macro="" textlink="">
      <xdr:nvSpPr>
        <xdr:cNvPr id="94" name="テキスト ボックス 93"/>
        <xdr:cNvSpPr txBox="1"/>
      </xdr:nvSpPr>
      <xdr:spPr>
        <a:xfrm>
          <a:off x="2505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142875</xdr:rowOff>
    </xdr:from>
    <xdr:to>
      <xdr:col>3</xdr:col>
      <xdr:colOff>333375</xdr:colOff>
      <xdr:row>40</xdr:row>
      <xdr:rowOff>76200</xdr:rowOff>
    </xdr:to>
    <xdr:sp macro="" textlink="">
      <xdr:nvSpPr>
        <xdr:cNvPr id="95" name="円/楕円 94"/>
        <xdr:cNvSpPr/>
      </xdr:nvSpPr>
      <xdr:spPr>
        <a:xfrm>
          <a:off x="2028825" y="682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85725</xdr:rowOff>
    </xdr:from>
    <xdr:ext cx="762000" cy="257175"/>
    <xdr:sp macro="" textlink="">
      <xdr:nvSpPr>
        <xdr:cNvPr id="96" name="テキスト ボックス 95"/>
        <xdr:cNvSpPr txBox="1"/>
      </xdr:nvSpPr>
      <xdr:spPr>
        <a:xfrm>
          <a:off x="1781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142875</xdr:rowOff>
    </xdr:from>
    <xdr:to>
      <xdr:col>2</xdr:col>
      <xdr:colOff>123825</xdr:colOff>
      <xdr:row>40</xdr:row>
      <xdr:rowOff>76200</xdr:rowOff>
    </xdr:to>
    <xdr:sp macro="" textlink="">
      <xdr:nvSpPr>
        <xdr:cNvPr id="97" name="円/楕円 96"/>
        <xdr:cNvSpPr/>
      </xdr:nvSpPr>
      <xdr:spPr>
        <a:xfrm>
          <a:off x="122872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85725</xdr:rowOff>
    </xdr:from>
    <xdr:ext cx="762000" cy="257175"/>
    <xdr:sp macro="" textlink="">
      <xdr:nvSpPr>
        <xdr:cNvPr id="98" name="テキスト ボックス 97"/>
        <xdr:cNvSpPr txBox="1"/>
      </xdr:nvSpPr>
      <xdr:spPr>
        <a:xfrm>
          <a:off x="981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1.7</a:t>
          </a:r>
          <a:r>
            <a:rPr kumimoji="1" lang="ja-JP" altLang="en-US" sz="1300">
              <a:latin typeface="ＭＳ Ｐゴシック"/>
            </a:rPr>
            <a:t>ポイント増加し、近年は微増傾向にある。</a:t>
          </a:r>
        </a:p>
        <a:p>
          <a:r>
            <a:rPr kumimoji="1" lang="ja-JP" altLang="en-US" sz="1300">
              <a:latin typeface="ＭＳ Ｐゴシック"/>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19050</xdr:rowOff>
    </xdr:to>
    <xdr:cxnSp macro="">
      <xdr:nvCxnSpPr>
        <xdr:cNvPr id="133" name="直線コネクタ 132"/>
        <xdr:cNvCxnSpPr/>
      </xdr:nvCxnSpPr>
      <xdr:spPr>
        <a:xfrm>
          <a:off x="3600450" y="109156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xdr:rowOff>
    </xdr:from>
    <xdr:ext cx="762000" cy="257175"/>
    <xdr:sp macro="" textlink="">
      <xdr:nvSpPr>
        <xdr:cNvPr id="134" name="財政構造の弾力性平均値テキスト"/>
        <xdr:cNvSpPr txBox="1"/>
      </xdr:nvSpPr>
      <xdr:spPr>
        <a:xfrm>
          <a:off x="4438650" y="1063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95250</xdr:rowOff>
    </xdr:from>
    <xdr:to>
      <xdr:col>6</xdr:col>
      <xdr:colOff>0</xdr:colOff>
      <xdr:row>63</xdr:row>
      <xdr:rowOff>114300</xdr:rowOff>
    </xdr:to>
    <xdr:cxnSp macro="">
      <xdr:nvCxnSpPr>
        <xdr:cNvPr id="136" name="直線コネクタ 135"/>
        <xdr:cNvCxnSpPr/>
      </xdr:nvCxnSpPr>
      <xdr:spPr>
        <a:xfrm>
          <a:off x="2886075" y="108966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66675</xdr:rowOff>
    </xdr:from>
    <xdr:to>
      <xdr:col>4</xdr:col>
      <xdr:colOff>485775</xdr:colOff>
      <xdr:row>63</xdr:row>
      <xdr:rowOff>95250</xdr:rowOff>
    </xdr:to>
    <xdr:cxnSp macro="">
      <xdr:nvCxnSpPr>
        <xdr:cNvPr id="139" name="直線コネクタ 138"/>
        <xdr:cNvCxnSpPr/>
      </xdr:nvCxnSpPr>
      <xdr:spPr>
        <a:xfrm>
          <a:off x="2076450" y="108680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0" name="フローチャート : 判断 139"/>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95250</xdr:rowOff>
    </xdr:from>
    <xdr:ext cx="762000" cy="257175"/>
    <xdr:sp macro="" textlink="">
      <xdr:nvSpPr>
        <xdr:cNvPr id="141" name="テキスト ボックス 140"/>
        <xdr:cNvSpPr txBox="1"/>
      </xdr:nvSpPr>
      <xdr:spPr>
        <a:xfrm>
          <a:off x="25050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66675</xdr:rowOff>
    </xdr:from>
    <xdr:to>
      <xdr:col>3</xdr:col>
      <xdr:colOff>276225</xdr:colOff>
      <xdr:row>63</xdr:row>
      <xdr:rowOff>95250</xdr:rowOff>
    </xdr:to>
    <xdr:cxnSp macro="">
      <xdr:nvCxnSpPr>
        <xdr:cNvPr id="142" name="直線コネクタ 141"/>
        <xdr:cNvCxnSpPr/>
      </xdr:nvCxnSpPr>
      <xdr:spPr>
        <a:xfrm flipV="1">
          <a:off x="1276350" y="108680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95250</xdr:rowOff>
    </xdr:from>
    <xdr:to>
      <xdr:col>3</xdr:col>
      <xdr:colOff>333375</xdr:colOff>
      <xdr:row>63</xdr:row>
      <xdr:rowOff>28575</xdr:rowOff>
    </xdr:to>
    <xdr:sp macro="" textlink="">
      <xdr:nvSpPr>
        <xdr:cNvPr id="143" name="フローチャート : 判断 142"/>
        <xdr:cNvSpPr/>
      </xdr:nvSpPr>
      <xdr:spPr>
        <a:xfrm>
          <a:off x="2028825" y="1072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38100</xdr:rowOff>
    </xdr:from>
    <xdr:ext cx="762000" cy="257175"/>
    <xdr:sp macro="" textlink="">
      <xdr:nvSpPr>
        <xdr:cNvPr id="144" name="テキスト ボックス 143"/>
        <xdr:cNvSpPr txBox="1"/>
      </xdr:nvSpPr>
      <xdr:spPr>
        <a:xfrm>
          <a:off x="17811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123825</xdr:rowOff>
    </xdr:from>
    <xdr:to>
      <xdr:col>2</xdr:col>
      <xdr:colOff>123825</xdr:colOff>
      <xdr:row>63</xdr:row>
      <xdr:rowOff>57150</xdr:rowOff>
    </xdr:to>
    <xdr:sp macro="" textlink="">
      <xdr:nvSpPr>
        <xdr:cNvPr id="145" name="フローチャート : 判断 144"/>
        <xdr:cNvSpPr/>
      </xdr:nvSpPr>
      <xdr:spPr>
        <a:xfrm>
          <a:off x="1228725" y="1075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66675</xdr:rowOff>
    </xdr:from>
    <xdr:ext cx="762000" cy="257175"/>
    <xdr:sp macro="" textlink="">
      <xdr:nvSpPr>
        <xdr:cNvPr id="146" name="テキスト ボックス 145"/>
        <xdr:cNvSpPr txBox="1"/>
      </xdr:nvSpPr>
      <xdr:spPr>
        <a:xfrm>
          <a:off x="9810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133350</xdr:rowOff>
    </xdr:from>
    <xdr:to>
      <xdr:col>7</xdr:col>
      <xdr:colOff>200025</xdr:colOff>
      <xdr:row>64</xdr:row>
      <xdr:rowOff>66675</xdr:rowOff>
    </xdr:to>
    <xdr:sp macro="" textlink="">
      <xdr:nvSpPr>
        <xdr:cNvPr id="152" name="円/楕円 151"/>
        <xdr:cNvSpPr/>
      </xdr:nvSpPr>
      <xdr:spPr>
        <a:xfrm>
          <a:off x="4305300"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104775</xdr:rowOff>
    </xdr:from>
    <xdr:ext cx="762000" cy="257175"/>
    <xdr:sp macro="" textlink="">
      <xdr:nvSpPr>
        <xdr:cNvPr id="153" name="財政構造の弾力性該当値テキスト"/>
        <xdr:cNvSpPr txBox="1"/>
      </xdr:nvSpPr>
      <xdr:spPr>
        <a:xfrm>
          <a:off x="4438650"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66675</xdr:rowOff>
    </xdr:from>
    <xdr:to>
      <xdr:col>6</xdr:col>
      <xdr:colOff>47625</xdr:colOff>
      <xdr:row>63</xdr:row>
      <xdr:rowOff>171450</xdr:rowOff>
    </xdr:to>
    <xdr:sp macro="" textlink="">
      <xdr:nvSpPr>
        <xdr:cNvPr id="154" name="円/楕円 153"/>
        <xdr:cNvSpPr/>
      </xdr:nvSpPr>
      <xdr:spPr>
        <a:xfrm>
          <a:off x="3600450" y="108680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152400</xdr:rowOff>
    </xdr:from>
    <xdr:ext cx="733425" cy="257175"/>
    <xdr:sp macro="" textlink="">
      <xdr:nvSpPr>
        <xdr:cNvPr id="155" name="テキスト ボックス 154"/>
        <xdr:cNvSpPr txBox="1"/>
      </xdr:nvSpPr>
      <xdr:spPr>
        <a:xfrm>
          <a:off x="3305175" y="1095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47625</xdr:rowOff>
    </xdr:from>
    <xdr:to>
      <xdr:col>4</xdr:col>
      <xdr:colOff>533400</xdr:colOff>
      <xdr:row>63</xdr:row>
      <xdr:rowOff>142875</xdr:rowOff>
    </xdr:to>
    <xdr:sp macro="" textlink="">
      <xdr:nvSpPr>
        <xdr:cNvPr id="156" name="円/楕円 155"/>
        <xdr:cNvSpPr/>
      </xdr:nvSpPr>
      <xdr:spPr>
        <a:xfrm>
          <a:off x="2828925" y="10848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133350</xdr:rowOff>
    </xdr:from>
    <xdr:ext cx="762000" cy="257175"/>
    <xdr:sp macro="" textlink="">
      <xdr:nvSpPr>
        <xdr:cNvPr id="157" name="テキスト ボックス 156"/>
        <xdr:cNvSpPr txBox="1"/>
      </xdr:nvSpPr>
      <xdr:spPr>
        <a:xfrm>
          <a:off x="250507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19050</xdr:rowOff>
    </xdr:from>
    <xdr:to>
      <xdr:col>3</xdr:col>
      <xdr:colOff>333375</xdr:colOff>
      <xdr:row>63</xdr:row>
      <xdr:rowOff>114300</xdr:rowOff>
    </xdr:to>
    <xdr:sp macro="" textlink="">
      <xdr:nvSpPr>
        <xdr:cNvPr id="158" name="円/楕円 157"/>
        <xdr:cNvSpPr/>
      </xdr:nvSpPr>
      <xdr:spPr>
        <a:xfrm>
          <a:off x="2028825" y="10820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104775</xdr:rowOff>
    </xdr:from>
    <xdr:ext cx="762000" cy="257175"/>
    <xdr:sp macro="" textlink="">
      <xdr:nvSpPr>
        <xdr:cNvPr id="159" name="テキスト ボックス 158"/>
        <xdr:cNvSpPr txBox="1"/>
      </xdr:nvSpPr>
      <xdr:spPr>
        <a:xfrm>
          <a:off x="178117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47625</xdr:rowOff>
    </xdr:from>
    <xdr:to>
      <xdr:col>2</xdr:col>
      <xdr:colOff>123825</xdr:colOff>
      <xdr:row>63</xdr:row>
      <xdr:rowOff>142875</xdr:rowOff>
    </xdr:to>
    <xdr:sp macro="" textlink="">
      <xdr:nvSpPr>
        <xdr:cNvPr id="160" name="円/楕円 159"/>
        <xdr:cNvSpPr/>
      </xdr:nvSpPr>
      <xdr:spPr>
        <a:xfrm>
          <a:off x="1228725" y="10848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133350</xdr:rowOff>
    </xdr:from>
    <xdr:ext cx="762000" cy="257175"/>
    <xdr:sp macro="" textlink="">
      <xdr:nvSpPr>
        <xdr:cNvPr id="161" name="テキスト ボックス 160"/>
        <xdr:cNvSpPr txBox="1"/>
      </xdr:nvSpPr>
      <xdr:spPr>
        <a:xfrm>
          <a:off x="98107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２２年度までは類似団体平均を上回っていたが、平成２３年度には全国平均・滋賀県平均を下回った。平成２８年度も類似団体平均・全国平均・滋賀県平均を下回っており、これは、諸改革による経費の削減による効果であり、今後も引き続き事務事業の見直しや経費削減に努める。</a:t>
          </a: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47625</xdr:rowOff>
    </xdr:from>
    <xdr:to>
      <xdr:col>7</xdr:col>
      <xdr:colOff>152400</xdr:colOff>
      <xdr:row>81</xdr:row>
      <xdr:rowOff>47625</xdr:rowOff>
    </xdr:to>
    <xdr:cxnSp macro="">
      <xdr:nvCxnSpPr>
        <xdr:cNvPr id="197" name="直線コネクタ 196"/>
        <xdr:cNvCxnSpPr/>
      </xdr:nvCxnSpPr>
      <xdr:spPr>
        <a:xfrm>
          <a:off x="3600450" y="13935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28575</xdr:rowOff>
    </xdr:from>
    <xdr:ext cx="762000" cy="257175"/>
    <xdr:sp macro="" textlink="">
      <xdr:nvSpPr>
        <xdr:cNvPr id="198" name="人件費・物件費等の状況平均値テキスト"/>
        <xdr:cNvSpPr txBox="1"/>
      </xdr:nvSpPr>
      <xdr:spPr>
        <a:xfrm>
          <a:off x="4438650"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47625</xdr:rowOff>
    </xdr:to>
    <xdr:cxnSp macro="">
      <xdr:nvCxnSpPr>
        <xdr:cNvPr id="200" name="直線コネクタ 199"/>
        <xdr:cNvCxnSpPr/>
      </xdr:nvCxnSpPr>
      <xdr:spPr>
        <a:xfrm>
          <a:off x="2886075" y="139255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95250</xdr:rowOff>
    </xdr:from>
    <xdr:ext cx="733425" cy="257175"/>
    <xdr:sp macro="" textlink="">
      <xdr:nvSpPr>
        <xdr:cNvPr id="202" name="テキスト ボックス 201"/>
        <xdr:cNvSpPr txBox="1"/>
      </xdr:nvSpPr>
      <xdr:spPr>
        <a:xfrm>
          <a:off x="3305175" y="1398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28575</xdr:rowOff>
    </xdr:from>
    <xdr:to>
      <xdr:col>4</xdr:col>
      <xdr:colOff>485775</xdr:colOff>
      <xdr:row>81</xdr:row>
      <xdr:rowOff>38100</xdr:rowOff>
    </xdr:to>
    <xdr:cxnSp macro="">
      <xdr:nvCxnSpPr>
        <xdr:cNvPr id="203" name="直線コネクタ 202"/>
        <xdr:cNvCxnSpPr/>
      </xdr:nvCxnSpPr>
      <xdr:spPr>
        <a:xfrm>
          <a:off x="2076450" y="139160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4" name="フローチャート : 判断 203"/>
        <xdr:cNvSpPr/>
      </xdr:nvSpPr>
      <xdr:spPr>
        <a:xfrm>
          <a:off x="28289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104775</xdr:rowOff>
    </xdr:from>
    <xdr:ext cx="762000" cy="257175"/>
    <xdr:sp macro="" textlink="">
      <xdr:nvSpPr>
        <xdr:cNvPr id="205" name="テキスト ボックス 204"/>
        <xdr:cNvSpPr txBox="1"/>
      </xdr:nvSpPr>
      <xdr:spPr>
        <a:xfrm>
          <a:off x="25050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28575</xdr:rowOff>
    </xdr:from>
    <xdr:to>
      <xdr:col>3</xdr:col>
      <xdr:colOff>276225</xdr:colOff>
      <xdr:row>81</xdr:row>
      <xdr:rowOff>28575</xdr:rowOff>
    </xdr:to>
    <xdr:cxnSp macro="">
      <xdr:nvCxnSpPr>
        <xdr:cNvPr id="206" name="直線コネクタ 205"/>
        <xdr:cNvCxnSpPr/>
      </xdr:nvCxnSpPr>
      <xdr:spPr>
        <a:xfrm flipV="1">
          <a:off x="1276350" y="139160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7" name="フローチャート : 判断 206"/>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95250</xdr:rowOff>
    </xdr:from>
    <xdr:ext cx="762000" cy="257175"/>
    <xdr:sp macro="" textlink="">
      <xdr:nvSpPr>
        <xdr:cNvPr id="208" name="テキスト ボックス 207"/>
        <xdr:cNvSpPr txBox="1"/>
      </xdr:nvSpPr>
      <xdr:spPr>
        <a:xfrm>
          <a:off x="17811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9" name="フローチャート : 判断 208"/>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95250</xdr:rowOff>
    </xdr:from>
    <xdr:ext cx="762000" cy="257175"/>
    <xdr:sp macro="" textlink="">
      <xdr:nvSpPr>
        <xdr:cNvPr id="210" name="テキスト ボックス 209"/>
        <xdr:cNvSpPr txBox="1"/>
      </xdr:nvSpPr>
      <xdr:spPr>
        <a:xfrm>
          <a:off x="9810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80</xdr:row>
      <xdr:rowOff>171450</xdr:rowOff>
    </xdr:from>
    <xdr:to>
      <xdr:col>7</xdr:col>
      <xdr:colOff>200025</xdr:colOff>
      <xdr:row>81</xdr:row>
      <xdr:rowOff>95250</xdr:rowOff>
    </xdr:to>
    <xdr:sp macro="" textlink="">
      <xdr:nvSpPr>
        <xdr:cNvPr id="216" name="円/楕円 215"/>
        <xdr:cNvSpPr/>
      </xdr:nvSpPr>
      <xdr:spPr>
        <a:xfrm>
          <a:off x="4305300" y="1388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85725</xdr:rowOff>
    </xdr:from>
    <xdr:ext cx="762000" cy="257175"/>
    <xdr:sp macro="" textlink="">
      <xdr:nvSpPr>
        <xdr:cNvPr id="217" name="人件費・物件費等の状況該当値テキスト"/>
        <xdr:cNvSpPr txBox="1"/>
      </xdr:nvSpPr>
      <xdr:spPr>
        <a:xfrm>
          <a:off x="443865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111,702</a:t>
          </a:r>
          <a:endParaRPr kumimoji="1" lang="ja-JP" altLang="en-US" sz="1000" b="1">
            <a:solidFill>
              <a:srgbClr val="FF0000"/>
            </a:solidFill>
            <a:latin typeface="ＭＳ Ｐゴシック"/>
          </a:endParaRPr>
        </a:p>
      </xdr:txBody>
    </xdr:sp>
    <xdr:clientData/>
  </xdr:oneCellAnchor>
  <xdr:twoCellAnchor>
    <xdr:from>
      <xdr:col>5</xdr:col>
      <xdr:colOff>600075</xdr:colOff>
      <xdr:row>80</xdr:row>
      <xdr:rowOff>171450</xdr:rowOff>
    </xdr:from>
    <xdr:to>
      <xdr:col>6</xdr:col>
      <xdr:colOff>47625</xdr:colOff>
      <xdr:row>81</xdr:row>
      <xdr:rowOff>95250</xdr:rowOff>
    </xdr:to>
    <xdr:sp macro="" textlink="">
      <xdr:nvSpPr>
        <xdr:cNvPr id="218" name="円/楕円 217"/>
        <xdr:cNvSpPr/>
      </xdr:nvSpPr>
      <xdr:spPr>
        <a:xfrm>
          <a:off x="3600450" y="138874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104775</xdr:rowOff>
    </xdr:from>
    <xdr:ext cx="733425" cy="257175"/>
    <xdr:sp macro="" textlink="">
      <xdr:nvSpPr>
        <xdr:cNvPr id="219" name="テキスト ボックス 218"/>
        <xdr:cNvSpPr txBox="1"/>
      </xdr:nvSpPr>
      <xdr:spPr>
        <a:xfrm>
          <a:off x="3305175" y="1364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111,484</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152400</xdr:rowOff>
    </xdr:from>
    <xdr:to>
      <xdr:col>4</xdr:col>
      <xdr:colOff>533400</xdr:colOff>
      <xdr:row>81</xdr:row>
      <xdr:rowOff>85725</xdr:rowOff>
    </xdr:to>
    <xdr:sp macro="" textlink="">
      <xdr:nvSpPr>
        <xdr:cNvPr id="220" name="円/楕円 219"/>
        <xdr:cNvSpPr/>
      </xdr:nvSpPr>
      <xdr:spPr>
        <a:xfrm>
          <a:off x="2828925" y="1386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95250</xdr:rowOff>
    </xdr:from>
    <xdr:ext cx="762000" cy="257175"/>
    <xdr:sp macro="" textlink="">
      <xdr:nvSpPr>
        <xdr:cNvPr id="221" name="テキスト ボックス 220"/>
        <xdr:cNvSpPr txBox="1"/>
      </xdr:nvSpPr>
      <xdr:spPr>
        <a:xfrm>
          <a:off x="2505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152400</xdr:rowOff>
    </xdr:from>
    <xdr:to>
      <xdr:col>3</xdr:col>
      <xdr:colOff>333375</xdr:colOff>
      <xdr:row>81</xdr:row>
      <xdr:rowOff>76200</xdr:rowOff>
    </xdr:to>
    <xdr:sp macro="" textlink="">
      <xdr:nvSpPr>
        <xdr:cNvPr id="222" name="円/楕円 221"/>
        <xdr:cNvSpPr/>
      </xdr:nvSpPr>
      <xdr:spPr>
        <a:xfrm>
          <a:off x="2028825" y="1386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85725</xdr:rowOff>
    </xdr:from>
    <xdr:ext cx="762000" cy="257175"/>
    <xdr:sp macro="" textlink="">
      <xdr:nvSpPr>
        <xdr:cNvPr id="223" name="テキスト ボックス 222"/>
        <xdr:cNvSpPr txBox="1"/>
      </xdr:nvSpPr>
      <xdr:spPr>
        <a:xfrm>
          <a:off x="1781175" y="1363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152400</xdr:rowOff>
    </xdr:from>
    <xdr:to>
      <xdr:col>2</xdr:col>
      <xdr:colOff>123825</xdr:colOff>
      <xdr:row>81</xdr:row>
      <xdr:rowOff>85725</xdr:rowOff>
    </xdr:to>
    <xdr:sp macro="" textlink="">
      <xdr:nvSpPr>
        <xdr:cNvPr id="224" name="円/楕円 223"/>
        <xdr:cNvSpPr/>
      </xdr:nvSpPr>
      <xdr:spPr>
        <a:xfrm>
          <a:off x="1228725" y="1386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5" name="テキスト ボックス 224"/>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101,275</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職員の適正化を図ってきたことを主な要因として</a:t>
          </a:r>
          <a:r>
            <a:rPr kumimoji="1" lang="en-US" altLang="ja-JP" sz="1300">
              <a:latin typeface="ＭＳ Ｐゴシック"/>
            </a:rPr>
            <a:t>98.2</a:t>
          </a:r>
          <a:r>
            <a:rPr kumimoji="1" lang="ja-JP" altLang="en-US" sz="1300">
              <a:latin typeface="ＭＳ Ｐゴシック"/>
            </a:rPr>
            <a:t>と類似団体・全国市平均を下回っている。今後も事務事業の見直しなどにより、職員数の適正化に努める。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1" name="直線コネクタ 240"/>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2" name="テキスト ボックス 241"/>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3" name="直線コネクタ 242"/>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4" name="テキスト ボックス 243"/>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5" name="直線コネクタ 244"/>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6" name="テキスト ボックス 245"/>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7" name="直線コネクタ 246"/>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8" name="テキスト ボックス 247"/>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9" name="直線コネクタ 248"/>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50" name="テキスト ボックス 249"/>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1" name="直線コネクタ 250"/>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2" name="テキスト ボックス 251"/>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3" name="直線コネクタ 252"/>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4" name="テキスト ボックス 253"/>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5"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86</xdr:row>
      <xdr:rowOff>66675</xdr:rowOff>
    </xdr:to>
    <xdr:cxnSp macro="">
      <xdr:nvCxnSpPr>
        <xdr:cNvPr id="256" name="直線コネクタ 255"/>
        <xdr:cNvCxnSpPr/>
      </xdr:nvCxnSpPr>
      <xdr:spPr>
        <a:xfrm flipV="1">
          <a:off x="14963775" y="13868400"/>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7"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66675</xdr:rowOff>
    </xdr:from>
    <xdr:to>
      <xdr:col>24</xdr:col>
      <xdr:colOff>600075</xdr:colOff>
      <xdr:row>86</xdr:row>
      <xdr:rowOff>66675</xdr:rowOff>
    </xdr:to>
    <xdr:cxnSp macro="">
      <xdr:nvCxnSpPr>
        <xdr:cNvPr id="258" name="直線コネクタ 257"/>
        <xdr:cNvCxnSpPr/>
      </xdr:nvCxnSpPr>
      <xdr:spPr>
        <a:xfrm>
          <a:off x="14868525" y="148113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66675</xdr:rowOff>
    </xdr:from>
    <xdr:ext cx="752475" cy="257175"/>
    <xdr:sp macro="" textlink="">
      <xdr:nvSpPr>
        <xdr:cNvPr id="259" name="給与水準   （国との比較）最大値テキスト"/>
        <xdr:cNvSpPr txBox="1"/>
      </xdr:nvSpPr>
      <xdr:spPr>
        <a:xfrm>
          <a:off x="15001875" y="1361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600075</xdr:colOff>
      <xdr:row>80</xdr:row>
      <xdr:rowOff>152400</xdr:rowOff>
    </xdr:to>
    <xdr:cxnSp macro="">
      <xdr:nvCxnSpPr>
        <xdr:cNvPr id="260" name="直線コネクタ 259"/>
        <xdr:cNvCxnSpPr/>
      </xdr:nvCxnSpPr>
      <xdr:spPr>
        <a:xfrm>
          <a:off x="14868525" y="13868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114300</xdr:rowOff>
    </xdr:from>
    <xdr:to>
      <xdr:col>24</xdr:col>
      <xdr:colOff>561975</xdr:colOff>
      <xdr:row>83</xdr:row>
      <xdr:rowOff>123825</xdr:rowOff>
    </xdr:to>
    <xdr:cxnSp macro="">
      <xdr:nvCxnSpPr>
        <xdr:cNvPr id="261" name="直線コネクタ 260"/>
        <xdr:cNvCxnSpPr/>
      </xdr:nvCxnSpPr>
      <xdr:spPr>
        <a:xfrm flipV="1">
          <a:off x="14211300" y="1434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57150</xdr:rowOff>
    </xdr:from>
    <xdr:ext cx="752475" cy="257175"/>
    <xdr:sp macro="" textlink="">
      <xdr:nvSpPr>
        <xdr:cNvPr id="262" name="給与水準   （国との比較）平均値テキスト"/>
        <xdr:cNvSpPr txBox="1"/>
      </xdr:nvSpPr>
      <xdr:spPr>
        <a:xfrm>
          <a:off x="15001875" y="14287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63" name="フローチャート : 判断 262"/>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38100</xdr:rowOff>
    </xdr:from>
    <xdr:to>
      <xdr:col>23</xdr:col>
      <xdr:colOff>409575</xdr:colOff>
      <xdr:row>83</xdr:row>
      <xdr:rowOff>123825</xdr:rowOff>
    </xdr:to>
    <xdr:cxnSp macro="">
      <xdr:nvCxnSpPr>
        <xdr:cNvPr id="264" name="直線コネクタ 263"/>
        <xdr:cNvCxnSpPr/>
      </xdr:nvCxnSpPr>
      <xdr:spPr>
        <a:xfrm>
          <a:off x="13401675" y="142684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5" name="フローチャート : 判断 264"/>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171450</xdr:rowOff>
    </xdr:from>
    <xdr:ext cx="733425" cy="257175"/>
    <xdr:sp macro="" textlink="">
      <xdr:nvSpPr>
        <xdr:cNvPr id="266" name="テキスト ボックス 265"/>
        <xdr:cNvSpPr txBox="1"/>
      </xdr:nvSpPr>
      <xdr:spPr>
        <a:xfrm>
          <a:off x="13830300" y="1440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38100</xdr:rowOff>
    </xdr:from>
    <xdr:to>
      <xdr:col>22</xdr:col>
      <xdr:colOff>200025</xdr:colOff>
      <xdr:row>83</xdr:row>
      <xdr:rowOff>38100</xdr:rowOff>
    </xdr:to>
    <xdr:cxnSp macro="">
      <xdr:nvCxnSpPr>
        <xdr:cNvPr id="267" name="直線コネクタ 266"/>
        <xdr:cNvCxnSpPr/>
      </xdr:nvCxnSpPr>
      <xdr:spPr>
        <a:xfrm>
          <a:off x="12601575" y="13925550"/>
          <a:ext cx="8001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8" name="フローチャート : 判断 267"/>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9" name="テキスト ボックス 268"/>
        <xdr:cNvSpPr txBox="1"/>
      </xdr:nvSpPr>
      <xdr:spPr>
        <a:xfrm>
          <a:off x="131064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81</xdr:row>
      <xdr:rowOff>38100</xdr:rowOff>
    </xdr:from>
    <xdr:to>
      <xdr:col>21</xdr:col>
      <xdr:colOff>0</xdr:colOff>
      <xdr:row>85</xdr:row>
      <xdr:rowOff>161925</xdr:rowOff>
    </xdr:to>
    <xdr:cxnSp macro="">
      <xdr:nvCxnSpPr>
        <xdr:cNvPr id="270" name="直線コネクタ 269"/>
        <xdr:cNvCxnSpPr/>
      </xdr:nvCxnSpPr>
      <xdr:spPr>
        <a:xfrm flipV="1">
          <a:off x="11887200" y="13925550"/>
          <a:ext cx="714375" cy="809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47625</xdr:rowOff>
    </xdr:from>
    <xdr:to>
      <xdr:col>21</xdr:col>
      <xdr:colOff>47625</xdr:colOff>
      <xdr:row>83</xdr:row>
      <xdr:rowOff>152400</xdr:rowOff>
    </xdr:to>
    <xdr:sp macro="" textlink="">
      <xdr:nvSpPr>
        <xdr:cNvPr id="271" name="フローチャート : 判断 270"/>
        <xdr:cNvSpPr/>
      </xdr:nvSpPr>
      <xdr:spPr>
        <a:xfrm>
          <a:off x="12601575" y="14277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133350</xdr:rowOff>
    </xdr:from>
    <xdr:ext cx="762000" cy="257175"/>
    <xdr:sp macro="" textlink="">
      <xdr:nvSpPr>
        <xdr:cNvPr id="272" name="テキスト ボックス 271"/>
        <xdr:cNvSpPr txBox="1"/>
      </xdr:nvSpPr>
      <xdr:spPr>
        <a:xfrm>
          <a:off x="123063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3" name="フローチャート : 判断 272"/>
        <xdr:cNvSpPr/>
      </xdr:nvSpPr>
      <xdr:spPr>
        <a:xfrm>
          <a:off x="11830050"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4" name="テキスト ボックス 273"/>
        <xdr:cNvSpPr txBox="1"/>
      </xdr:nvSpPr>
      <xdr:spPr>
        <a:xfrm>
          <a:off x="115062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5" name="テキスト ボックス 274"/>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6" name="テキスト ボックス 275"/>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7" name="テキスト ボックス 276"/>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8" name="テキスト ボックス 277"/>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9" name="テキスト ボックス 278"/>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57150</xdr:rowOff>
    </xdr:from>
    <xdr:to>
      <xdr:col>24</xdr:col>
      <xdr:colOff>600075</xdr:colOff>
      <xdr:row>83</xdr:row>
      <xdr:rowOff>161925</xdr:rowOff>
    </xdr:to>
    <xdr:sp macro="" textlink="">
      <xdr:nvSpPr>
        <xdr:cNvPr id="280" name="円/楕円 279"/>
        <xdr:cNvSpPr/>
      </xdr:nvSpPr>
      <xdr:spPr>
        <a:xfrm>
          <a:off x="14906625" y="1428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82</xdr:row>
      <xdr:rowOff>76200</xdr:rowOff>
    </xdr:from>
    <xdr:ext cx="752475" cy="257175"/>
    <xdr:sp macro="" textlink="">
      <xdr:nvSpPr>
        <xdr:cNvPr id="281" name="給与水準   （国との比較）該当値テキスト"/>
        <xdr:cNvSpPr txBox="1"/>
      </xdr:nvSpPr>
      <xdr:spPr>
        <a:xfrm>
          <a:off x="15001875" y="14135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66675</xdr:rowOff>
    </xdr:from>
    <xdr:to>
      <xdr:col>23</xdr:col>
      <xdr:colOff>457200</xdr:colOff>
      <xdr:row>84</xdr:row>
      <xdr:rowOff>0</xdr:rowOff>
    </xdr:to>
    <xdr:sp macro="" textlink="">
      <xdr:nvSpPr>
        <xdr:cNvPr id="282" name="円/楕円 281"/>
        <xdr:cNvSpPr/>
      </xdr:nvSpPr>
      <xdr:spPr>
        <a:xfrm>
          <a:off x="14154150" y="1429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9525</xdr:rowOff>
    </xdr:from>
    <xdr:ext cx="733425" cy="257175"/>
    <xdr:sp macro="" textlink="">
      <xdr:nvSpPr>
        <xdr:cNvPr id="283" name="テキスト ボックス 282"/>
        <xdr:cNvSpPr txBox="1"/>
      </xdr:nvSpPr>
      <xdr:spPr>
        <a:xfrm>
          <a:off x="13830300"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161925</xdr:rowOff>
    </xdr:from>
    <xdr:to>
      <xdr:col>22</xdr:col>
      <xdr:colOff>257175</xdr:colOff>
      <xdr:row>83</xdr:row>
      <xdr:rowOff>95250</xdr:rowOff>
    </xdr:to>
    <xdr:sp macro="" textlink="">
      <xdr:nvSpPr>
        <xdr:cNvPr id="284" name="円/楕円 283"/>
        <xdr:cNvSpPr/>
      </xdr:nvSpPr>
      <xdr:spPr>
        <a:xfrm>
          <a:off x="13354050" y="1422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104775</xdr:rowOff>
    </xdr:from>
    <xdr:ext cx="762000" cy="257175"/>
    <xdr:sp macro="" textlink="">
      <xdr:nvSpPr>
        <xdr:cNvPr id="285" name="テキスト ボックス 284"/>
        <xdr:cNvSpPr txBox="1"/>
      </xdr:nvSpPr>
      <xdr:spPr>
        <a:xfrm>
          <a:off x="13106400"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600075</xdr:colOff>
      <xdr:row>80</xdr:row>
      <xdr:rowOff>161925</xdr:rowOff>
    </xdr:from>
    <xdr:to>
      <xdr:col>21</xdr:col>
      <xdr:colOff>47625</xdr:colOff>
      <xdr:row>81</xdr:row>
      <xdr:rowOff>85725</xdr:rowOff>
    </xdr:to>
    <xdr:sp macro="" textlink="">
      <xdr:nvSpPr>
        <xdr:cNvPr id="286" name="円/楕円 285"/>
        <xdr:cNvSpPr/>
      </xdr:nvSpPr>
      <xdr:spPr>
        <a:xfrm>
          <a:off x="12601575" y="1387792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104775</xdr:rowOff>
    </xdr:from>
    <xdr:ext cx="762000" cy="257175"/>
    <xdr:sp macro="" textlink="">
      <xdr:nvSpPr>
        <xdr:cNvPr id="287" name="テキスト ボックス 286"/>
        <xdr:cNvSpPr txBox="1"/>
      </xdr:nvSpPr>
      <xdr:spPr>
        <a:xfrm>
          <a:off x="12306300"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428625</xdr:colOff>
      <xdr:row>85</xdr:row>
      <xdr:rowOff>104775</xdr:rowOff>
    </xdr:from>
    <xdr:to>
      <xdr:col>19</xdr:col>
      <xdr:colOff>533400</xdr:colOff>
      <xdr:row>86</xdr:row>
      <xdr:rowOff>38100</xdr:rowOff>
    </xdr:to>
    <xdr:sp macro="" textlink="">
      <xdr:nvSpPr>
        <xdr:cNvPr id="288" name="円/楕円 287"/>
        <xdr:cNvSpPr/>
      </xdr:nvSpPr>
      <xdr:spPr>
        <a:xfrm>
          <a:off x="11830050" y="1467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84</xdr:row>
      <xdr:rowOff>47625</xdr:rowOff>
    </xdr:from>
    <xdr:ext cx="762000" cy="257175"/>
    <xdr:sp macro="" textlink="">
      <xdr:nvSpPr>
        <xdr:cNvPr id="289" name="テキスト ボックス 288"/>
        <xdr:cNvSpPr txBox="1"/>
      </xdr:nvSpPr>
      <xdr:spPr>
        <a:xfrm>
          <a:off x="115062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0" name="正方形/長方形 289"/>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1" name="テキスト ボックス 290"/>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2" name="テキスト ボックス 291"/>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3" name="正方形/長方形 292"/>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4" name="正方形/長方形 293"/>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5" name="正方形/長方形 294"/>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6" name="正方形/長方形 295"/>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7" name="正方形/長方形 296"/>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8" name="正方形/長方形 297"/>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 name="正方形/長方形 298"/>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0" name="正方形/長方形 299"/>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1" name="正方形/長方形 300"/>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2" name="テキスト ボックス 301"/>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職員の適正化を図ってきたことを主な要因として</a:t>
          </a:r>
          <a:r>
            <a:rPr kumimoji="1" lang="en-US" altLang="ja-JP" sz="1300">
              <a:latin typeface="ＭＳ Ｐゴシック"/>
            </a:rPr>
            <a:t>6.06</a:t>
          </a:r>
          <a:r>
            <a:rPr kumimoji="1" lang="ja-JP" altLang="en-US" sz="1300">
              <a:latin typeface="ＭＳ Ｐゴシック"/>
            </a:rPr>
            <a:t>人と類似団体平均・全国平均・滋賀県平均を下回っている。今後も事務事業の見直しなどにより、職員数の適正化に努める。</a:t>
          </a:r>
        </a:p>
      </xdr:txBody>
    </xdr:sp>
    <xdr:clientData/>
  </xdr:twoCellAnchor>
  <xdr:oneCellAnchor>
    <xdr:from>
      <xdr:col>18</xdr:col>
      <xdr:colOff>447675</xdr:colOff>
      <xdr:row>54</xdr:row>
      <xdr:rowOff>142875</xdr:rowOff>
    </xdr:from>
    <xdr:ext cx="352425" cy="228600"/>
    <xdr:sp macro="" textlink="">
      <xdr:nvSpPr>
        <xdr:cNvPr id="303" name="テキスト ボックス 302"/>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4" name="直線コネクタ 303"/>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5" name="テキスト ボックス 304"/>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6" name="直線コネクタ 305"/>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7" name="テキスト ボックス 306"/>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8" name="直線コネクタ 307"/>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9" name="テキスト ボックス 308"/>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0" name="直線コネクタ 309"/>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1" name="テキスト ボックス 310"/>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2" name="直線コネクタ 311"/>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3" name="テキスト ボックス 312"/>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4" name="直線コネクタ 313"/>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5" name="テキスト ボックス 314"/>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6" name="直線コネクタ 315"/>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7" name="テキスト ボックス 316"/>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8"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19" name="直線コネクタ 318"/>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0"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1" name="直線コネクタ 320"/>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2"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3" name="直線コネクタ 322"/>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114300</xdr:rowOff>
    </xdr:from>
    <xdr:to>
      <xdr:col>24</xdr:col>
      <xdr:colOff>561975</xdr:colOff>
      <xdr:row>60</xdr:row>
      <xdr:rowOff>133350</xdr:rowOff>
    </xdr:to>
    <xdr:cxnSp macro="">
      <xdr:nvCxnSpPr>
        <xdr:cNvPr id="324" name="直線コネクタ 323"/>
        <xdr:cNvCxnSpPr/>
      </xdr:nvCxnSpPr>
      <xdr:spPr>
        <a:xfrm flipV="1">
          <a:off x="14211300" y="104013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104775</xdr:rowOff>
    </xdr:from>
    <xdr:ext cx="752475" cy="257175"/>
    <xdr:sp macro="" textlink="">
      <xdr:nvSpPr>
        <xdr:cNvPr id="325" name="定員管理の状況平均値テキスト"/>
        <xdr:cNvSpPr txBox="1"/>
      </xdr:nvSpPr>
      <xdr:spPr>
        <a:xfrm>
          <a:off x="15001875" y="1056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6" name="フローチャート : 判断 325"/>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133350</xdr:rowOff>
    </xdr:from>
    <xdr:to>
      <xdr:col>23</xdr:col>
      <xdr:colOff>409575</xdr:colOff>
      <xdr:row>60</xdr:row>
      <xdr:rowOff>142875</xdr:rowOff>
    </xdr:to>
    <xdr:cxnSp macro="">
      <xdr:nvCxnSpPr>
        <xdr:cNvPr id="327" name="直線コネクタ 326"/>
        <xdr:cNvCxnSpPr/>
      </xdr:nvCxnSpPr>
      <xdr:spPr>
        <a:xfrm flipV="1">
          <a:off x="13401675" y="104203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 name="フローチャート : 判断 327"/>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19050</xdr:rowOff>
    </xdr:from>
    <xdr:ext cx="733425" cy="257175"/>
    <xdr:sp macro="" textlink="">
      <xdr:nvSpPr>
        <xdr:cNvPr id="329" name="テキスト ボックス 328"/>
        <xdr:cNvSpPr txBox="1"/>
      </xdr:nvSpPr>
      <xdr:spPr>
        <a:xfrm>
          <a:off x="13830300" y="1064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142875</xdr:rowOff>
    </xdr:from>
    <xdr:to>
      <xdr:col>22</xdr:col>
      <xdr:colOff>200025</xdr:colOff>
      <xdr:row>60</xdr:row>
      <xdr:rowOff>152400</xdr:rowOff>
    </xdr:to>
    <xdr:cxnSp macro="">
      <xdr:nvCxnSpPr>
        <xdr:cNvPr id="330" name="直線コネクタ 329"/>
        <xdr:cNvCxnSpPr/>
      </xdr:nvCxnSpPr>
      <xdr:spPr>
        <a:xfrm flipV="1">
          <a:off x="12601575" y="104298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331" name="フローチャート : 判断 330"/>
        <xdr:cNvSpPr/>
      </xdr:nvSpPr>
      <xdr:spPr>
        <a:xfrm>
          <a:off x="13354050"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28575</xdr:rowOff>
    </xdr:from>
    <xdr:ext cx="762000" cy="257175"/>
    <xdr:sp macro="" textlink="">
      <xdr:nvSpPr>
        <xdr:cNvPr id="332" name="テキスト ボックス 331"/>
        <xdr:cNvSpPr txBox="1"/>
      </xdr:nvSpPr>
      <xdr:spPr>
        <a:xfrm>
          <a:off x="13106400"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152400</xdr:rowOff>
    </xdr:from>
    <xdr:to>
      <xdr:col>21</xdr:col>
      <xdr:colOff>0</xdr:colOff>
      <xdr:row>61</xdr:row>
      <xdr:rowOff>9525</xdr:rowOff>
    </xdr:to>
    <xdr:cxnSp macro="">
      <xdr:nvCxnSpPr>
        <xdr:cNvPr id="333" name="直線コネクタ 332"/>
        <xdr:cNvCxnSpPr/>
      </xdr:nvCxnSpPr>
      <xdr:spPr>
        <a:xfrm flipV="1">
          <a:off x="11887200" y="104394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114300</xdr:rowOff>
    </xdr:from>
    <xdr:to>
      <xdr:col>21</xdr:col>
      <xdr:colOff>47625</xdr:colOff>
      <xdr:row>62</xdr:row>
      <xdr:rowOff>47625</xdr:rowOff>
    </xdr:to>
    <xdr:sp macro="" textlink="">
      <xdr:nvSpPr>
        <xdr:cNvPr id="334" name="フローチャート : 判断 333"/>
        <xdr:cNvSpPr/>
      </xdr:nvSpPr>
      <xdr:spPr>
        <a:xfrm>
          <a:off x="12601575" y="10572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38100</xdr:rowOff>
    </xdr:from>
    <xdr:ext cx="762000" cy="257175"/>
    <xdr:sp macro="" textlink="">
      <xdr:nvSpPr>
        <xdr:cNvPr id="335" name="テキスト ボックス 334"/>
        <xdr:cNvSpPr txBox="1"/>
      </xdr:nvSpPr>
      <xdr:spPr>
        <a:xfrm>
          <a:off x="123063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133350</xdr:rowOff>
    </xdr:from>
    <xdr:to>
      <xdr:col>19</xdr:col>
      <xdr:colOff>533400</xdr:colOff>
      <xdr:row>62</xdr:row>
      <xdr:rowOff>66675</xdr:rowOff>
    </xdr:to>
    <xdr:sp macro="" textlink="">
      <xdr:nvSpPr>
        <xdr:cNvPr id="336" name="フローチャート : 判断 335"/>
        <xdr:cNvSpPr/>
      </xdr:nvSpPr>
      <xdr:spPr>
        <a:xfrm>
          <a:off x="11830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47625</xdr:rowOff>
    </xdr:from>
    <xdr:ext cx="762000" cy="257175"/>
    <xdr:sp macro="" textlink="">
      <xdr:nvSpPr>
        <xdr:cNvPr id="337" name="テキスト ボックス 336"/>
        <xdr:cNvSpPr txBox="1"/>
      </xdr:nvSpPr>
      <xdr:spPr>
        <a:xfrm>
          <a:off x="115062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8" name="テキスト ボックス 337"/>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9" name="テキスト ボックス 338"/>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0" name="テキスト ボックス 339"/>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1" name="テキスト ボックス 340"/>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2" name="テキスト ボックス 341"/>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66675</xdr:rowOff>
    </xdr:from>
    <xdr:to>
      <xdr:col>24</xdr:col>
      <xdr:colOff>600075</xdr:colOff>
      <xdr:row>60</xdr:row>
      <xdr:rowOff>171450</xdr:rowOff>
    </xdr:to>
    <xdr:sp macro="" textlink="">
      <xdr:nvSpPr>
        <xdr:cNvPr id="343" name="円/楕円 342"/>
        <xdr:cNvSpPr/>
      </xdr:nvSpPr>
      <xdr:spPr>
        <a:xfrm>
          <a:off x="14906625" y="1035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59</xdr:row>
      <xdr:rowOff>85725</xdr:rowOff>
    </xdr:from>
    <xdr:ext cx="752475" cy="257175"/>
    <xdr:sp macro="" textlink="">
      <xdr:nvSpPr>
        <xdr:cNvPr id="344" name="定員管理の状況該当値テキスト"/>
        <xdr:cNvSpPr txBox="1"/>
      </xdr:nvSpPr>
      <xdr:spPr>
        <a:xfrm>
          <a:off x="15001875" y="1020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76200</xdr:rowOff>
    </xdr:from>
    <xdr:to>
      <xdr:col>23</xdr:col>
      <xdr:colOff>457200</xdr:colOff>
      <xdr:row>61</xdr:row>
      <xdr:rowOff>9525</xdr:rowOff>
    </xdr:to>
    <xdr:sp macro="" textlink="">
      <xdr:nvSpPr>
        <xdr:cNvPr id="345" name="円/楕円 344"/>
        <xdr:cNvSpPr/>
      </xdr:nvSpPr>
      <xdr:spPr>
        <a:xfrm>
          <a:off x="14154150"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19050</xdr:rowOff>
    </xdr:from>
    <xdr:ext cx="733425" cy="257175"/>
    <xdr:sp macro="" textlink="">
      <xdr:nvSpPr>
        <xdr:cNvPr id="346" name="テキスト ボックス 345"/>
        <xdr:cNvSpPr txBox="1"/>
      </xdr:nvSpPr>
      <xdr:spPr>
        <a:xfrm>
          <a:off x="13830300" y="10134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257175</xdr:colOff>
      <xdr:row>61</xdr:row>
      <xdr:rowOff>28575</xdr:rowOff>
    </xdr:to>
    <xdr:sp macro="" textlink="">
      <xdr:nvSpPr>
        <xdr:cNvPr id="347" name="円/楕円 346"/>
        <xdr:cNvSpPr/>
      </xdr:nvSpPr>
      <xdr:spPr>
        <a:xfrm>
          <a:off x="13354050" y="1038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38100</xdr:rowOff>
    </xdr:from>
    <xdr:ext cx="762000" cy="257175"/>
    <xdr:sp macro="" textlink="">
      <xdr:nvSpPr>
        <xdr:cNvPr id="348" name="テキスト ボックス 347"/>
        <xdr:cNvSpPr txBox="1"/>
      </xdr:nvSpPr>
      <xdr:spPr>
        <a:xfrm>
          <a:off x="13106400"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104775</xdr:rowOff>
    </xdr:from>
    <xdr:to>
      <xdr:col>21</xdr:col>
      <xdr:colOff>47625</xdr:colOff>
      <xdr:row>61</xdr:row>
      <xdr:rowOff>28575</xdr:rowOff>
    </xdr:to>
    <xdr:sp macro="" textlink="">
      <xdr:nvSpPr>
        <xdr:cNvPr id="349" name="円/楕円 348"/>
        <xdr:cNvSpPr/>
      </xdr:nvSpPr>
      <xdr:spPr>
        <a:xfrm>
          <a:off x="12601575" y="103917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38100</xdr:rowOff>
    </xdr:from>
    <xdr:ext cx="762000" cy="257175"/>
    <xdr:sp macro="" textlink="">
      <xdr:nvSpPr>
        <xdr:cNvPr id="350" name="テキスト ボックス 349"/>
        <xdr:cNvSpPr txBox="1"/>
      </xdr:nvSpPr>
      <xdr:spPr>
        <a:xfrm>
          <a:off x="12306300"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133350</xdr:rowOff>
    </xdr:from>
    <xdr:to>
      <xdr:col>19</xdr:col>
      <xdr:colOff>533400</xdr:colOff>
      <xdr:row>61</xdr:row>
      <xdr:rowOff>66675</xdr:rowOff>
    </xdr:to>
    <xdr:sp macro="" textlink="">
      <xdr:nvSpPr>
        <xdr:cNvPr id="351" name="円/楕円 350"/>
        <xdr:cNvSpPr/>
      </xdr:nvSpPr>
      <xdr:spPr>
        <a:xfrm>
          <a:off x="11830050"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76200</xdr:rowOff>
    </xdr:from>
    <xdr:ext cx="762000" cy="257175"/>
    <xdr:sp macro="" textlink="">
      <xdr:nvSpPr>
        <xdr:cNvPr id="352" name="テキスト ボックス 351"/>
        <xdr:cNvSpPr txBox="1"/>
      </xdr:nvSpPr>
      <xdr:spPr>
        <a:xfrm>
          <a:off x="11506200"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3" name="正方形/長方形 352"/>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4" name="テキスト ボックス 353"/>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5" name="テキスト ボックス 354"/>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6" name="正方形/長方形 355"/>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7" name="正方形/長方形 356"/>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8" name="正方形/長方形 357"/>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9" name="正方形/長方形 358"/>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0" name="正方形/長方形 359"/>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1" name="正方形/長方形 360"/>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2" name="正方形/長方形 361"/>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3" name="正方形/長方形 362"/>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4" name="正方形/長方形 363"/>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5" name="テキスト ボックス 364"/>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環境センター、小学校、総合福祉保健センターなどの建設やインフラ整備を比較的短期間に実施したことによる市債発行を主な要因として実質公債費比率の数値は類似団体平均を大きく上回っている。</a:t>
          </a:r>
        </a:p>
        <a:p>
          <a:r>
            <a:rPr kumimoji="1" lang="ja-JP" altLang="en-US" sz="1300">
              <a:latin typeface="ＭＳ Ｐゴシック"/>
            </a:rPr>
            <a:t>　近年は改善傾向にあり、今年度は前年度と比較すると</a:t>
          </a:r>
          <a:r>
            <a:rPr kumimoji="1" lang="en-US" altLang="ja-JP" sz="1300">
              <a:latin typeface="ＭＳ Ｐゴシック"/>
            </a:rPr>
            <a:t>0.6</a:t>
          </a:r>
          <a:r>
            <a:rPr kumimoji="1" lang="ja-JP" altLang="en-US" sz="1300">
              <a:latin typeface="ＭＳ Ｐゴシック"/>
            </a:rPr>
            <a:t>ポイント減少したが、これは、プライマリーバランスの黒字を維持することで地方債の現在高を減少させてきた結果である。</a:t>
          </a:r>
        </a:p>
        <a:p>
          <a:r>
            <a:rPr kumimoji="1" lang="ja-JP" altLang="en-US" sz="1300">
              <a:latin typeface="ＭＳ Ｐゴシック"/>
            </a:rPr>
            <a:t>　今後も引き続き地方債現在高の低減に努める。</a:t>
          </a:r>
        </a:p>
      </xdr:txBody>
    </xdr:sp>
    <xdr:clientData/>
  </xdr:twoCellAnchor>
  <xdr:oneCellAnchor>
    <xdr:from>
      <xdr:col>18</xdr:col>
      <xdr:colOff>447675</xdr:colOff>
      <xdr:row>32</xdr:row>
      <xdr:rowOff>104775</xdr:rowOff>
    </xdr:from>
    <xdr:ext cx="295275" cy="228600"/>
    <xdr:sp macro="" textlink="">
      <xdr:nvSpPr>
        <xdr:cNvPr id="366" name="テキスト ボックス 365"/>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7" name="直線コネクタ 366"/>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8" name="テキスト ボックス 367"/>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9" name="直線コネクタ 368"/>
        <xdr:cNvCxnSpPr/>
      </xdr:nvCxnSpPr>
      <xdr:spPr>
        <a:xfrm>
          <a:off x="11287125" y="75914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70" name="テキスト ボックス 369"/>
        <xdr:cNvSpPr txBox="1"/>
      </xdr:nvSpPr>
      <xdr:spPr>
        <a:xfrm>
          <a:off x="1061085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1" name="直線コネクタ 370"/>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2" name="テキスト ボックス 371"/>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3" name="直線コネクタ 372"/>
        <xdr:cNvCxnSpPr/>
      </xdr:nvCxnSpPr>
      <xdr:spPr>
        <a:xfrm>
          <a:off x="11287125" y="63817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4" name="テキスト ボックス 373"/>
        <xdr:cNvSpPr txBox="1"/>
      </xdr:nvSpPr>
      <xdr:spPr>
        <a:xfrm>
          <a:off x="1061085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5" name="直線コネクタ 374"/>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6"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19050</xdr:rowOff>
    </xdr:to>
    <xdr:cxnSp macro="">
      <xdr:nvCxnSpPr>
        <xdr:cNvPr id="377" name="直線コネクタ 376"/>
        <xdr:cNvCxnSpPr/>
      </xdr:nvCxnSpPr>
      <xdr:spPr>
        <a:xfrm flipV="1">
          <a:off x="14963775" y="6210300"/>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42</xdr:row>
      <xdr:rowOff>161925</xdr:rowOff>
    </xdr:from>
    <xdr:ext cx="752475" cy="257175"/>
    <xdr:sp macro="" textlink="">
      <xdr:nvSpPr>
        <xdr:cNvPr id="378" name="公債費負担の状況最小値テキスト"/>
        <xdr:cNvSpPr txBox="1"/>
      </xdr:nvSpPr>
      <xdr:spPr>
        <a:xfrm>
          <a:off x="15001875" y="7362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43</xdr:row>
      <xdr:rowOff>19050</xdr:rowOff>
    </xdr:from>
    <xdr:to>
      <xdr:col>24</xdr:col>
      <xdr:colOff>600075</xdr:colOff>
      <xdr:row>43</xdr:row>
      <xdr:rowOff>19050</xdr:rowOff>
    </xdr:to>
    <xdr:cxnSp macro="">
      <xdr:nvCxnSpPr>
        <xdr:cNvPr id="379" name="直線コネクタ 378"/>
        <xdr:cNvCxnSpPr/>
      </xdr:nvCxnSpPr>
      <xdr:spPr>
        <a:xfrm>
          <a:off x="14868525" y="7391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123825</xdr:rowOff>
    </xdr:from>
    <xdr:ext cx="752475" cy="257175"/>
    <xdr:sp macro="" textlink="">
      <xdr:nvSpPr>
        <xdr:cNvPr id="380" name="公債費負担の状況最大値テキスト"/>
        <xdr:cNvSpPr txBox="1"/>
      </xdr:nvSpPr>
      <xdr:spPr>
        <a:xfrm>
          <a:off x="15001875" y="595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600075</xdr:colOff>
      <xdr:row>36</xdr:row>
      <xdr:rowOff>38100</xdr:rowOff>
    </xdr:to>
    <xdr:cxnSp macro="">
      <xdr:nvCxnSpPr>
        <xdr:cNvPr id="381" name="直線コネクタ 380"/>
        <xdr:cNvCxnSpPr/>
      </xdr:nvCxnSpPr>
      <xdr:spPr>
        <a:xfrm>
          <a:off x="14868525" y="62103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43</xdr:row>
      <xdr:rowOff>19050</xdr:rowOff>
    </xdr:from>
    <xdr:to>
      <xdr:col>24</xdr:col>
      <xdr:colOff>561975</xdr:colOff>
      <xdr:row>43</xdr:row>
      <xdr:rowOff>57150</xdr:rowOff>
    </xdr:to>
    <xdr:cxnSp macro="">
      <xdr:nvCxnSpPr>
        <xdr:cNvPr id="382" name="直線コネクタ 381"/>
        <xdr:cNvCxnSpPr/>
      </xdr:nvCxnSpPr>
      <xdr:spPr>
        <a:xfrm flipV="1">
          <a:off x="14211300" y="73914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3"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28575</xdr:rowOff>
    </xdr:to>
    <xdr:sp macro="" textlink="">
      <xdr:nvSpPr>
        <xdr:cNvPr id="384" name="フローチャート : 判断 383"/>
        <xdr:cNvSpPr/>
      </xdr:nvSpPr>
      <xdr:spPr>
        <a:xfrm>
          <a:off x="14906625" y="678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43</xdr:row>
      <xdr:rowOff>57150</xdr:rowOff>
    </xdr:from>
    <xdr:to>
      <xdr:col>23</xdr:col>
      <xdr:colOff>409575</xdr:colOff>
      <xdr:row>43</xdr:row>
      <xdr:rowOff>57150</xdr:rowOff>
    </xdr:to>
    <xdr:cxnSp macro="">
      <xdr:nvCxnSpPr>
        <xdr:cNvPr id="385" name="直線コネクタ 384"/>
        <xdr:cNvCxnSpPr/>
      </xdr:nvCxnSpPr>
      <xdr:spPr>
        <a:xfrm flipV="1">
          <a:off x="13401675" y="74295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114300</xdr:rowOff>
    </xdr:from>
    <xdr:to>
      <xdr:col>23</xdr:col>
      <xdr:colOff>457200</xdr:colOff>
      <xdr:row>40</xdr:row>
      <xdr:rowOff>47625</xdr:rowOff>
    </xdr:to>
    <xdr:sp macro="" textlink="">
      <xdr:nvSpPr>
        <xdr:cNvPr id="386" name="フローチャート : 判断 385"/>
        <xdr:cNvSpPr/>
      </xdr:nvSpPr>
      <xdr:spPr>
        <a:xfrm>
          <a:off x="14154150"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57150</xdr:rowOff>
    </xdr:from>
    <xdr:ext cx="733425" cy="257175"/>
    <xdr:sp macro="" textlink="">
      <xdr:nvSpPr>
        <xdr:cNvPr id="387" name="テキスト ボックス 386"/>
        <xdr:cNvSpPr txBox="1"/>
      </xdr:nvSpPr>
      <xdr:spPr>
        <a:xfrm>
          <a:off x="13830300"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57150</xdr:rowOff>
    </xdr:from>
    <xdr:to>
      <xdr:col>22</xdr:col>
      <xdr:colOff>200025</xdr:colOff>
      <xdr:row>43</xdr:row>
      <xdr:rowOff>95250</xdr:rowOff>
    </xdr:to>
    <xdr:cxnSp macro="">
      <xdr:nvCxnSpPr>
        <xdr:cNvPr id="388" name="直線コネクタ 387"/>
        <xdr:cNvCxnSpPr/>
      </xdr:nvCxnSpPr>
      <xdr:spPr>
        <a:xfrm flipV="1">
          <a:off x="12601575" y="74295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0</xdr:rowOff>
    </xdr:from>
    <xdr:to>
      <xdr:col>22</xdr:col>
      <xdr:colOff>257175</xdr:colOff>
      <xdr:row>40</xdr:row>
      <xdr:rowOff>104775</xdr:rowOff>
    </xdr:to>
    <xdr:sp macro="" textlink="">
      <xdr:nvSpPr>
        <xdr:cNvPr id="389" name="フローチャート : 判断 388"/>
        <xdr:cNvSpPr/>
      </xdr:nvSpPr>
      <xdr:spPr>
        <a:xfrm>
          <a:off x="13354050"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114300</xdr:rowOff>
    </xdr:from>
    <xdr:ext cx="762000" cy="257175"/>
    <xdr:sp macro="" textlink="">
      <xdr:nvSpPr>
        <xdr:cNvPr id="390" name="テキスト ボックス 389"/>
        <xdr:cNvSpPr txBox="1"/>
      </xdr:nvSpPr>
      <xdr:spPr>
        <a:xfrm>
          <a:off x="131064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95250</xdr:rowOff>
    </xdr:from>
    <xdr:to>
      <xdr:col>21</xdr:col>
      <xdr:colOff>0</xdr:colOff>
      <xdr:row>43</xdr:row>
      <xdr:rowOff>171450</xdr:rowOff>
    </xdr:to>
    <xdr:cxnSp macro="">
      <xdr:nvCxnSpPr>
        <xdr:cNvPr id="391" name="直線コネクタ 390"/>
        <xdr:cNvCxnSpPr/>
      </xdr:nvCxnSpPr>
      <xdr:spPr>
        <a:xfrm flipV="1">
          <a:off x="11887200" y="7467600"/>
          <a:ext cx="7143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40</xdr:row>
      <xdr:rowOff>47625</xdr:rowOff>
    </xdr:from>
    <xdr:to>
      <xdr:col>21</xdr:col>
      <xdr:colOff>47625</xdr:colOff>
      <xdr:row>40</xdr:row>
      <xdr:rowOff>152400</xdr:rowOff>
    </xdr:to>
    <xdr:sp macro="" textlink="">
      <xdr:nvSpPr>
        <xdr:cNvPr id="392" name="フローチャート : 判断 391"/>
        <xdr:cNvSpPr/>
      </xdr:nvSpPr>
      <xdr:spPr>
        <a:xfrm>
          <a:off x="12601575" y="69056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161925</xdr:rowOff>
    </xdr:from>
    <xdr:ext cx="762000" cy="257175"/>
    <xdr:sp macro="" textlink="">
      <xdr:nvSpPr>
        <xdr:cNvPr id="393" name="テキスト ボックス 392"/>
        <xdr:cNvSpPr txBox="1"/>
      </xdr:nvSpPr>
      <xdr:spPr>
        <a:xfrm>
          <a:off x="12306300"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95250</xdr:rowOff>
    </xdr:from>
    <xdr:to>
      <xdr:col>19</xdr:col>
      <xdr:colOff>533400</xdr:colOff>
      <xdr:row>41</xdr:row>
      <xdr:rowOff>28575</xdr:rowOff>
    </xdr:to>
    <xdr:sp macro="" textlink="">
      <xdr:nvSpPr>
        <xdr:cNvPr id="394" name="フローチャート : 判断 393"/>
        <xdr:cNvSpPr/>
      </xdr:nvSpPr>
      <xdr:spPr>
        <a:xfrm>
          <a:off x="118300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38100</xdr:rowOff>
    </xdr:from>
    <xdr:ext cx="762000" cy="257175"/>
    <xdr:sp macro="" textlink="">
      <xdr:nvSpPr>
        <xdr:cNvPr id="395" name="テキスト ボックス 394"/>
        <xdr:cNvSpPr txBox="1"/>
      </xdr:nvSpPr>
      <xdr:spPr>
        <a:xfrm>
          <a:off x="115062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6" name="テキスト ボックス 395"/>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7" name="テキスト ボックス 396"/>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8" name="テキスト ボックス 397"/>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9" name="テキスト ボックス 398"/>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0" name="テキスト ボックス 399"/>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42</xdr:row>
      <xdr:rowOff>133350</xdr:rowOff>
    </xdr:from>
    <xdr:to>
      <xdr:col>24</xdr:col>
      <xdr:colOff>600075</xdr:colOff>
      <xdr:row>43</xdr:row>
      <xdr:rowOff>66675</xdr:rowOff>
    </xdr:to>
    <xdr:sp macro="" textlink="">
      <xdr:nvSpPr>
        <xdr:cNvPr id="401" name="円/楕円 400"/>
        <xdr:cNvSpPr/>
      </xdr:nvSpPr>
      <xdr:spPr>
        <a:xfrm>
          <a:off x="14906625" y="7334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42</xdr:row>
      <xdr:rowOff>38100</xdr:rowOff>
    </xdr:from>
    <xdr:ext cx="752475" cy="257175"/>
    <xdr:sp macro="" textlink="">
      <xdr:nvSpPr>
        <xdr:cNvPr id="402" name="公債費負担の状況該当値テキスト"/>
        <xdr:cNvSpPr txBox="1"/>
      </xdr:nvSpPr>
      <xdr:spPr>
        <a:xfrm>
          <a:off x="15001875" y="7239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352425</xdr:colOff>
      <xdr:row>43</xdr:row>
      <xdr:rowOff>0</xdr:rowOff>
    </xdr:from>
    <xdr:to>
      <xdr:col>23</xdr:col>
      <xdr:colOff>457200</xdr:colOff>
      <xdr:row>43</xdr:row>
      <xdr:rowOff>104775</xdr:rowOff>
    </xdr:to>
    <xdr:sp macro="" textlink="">
      <xdr:nvSpPr>
        <xdr:cNvPr id="403" name="円/楕円 402"/>
        <xdr:cNvSpPr/>
      </xdr:nvSpPr>
      <xdr:spPr>
        <a:xfrm>
          <a:off x="14154150" y="7372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43</xdr:row>
      <xdr:rowOff>85725</xdr:rowOff>
    </xdr:from>
    <xdr:ext cx="733425" cy="257175"/>
    <xdr:sp macro="" textlink="">
      <xdr:nvSpPr>
        <xdr:cNvPr id="404" name="テキスト ボックス 403"/>
        <xdr:cNvSpPr txBox="1"/>
      </xdr:nvSpPr>
      <xdr:spPr>
        <a:xfrm>
          <a:off x="13830300" y="7458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9525</xdr:rowOff>
    </xdr:from>
    <xdr:to>
      <xdr:col>22</xdr:col>
      <xdr:colOff>257175</xdr:colOff>
      <xdr:row>43</xdr:row>
      <xdr:rowOff>114300</xdr:rowOff>
    </xdr:to>
    <xdr:sp macro="" textlink="">
      <xdr:nvSpPr>
        <xdr:cNvPr id="405" name="円/楕円 404"/>
        <xdr:cNvSpPr/>
      </xdr:nvSpPr>
      <xdr:spPr>
        <a:xfrm>
          <a:off x="13354050" y="7381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95250</xdr:rowOff>
    </xdr:from>
    <xdr:ext cx="762000" cy="257175"/>
    <xdr:sp macro="" textlink="">
      <xdr:nvSpPr>
        <xdr:cNvPr id="406" name="テキスト ボックス 405"/>
        <xdr:cNvSpPr txBox="1"/>
      </xdr:nvSpPr>
      <xdr:spPr>
        <a:xfrm>
          <a:off x="13106400" y="746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600075</xdr:colOff>
      <xdr:row>43</xdr:row>
      <xdr:rowOff>47625</xdr:rowOff>
    </xdr:from>
    <xdr:to>
      <xdr:col>21</xdr:col>
      <xdr:colOff>47625</xdr:colOff>
      <xdr:row>43</xdr:row>
      <xdr:rowOff>142875</xdr:rowOff>
    </xdr:to>
    <xdr:sp macro="" textlink="">
      <xdr:nvSpPr>
        <xdr:cNvPr id="407" name="円/楕円 406"/>
        <xdr:cNvSpPr/>
      </xdr:nvSpPr>
      <xdr:spPr>
        <a:xfrm>
          <a:off x="12601575" y="74199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133350</xdr:rowOff>
    </xdr:from>
    <xdr:ext cx="762000" cy="257175"/>
    <xdr:sp macro="" textlink="">
      <xdr:nvSpPr>
        <xdr:cNvPr id="408" name="テキスト ボックス 407"/>
        <xdr:cNvSpPr txBox="1"/>
      </xdr:nvSpPr>
      <xdr:spPr>
        <a:xfrm>
          <a:off x="12306300"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114300</xdr:rowOff>
    </xdr:from>
    <xdr:to>
      <xdr:col>19</xdr:col>
      <xdr:colOff>533400</xdr:colOff>
      <xdr:row>44</xdr:row>
      <xdr:rowOff>47625</xdr:rowOff>
    </xdr:to>
    <xdr:sp macro="" textlink="">
      <xdr:nvSpPr>
        <xdr:cNvPr id="409" name="円/楕円 408"/>
        <xdr:cNvSpPr/>
      </xdr:nvSpPr>
      <xdr:spPr>
        <a:xfrm>
          <a:off x="11830050" y="7486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28575</xdr:rowOff>
    </xdr:from>
    <xdr:ext cx="762000" cy="257175"/>
    <xdr:sp macro="" textlink="">
      <xdr:nvSpPr>
        <xdr:cNvPr id="410" name="テキスト ボックス 409"/>
        <xdr:cNvSpPr txBox="1"/>
      </xdr:nvSpPr>
      <xdr:spPr>
        <a:xfrm>
          <a:off x="115062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1" name="正方形/長方形 410"/>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2" name="テキスト ボックス 411"/>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3" name="テキスト ボックス 412"/>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4" name="正方形/長方形 413"/>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5" name="正方形/長方形 414"/>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6" name="正方形/長方形 415"/>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7" name="正方形/長方形 416"/>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8" name="正方形/長方形 417"/>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9" name="正方形/長方形 418"/>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0" name="正方形/長方形 419"/>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1" name="正方形/長方形 420"/>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2" name="正方形/長方形 421"/>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3" name="テキスト ボックス 422"/>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環境センター、小学校、総合福祉保健センターなどの建設やインフラ整備を比較的短期間に実施したことによる市債発行を主な要因として将来負担比率の数値は類似団体平均を大きく上回っている。</a:t>
          </a:r>
        </a:p>
        <a:p>
          <a:r>
            <a:rPr kumimoji="1" lang="ja-JP" altLang="en-US" sz="1300">
              <a:latin typeface="ＭＳ Ｐゴシック"/>
            </a:rPr>
            <a:t>　近年は改善傾向にあり、今年度は前年度と比較すると</a:t>
          </a:r>
          <a:r>
            <a:rPr kumimoji="1" lang="en-US" altLang="ja-JP" sz="1300">
              <a:latin typeface="ＭＳ Ｐゴシック"/>
            </a:rPr>
            <a:t>12.1</a:t>
          </a:r>
          <a:r>
            <a:rPr kumimoji="1" lang="ja-JP" altLang="en-US" sz="1300">
              <a:latin typeface="ＭＳ Ｐゴシック"/>
            </a:rPr>
            <a:t>ポイント減少したが、これは、プライマリーバランスの黒字を維持することで地方債の現在高を低減し、将来負担額を減少させてきた結果である。</a:t>
          </a:r>
        </a:p>
        <a:p>
          <a:r>
            <a:rPr kumimoji="1" lang="ja-JP" altLang="en-US" sz="1300">
              <a:latin typeface="ＭＳ Ｐゴシック"/>
            </a:rPr>
            <a:t>　今後も引き続き地方債現在高の低減に努める。</a:t>
          </a:r>
        </a:p>
      </xdr:txBody>
    </xdr:sp>
    <xdr:clientData/>
  </xdr:twoCellAnchor>
  <xdr:oneCellAnchor>
    <xdr:from>
      <xdr:col>18</xdr:col>
      <xdr:colOff>447675</xdr:colOff>
      <xdr:row>10</xdr:row>
      <xdr:rowOff>66675</xdr:rowOff>
    </xdr:from>
    <xdr:ext cx="295275" cy="228600"/>
    <xdr:sp macro="" textlink="">
      <xdr:nvSpPr>
        <xdr:cNvPr id="424" name="テキスト ボックス 423"/>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5" name="直線コネクタ 424"/>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6" name="テキスト ボックス 425"/>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7" name="直線コネクタ 426"/>
        <xdr:cNvCxnSpPr/>
      </xdr:nvCxnSpPr>
      <xdr:spPr>
        <a:xfrm>
          <a:off x="11287125" y="389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8" name="テキスト ボックス 427"/>
        <xdr:cNvSpPr txBox="1"/>
      </xdr:nvSpPr>
      <xdr:spPr>
        <a:xfrm>
          <a:off x="10610850"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9" name="直線コネクタ 428"/>
        <xdr:cNvCxnSpPr/>
      </xdr:nvCxnSpPr>
      <xdr:spPr>
        <a:xfrm>
          <a:off x="11287125" y="341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30" name="テキスト ボックス 429"/>
        <xdr:cNvSpPr txBox="1"/>
      </xdr:nvSpPr>
      <xdr:spPr>
        <a:xfrm>
          <a:off x="10610850"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1" name="直線コネクタ 430"/>
        <xdr:cNvCxnSpPr/>
      </xdr:nvCxnSpPr>
      <xdr:spPr>
        <a:xfrm>
          <a:off x="11287125" y="293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2" name="テキスト ボックス 431"/>
        <xdr:cNvSpPr txBox="1"/>
      </xdr:nvSpPr>
      <xdr:spPr>
        <a:xfrm>
          <a:off x="10610850"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3" name="直線コネクタ 432"/>
        <xdr:cNvCxnSpPr/>
      </xdr:nvCxnSpPr>
      <xdr:spPr>
        <a:xfrm>
          <a:off x="11287125" y="244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4" name="テキスト ボックス 433"/>
        <xdr:cNvSpPr txBox="1"/>
      </xdr:nvSpPr>
      <xdr:spPr>
        <a:xfrm>
          <a:off x="10610850"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5" name="直線コネクタ 434"/>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6"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19</xdr:row>
      <xdr:rowOff>133350</xdr:rowOff>
    </xdr:to>
    <xdr:cxnSp macro="">
      <xdr:nvCxnSpPr>
        <xdr:cNvPr id="437" name="直線コネクタ 436"/>
        <xdr:cNvCxnSpPr/>
      </xdr:nvCxnSpPr>
      <xdr:spPr>
        <a:xfrm flipV="1">
          <a:off x="14963775" y="2447925"/>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19</xdr:row>
      <xdr:rowOff>104775</xdr:rowOff>
    </xdr:from>
    <xdr:ext cx="752475" cy="257175"/>
    <xdr:sp macro="" textlink="">
      <xdr:nvSpPr>
        <xdr:cNvPr id="438" name="将来負担の状況最小値テキスト"/>
        <xdr:cNvSpPr txBox="1"/>
      </xdr:nvSpPr>
      <xdr:spPr>
        <a:xfrm>
          <a:off x="15001875" y="336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19</xdr:row>
      <xdr:rowOff>133350</xdr:rowOff>
    </xdr:from>
    <xdr:to>
      <xdr:col>24</xdr:col>
      <xdr:colOff>600075</xdr:colOff>
      <xdr:row>19</xdr:row>
      <xdr:rowOff>133350</xdr:rowOff>
    </xdr:to>
    <xdr:cxnSp macro="">
      <xdr:nvCxnSpPr>
        <xdr:cNvPr id="439" name="直線コネクタ 438"/>
        <xdr:cNvCxnSpPr/>
      </xdr:nvCxnSpPr>
      <xdr:spPr>
        <a:xfrm>
          <a:off x="14868525" y="33909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133350</xdr:rowOff>
    </xdr:from>
    <xdr:ext cx="752475" cy="257175"/>
    <xdr:sp macro="" textlink="">
      <xdr:nvSpPr>
        <xdr:cNvPr id="440" name="将来負担の状況最大値テキスト"/>
        <xdr:cNvSpPr txBox="1"/>
      </xdr:nvSpPr>
      <xdr:spPr>
        <a:xfrm>
          <a:off x="15001875" y="2190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600075</xdr:colOff>
      <xdr:row>14</xdr:row>
      <xdr:rowOff>47625</xdr:rowOff>
    </xdr:to>
    <xdr:cxnSp macro="">
      <xdr:nvCxnSpPr>
        <xdr:cNvPr id="441" name="直線コネクタ 440"/>
        <xdr:cNvCxnSpPr/>
      </xdr:nvCxnSpPr>
      <xdr:spPr>
        <a:xfrm>
          <a:off x="14868525" y="24479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19</xdr:row>
      <xdr:rowOff>28575</xdr:rowOff>
    </xdr:from>
    <xdr:to>
      <xdr:col>24</xdr:col>
      <xdr:colOff>561975</xdr:colOff>
      <xdr:row>19</xdr:row>
      <xdr:rowOff>95250</xdr:rowOff>
    </xdr:to>
    <xdr:cxnSp macro="">
      <xdr:nvCxnSpPr>
        <xdr:cNvPr id="442" name="直線コネクタ 441"/>
        <xdr:cNvCxnSpPr/>
      </xdr:nvCxnSpPr>
      <xdr:spPr>
        <a:xfrm flipV="1">
          <a:off x="14211300" y="328612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9525</xdr:rowOff>
    </xdr:from>
    <xdr:ext cx="752475" cy="257175"/>
    <xdr:sp macro="" textlink="">
      <xdr:nvSpPr>
        <xdr:cNvPr id="443" name="将来負担の状況平均値テキスト"/>
        <xdr:cNvSpPr txBox="1"/>
      </xdr:nvSpPr>
      <xdr:spPr>
        <a:xfrm>
          <a:off x="1500187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161925</xdr:rowOff>
    </xdr:from>
    <xdr:to>
      <xdr:col>24</xdr:col>
      <xdr:colOff>600075</xdr:colOff>
      <xdr:row>15</xdr:row>
      <xdr:rowOff>85725</xdr:rowOff>
    </xdr:to>
    <xdr:sp macro="" textlink="">
      <xdr:nvSpPr>
        <xdr:cNvPr id="444" name="フローチャート : 判断 443"/>
        <xdr:cNvSpPr/>
      </xdr:nvSpPr>
      <xdr:spPr>
        <a:xfrm>
          <a:off x="14906625" y="2562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19</xdr:row>
      <xdr:rowOff>95250</xdr:rowOff>
    </xdr:from>
    <xdr:to>
      <xdr:col>23</xdr:col>
      <xdr:colOff>409575</xdr:colOff>
      <xdr:row>20</xdr:row>
      <xdr:rowOff>19050</xdr:rowOff>
    </xdr:to>
    <xdr:cxnSp macro="">
      <xdr:nvCxnSpPr>
        <xdr:cNvPr id="445" name="直線コネクタ 444"/>
        <xdr:cNvCxnSpPr/>
      </xdr:nvCxnSpPr>
      <xdr:spPr>
        <a:xfrm flipV="1">
          <a:off x="13401675" y="33528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6" name="フローチャート : 判断 445"/>
        <xdr:cNvSpPr/>
      </xdr:nvSpPr>
      <xdr:spPr>
        <a:xfrm>
          <a:off x="14154150"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7" name="テキスト ボックス 446"/>
        <xdr:cNvSpPr txBox="1"/>
      </xdr:nvSpPr>
      <xdr:spPr>
        <a:xfrm>
          <a:off x="13830300"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19050</xdr:rowOff>
    </xdr:from>
    <xdr:to>
      <xdr:col>22</xdr:col>
      <xdr:colOff>200025</xdr:colOff>
      <xdr:row>20</xdr:row>
      <xdr:rowOff>76200</xdr:rowOff>
    </xdr:to>
    <xdr:cxnSp macro="">
      <xdr:nvCxnSpPr>
        <xdr:cNvPr id="448" name="直線コネクタ 447"/>
        <xdr:cNvCxnSpPr/>
      </xdr:nvCxnSpPr>
      <xdr:spPr>
        <a:xfrm flipV="1">
          <a:off x="12601575" y="34480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449" name="フローチャート : 判断 448"/>
        <xdr:cNvSpPr/>
      </xdr:nvSpPr>
      <xdr:spPr>
        <a:xfrm>
          <a:off x="133540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0" name="テキスト ボックス 449"/>
        <xdr:cNvSpPr txBox="1"/>
      </xdr:nvSpPr>
      <xdr:spPr>
        <a:xfrm>
          <a:off x="131064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485775</xdr:colOff>
      <xdr:row>20</xdr:row>
      <xdr:rowOff>76200</xdr:rowOff>
    </xdr:from>
    <xdr:to>
      <xdr:col>21</xdr:col>
      <xdr:colOff>0</xdr:colOff>
      <xdr:row>21</xdr:row>
      <xdr:rowOff>38100</xdr:rowOff>
    </xdr:to>
    <xdr:cxnSp macro="">
      <xdr:nvCxnSpPr>
        <xdr:cNvPr id="451" name="直線コネクタ 450"/>
        <xdr:cNvCxnSpPr/>
      </xdr:nvCxnSpPr>
      <xdr:spPr>
        <a:xfrm flipV="1">
          <a:off x="11887200" y="3505200"/>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15</xdr:row>
      <xdr:rowOff>66675</xdr:rowOff>
    </xdr:from>
    <xdr:to>
      <xdr:col>21</xdr:col>
      <xdr:colOff>47625</xdr:colOff>
      <xdr:row>16</xdr:row>
      <xdr:rowOff>0</xdr:rowOff>
    </xdr:to>
    <xdr:sp macro="" textlink="">
      <xdr:nvSpPr>
        <xdr:cNvPr id="452" name="フローチャート : 判断 451"/>
        <xdr:cNvSpPr/>
      </xdr:nvSpPr>
      <xdr:spPr>
        <a:xfrm>
          <a:off x="12601575" y="26384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9525</xdr:rowOff>
    </xdr:from>
    <xdr:ext cx="762000" cy="257175"/>
    <xdr:sp macro="" textlink="">
      <xdr:nvSpPr>
        <xdr:cNvPr id="453" name="テキスト ボックス 452"/>
        <xdr:cNvSpPr txBox="1"/>
      </xdr:nvSpPr>
      <xdr:spPr>
        <a:xfrm>
          <a:off x="12306300"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104775</xdr:rowOff>
    </xdr:from>
    <xdr:to>
      <xdr:col>19</xdr:col>
      <xdr:colOff>533400</xdr:colOff>
      <xdr:row>16</xdr:row>
      <xdr:rowOff>38100</xdr:rowOff>
    </xdr:to>
    <xdr:sp macro="" textlink="">
      <xdr:nvSpPr>
        <xdr:cNvPr id="454" name="フローチャート : 判断 453"/>
        <xdr:cNvSpPr/>
      </xdr:nvSpPr>
      <xdr:spPr>
        <a:xfrm>
          <a:off x="11830050" y="267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47625</xdr:rowOff>
    </xdr:from>
    <xdr:ext cx="762000" cy="257175"/>
    <xdr:sp macro="" textlink="">
      <xdr:nvSpPr>
        <xdr:cNvPr id="455" name="テキスト ボックス 454"/>
        <xdr:cNvSpPr txBox="1"/>
      </xdr:nvSpPr>
      <xdr:spPr>
        <a:xfrm>
          <a:off x="115062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6" name="テキスト ボックス 455"/>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7" name="テキスト ボックス 456"/>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8" name="テキスト ボックス 457"/>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9" name="テキスト ボックス 458"/>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0" name="テキスト ボックス 459"/>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18</xdr:row>
      <xdr:rowOff>152400</xdr:rowOff>
    </xdr:from>
    <xdr:to>
      <xdr:col>24</xdr:col>
      <xdr:colOff>600075</xdr:colOff>
      <xdr:row>19</xdr:row>
      <xdr:rowOff>85725</xdr:rowOff>
    </xdr:to>
    <xdr:sp macro="" textlink="">
      <xdr:nvSpPr>
        <xdr:cNvPr id="461" name="円/楕円 460"/>
        <xdr:cNvSpPr/>
      </xdr:nvSpPr>
      <xdr:spPr>
        <a:xfrm>
          <a:off x="14906625" y="323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18</xdr:row>
      <xdr:rowOff>47625</xdr:rowOff>
    </xdr:from>
    <xdr:ext cx="752475" cy="257175"/>
    <xdr:sp macro="" textlink="">
      <xdr:nvSpPr>
        <xdr:cNvPr id="462" name="将来負担の状況該当値テキスト"/>
        <xdr:cNvSpPr txBox="1"/>
      </xdr:nvSpPr>
      <xdr:spPr>
        <a:xfrm>
          <a:off x="15001875" y="3133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23</xdr:col>
      <xdr:colOff>352425</xdr:colOff>
      <xdr:row>19</xdr:row>
      <xdr:rowOff>38100</xdr:rowOff>
    </xdr:from>
    <xdr:to>
      <xdr:col>23</xdr:col>
      <xdr:colOff>457200</xdr:colOff>
      <xdr:row>19</xdr:row>
      <xdr:rowOff>142875</xdr:rowOff>
    </xdr:to>
    <xdr:sp macro="" textlink="">
      <xdr:nvSpPr>
        <xdr:cNvPr id="463" name="円/楕円 462"/>
        <xdr:cNvSpPr/>
      </xdr:nvSpPr>
      <xdr:spPr>
        <a:xfrm>
          <a:off x="14154150" y="329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19</xdr:row>
      <xdr:rowOff>123825</xdr:rowOff>
    </xdr:from>
    <xdr:ext cx="733425" cy="257175"/>
    <xdr:sp macro="" textlink="">
      <xdr:nvSpPr>
        <xdr:cNvPr id="464" name="テキスト ボックス 463"/>
        <xdr:cNvSpPr txBox="1"/>
      </xdr:nvSpPr>
      <xdr:spPr>
        <a:xfrm>
          <a:off x="13830300" y="338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142875</xdr:rowOff>
    </xdr:from>
    <xdr:to>
      <xdr:col>22</xdr:col>
      <xdr:colOff>257175</xdr:colOff>
      <xdr:row>20</xdr:row>
      <xdr:rowOff>66675</xdr:rowOff>
    </xdr:to>
    <xdr:sp macro="" textlink="">
      <xdr:nvSpPr>
        <xdr:cNvPr id="465" name="円/楕円 464"/>
        <xdr:cNvSpPr/>
      </xdr:nvSpPr>
      <xdr:spPr>
        <a:xfrm>
          <a:off x="13354050" y="340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20</xdr:row>
      <xdr:rowOff>57150</xdr:rowOff>
    </xdr:from>
    <xdr:ext cx="762000" cy="257175"/>
    <xdr:sp macro="" textlink="">
      <xdr:nvSpPr>
        <xdr:cNvPr id="466" name="テキスト ボックス 465"/>
        <xdr:cNvSpPr txBox="1"/>
      </xdr:nvSpPr>
      <xdr:spPr>
        <a:xfrm>
          <a:off x="13106400" y="348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20</xdr:col>
      <xdr:colOff>600075</xdr:colOff>
      <xdr:row>20</xdr:row>
      <xdr:rowOff>28575</xdr:rowOff>
    </xdr:from>
    <xdr:to>
      <xdr:col>21</xdr:col>
      <xdr:colOff>47625</xdr:colOff>
      <xdr:row>20</xdr:row>
      <xdr:rowOff>133350</xdr:rowOff>
    </xdr:to>
    <xdr:sp macro="" textlink="">
      <xdr:nvSpPr>
        <xdr:cNvPr id="467" name="円/楕円 466"/>
        <xdr:cNvSpPr/>
      </xdr:nvSpPr>
      <xdr:spPr>
        <a:xfrm>
          <a:off x="12601575" y="34575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114300</xdr:rowOff>
    </xdr:from>
    <xdr:ext cx="762000" cy="257175"/>
    <xdr:sp macro="" textlink="">
      <xdr:nvSpPr>
        <xdr:cNvPr id="468" name="テキスト ボックス 467"/>
        <xdr:cNvSpPr txBox="1"/>
      </xdr:nvSpPr>
      <xdr:spPr>
        <a:xfrm>
          <a:off x="12306300"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19</xdr:col>
      <xdr:colOff>428625</xdr:colOff>
      <xdr:row>20</xdr:row>
      <xdr:rowOff>161925</xdr:rowOff>
    </xdr:from>
    <xdr:to>
      <xdr:col>19</xdr:col>
      <xdr:colOff>533400</xdr:colOff>
      <xdr:row>21</xdr:row>
      <xdr:rowOff>85725</xdr:rowOff>
    </xdr:to>
    <xdr:sp macro="" textlink="">
      <xdr:nvSpPr>
        <xdr:cNvPr id="469" name="円/楕円 468"/>
        <xdr:cNvSpPr/>
      </xdr:nvSpPr>
      <xdr:spPr>
        <a:xfrm>
          <a:off x="11830050" y="3590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21</xdr:row>
      <xdr:rowOff>76200</xdr:rowOff>
    </xdr:from>
    <xdr:ext cx="762000" cy="257175"/>
    <xdr:sp macro="" textlink="">
      <xdr:nvSpPr>
        <xdr:cNvPr id="470" name="テキスト ボックス 469"/>
        <xdr:cNvSpPr txBox="1"/>
      </xdr:nvSpPr>
      <xdr:spPr>
        <a:xfrm>
          <a:off x="11506200" y="367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職員の適正化を図ってきたことを主な要因として類似団体平均、全国平均、滋賀県平均よりも低い結果となっている。</a:t>
          </a:r>
        </a:p>
        <a:p>
          <a:r>
            <a:rPr kumimoji="1" lang="ja-JP" altLang="en-US" sz="1300">
              <a:latin typeface="ＭＳ Ｐゴシック"/>
            </a:rPr>
            <a:t>　今後も事務事業の見直しなどにより、職員数の適正化に努める。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0</xdr:rowOff>
    </xdr:from>
    <xdr:to>
      <xdr:col>7</xdr:col>
      <xdr:colOff>19050</xdr:colOff>
      <xdr:row>35</xdr:row>
      <xdr:rowOff>28575</xdr:rowOff>
    </xdr:to>
    <xdr:cxnSp macro="">
      <xdr:nvCxnSpPr>
        <xdr:cNvPr id="66" name="直線コネクタ 65"/>
        <xdr:cNvCxnSpPr/>
      </xdr:nvCxnSpPr>
      <xdr:spPr>
        <a:xfrm>
          <a:off x="3562350" y="60007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7" name="人件費平均値テキスト"/>
        <xdr:cNvSpPr txBox="1"/>
      </xdr:nvSpPr>
      <xdr:spPr>
        <a:xfrm>
          <a:off x="4314825"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33</xdr:row>
      <xdr:rowOff>133350</xdr:rowOff>
    </xdr:from>
    <xdr:to>
      <xdr:col>5</xdr:col>
      <xdr:colOff>552450</xdr:colOff>
      <xdr:row>35</xdr:row>
      <xdr:rowOff>0</xdr:rowOff>
    </xdr:to>
    <xdr:cxnSp macro="">
      <xdr:nvCxnSpPr>
        <xdr:cNvPr id="69" name="直線コネクタ 68"/>
        <xdr:cNvCxnSpPr/>
      </xdr:nvCxnSpPr>
      <xdr:spPr>
        <a:xfrm>
          <a:off x="2752725" y="5791200"/>
          <a:ext cx="8096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104775</xdr:rowOff>
    </xdr:from>
    <xdr:ext cx="733425" cy="257175"/>
    <xdr:sp macro="" textlink="">
      <xdr:nvSpPr>
        <xdr:cNvPr id="71" name="テキスト ボックス 70"/>
        <xdr:cNvSpPr txBox="1"/>
      </xdr:nvSpPr>
      <xdr:spPr>
        <a:xfrm>
          <a:off x="3181350"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114300</xdr:rowOff>
    </xdr:from>
    <xdr:to>
      <xdr:col>4</xdr:col>
      <xdr:colOff>342900</xdr:colOff>
      <xdr:row>33</xdr:row>
      <xdr:rowOff>133350</xdr:rowOff>
    </xdr:to>
    <xdr:cxnSp macro="">
      <xdr:nvCxnSpPr>
        <xdr:cNvPr id="72" name="直線コネクタ 71"/>
        <xdr:cNvCxnSpPr/>
      </xdr:nvCxnSpPr>
      <xdr:spPr>
        <a:xfrm>
          <a:off x="1952625" y="5772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400050</xdr:colOff>
      <xdr:row>37</xdr:row>
      <xdr:rowOff>57150</xdr:rowOff>
    </xdr:to>
    <xdr:sp macro="" textlink="">
      <xdr:nvSpPr>
        <xdr:cNvPr id="73" name="フローチャート : 判断 72"/>
        <xdr:cNvSpPr/>
      </xdr:nvSpPr>
      <xdr:spPr>
        <a:xfrm>
          <a:off x="27051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47625</xdr:rowOff>
    </xdr:from>
    <xdr:ext cx="752475" cy="257175"/>
    <xdr:sp macro="" textlink="">
      <xdr:nvSpPr>
        <xdr:cNvPr id="74" name="テキスト ボックス 73"/>
        <xdr:cNvSpPr txBox="1"/>
      </xdr:nvSpPr>
      <xdr:spPr>
        <a:xfrm>
          <a:off x="2409825" y="639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600075</xdr:colOff>
      <xdr:row>33</xdr:row>
      <xdr:rowOff>114300</xdr:rowOff>
    </xdr:from>
    <xdr:to>
      <xdr:col>3</xdr:col>
      <xdr:colOff>142875</xdr:colOff>
      <xdr:row>34</xdr:row>
      <xdr:rowOff>9525</xdr:rowOff>
    </xdr:to>
    <xdr:cxnSp macro="">
      <xdr:nvCxnSpPr>
        <xdr:cNvPr id="75" name="直線コネクタ 74"/>
        <xdr:cNvCxnSpPr/>
      </xdr:nvCxnSpPr>
      <xdr:spPr>
        <a:xfrm flipV="1">
          <a:off x="1209675" y="5772150"/>
          <a:ext cx="7429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123825</xdr:rowOff>
    </xdr:from>
    <xdr:to>
      <xdr:col>3</xdr:col>
      <xdr:colOff>190500</xdr:colOff>
      <xdr:row>37</xdr:row>
      <xdr:rowOff>47625</xdr:rowOff>
    </xdr:to>
    <xdr:sp macro="" textlink="">
      <xdr:nvSpPr>
        <xdr:cNvPr id="76" name="フローチャート : 判断 75"/>
        <xdr:cNvSpPr/>
      </xdr:nvSpPr>
      <xdr:spPr>
        <a:xfrm>
          <a:off x="190500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38100</xdr:rowOff>
    </xdr:from>
    <xdr:ext cx="762000" cy="257175"/>
    <xdr:sp macro="" textlink="">
      <xdr:nvSpPr>
        <xdr:cNvPr id="77" name="テキスト ボックス 76"/>
        <xdr:cNvSpPr txBox="1"/>
      </xdr:nvSpPr>
      <xdr:spPr>
        <a:xfrm>
          <a:off x="1657350"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78" name="フローチャート : 判断 77"/>
        <xdr:cNvSpPr/>
      </xdr:nvSpPr>
      <xdr:spPr>
        <a:xfrm>
          <a:off x="1181100" y="63627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104775</xdr:rowOff>
    </xdr:from>
    <xdr:ext cx="762000" cy="257175"/>
    <xdr:sp macro="" textlink="">
      <xdr:nvSpPr>
        <xdr:cNvPr id="79" name="テキスト ボックス 78"/>
        <xdr:cNvSpPr txBox="1"/>
      </xdr:nvSpPr>
      <xdr:spPr>
        <a:xfrm>
          <a:off x="85725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34</xdr:row>
      <xdr:rowOff>152400</xdr:rowOff>
    </xdr:from>
    <xdr:to>
      <xdr:col>7</xdr:col>
      <xdr:colOff>66675</xdr:colOff>
      <xdr:row>35</xdr:row>
      <xdr:rowOff>85725</xdr:rowOff>
    </xdr:to>
    <xdr:sp macro="" textlink="">
      <xdr:nvSpPr>
        <xdr:cNvPr id="85" name="円/楕円 84"/>
        <xdr:cNvSpPr/>
      </xdr:nvSpPr>
      <xdr:spPr>
        <a:xfrm>
          <a:off x="4210050" y="59817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171450</xdr:rowOff>
    </xdr:from>
    <xdr:ext cx="762000" cy="257175"/>
    <xdr:sp macro="" textlink="">
      <xdr:nvSpPr>
        <xdr:cNvPr id="86" name="人件費該当値テキスト"/>
        <xdr:cNvSpPr txBox="1"/>
      </xdr:nvSpPr>
      <xdr:spPr>
        <a:xfrm>
          <a:off x="4314825" y="582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495300</xdr:colOff>
      <xdr:row>34</xdr:row>
      <xdr:rowOff>123825</xdr:rowOff>
    </xdr:from>
    <xdr:to>
      <xdr:col>5</xdr:col>
      <xdr:colOff>600075</xdr:colOff>
      <xdr:row>35</xdr:row>
      <xdr:rowOff>47625</xdr:rowOff>
    </xdr:to>
    <xdr:sp macro="" textlink="">
      <xdr:nvSpPr>
        <xdr:cNvPr id="87" name="円/楕円 86"/>
        <xdr:cNvSpPr/>
      </xdr:nvSpPr>
      <xdr:spPr>
        <a:xfrm>
          <a:off x="3505200" y="595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33</xdr:row>
      <xdr:rowOff>66675</xdr:rowOff>
    </xdr:from>
    <xdr:ext cx="733425" cy="257175"/>
    <xdr:sp macro="" textlink="">
      <xdr:nvSpPr>
        <xdr:cNvPr id="88" name="テキスト ボックス 87"/>
        <xdr:cNvSpPr txBox="1"/>
      </xdr:nvSpPr>
      <xdr:spPr>
        <a:xfrm>
          <a:off x="3181350" y="572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76200</xdr:rowOff>
    </xdr:from>
    <xdr:to>
      <xdr:col>4</xdr:col>
      <xdr:colOff>400050</xdr:colOff>
      <xdr:row>34</xdr:row>
      <xdr:rowOff>9525</xdr:rowOff>
    </xdr:to>
    <xdr:sp macro="" textlink="">
      <xdr:nvSpPr>
        <xdr:cNvPr id="89" name="円/楕円 88"/>
        <xdr:cNvSpPr/>
      </xdr:nvSpPr>
      <xdr:spPr>
        <a:xfrm>
          <a:off x="2705100" y="573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19050</xdr:rowOff>
    </xdr:from>
    <xdr:ext cx="752475" cy="257175"/>
    <xdr:sp macro="" textlink="">
      <xdr:nvSpPr>
        <xdr:cNvPr id="90" name="テキスト ボックス 89"/>
        <xdr:cNvSpPr txBox="1"/>
      </xdr:nvSpPr>
      <xdr:spPr>
        <a:xfrm>
          <a:off x="2409825" y="5505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66675</xdr:rowOff>
    </xdr:from>
    <xdr:to>
      <xdr:col>3</xdr:col>
      <xdr:colOff>190500</xdr:colOff>
      <xdr:row>33</xdr:row>
      <xdr:rowOff>161925</xdr:rowOff>
    </xdr:to>
    <xdr:sp macro="" textlink="">
      <xdr:nvSpPr>
        <xdr:cNvPr id="91" name="円/楕円 90"/>
        <xdr:cNvSpPr/>
      </xdr:nvSpPr>
      <xdr:spPr>
        <a:xfrm>
          <a:off x="1905000" y="572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9525</xdr:rowOff>
    </xdr:from>
    <xdr:ext cx="762000" cy="257175"/>
    <xdr:sp macro="" textlink="">
      <xdr:nvSpPr>
        <xdr:cNvPr id="92" name="テキスト ボックス 91"/>
        <xdr:cNvSpPr txBox="1"/>
      </xdr:nvSpPr>
      <xdr:spPr>
        <a:xfrm>
          <a:off x="165735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571500</xdr:colOff>
      <xdr:row>33</xdr:row>
      <xdr:rowOff>133350</xdr:rowOff>
    </xdr:from>
    <xdr:to>
      <xdr:col>1</xdr:col>
      <xdr:colOff>600075</xdr:colOff>
      <xdr:row>34</xdr:row>
      <xdr:rowOff>66675</xdr:rowOff>
    </xdr:to>
    <xdr:sp macro="" textlink="">
      <xdr:nvSpPr>
        <xdr:cNvPr id="93" name="円/楕円 92"/>
        <xdr:cNvSpPr/>
      </xdr:nvSpPr>
      <xdr:spPr>
        <a:xfrm>
          <a:off x="1181100" y="57912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32</xdr:row>
      <xdr:rowOff>76200</xdr:rowOff>
    </xdr:from>
    <xdr:ext cx="762000" cy="257175"/>
    <xdr:sp macro="" textlink="">
      <xdr:nvSpPr>
        <xdr:cNvPr id="94" name="テキスト ボックス 93"/>
        <xdr:cNvSpPr txBox="1"/>
      </xdr:nvSpPr>
      <xdr:spPr>
        <a:xfrm>
          <a:off x="857250"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諸改革の成果により改善傾向にあり、今年度は前年度と比較すると</a:t>
          </a:r>
          <a:r>
            <a:rPr kumimoji="1" lang="en-US" altLang="ja-JP" sz="1300">
              <a:latin typeface="ＭＳ Ｐゴシック"/>
            </a:rPr>
            <a:t>1.6</a:t>
          </a:r>
          <a:r>
            <a:rPr kumimoji="1" lang="ja-JP" altLang="en-US" sz="1300">
              <a:latin typeface="ＭＳ Ｐゴシック"/>
            </a:rPr>
            <a:t>ポイント減少した。平成２７年度に悪化したのは、マイナンバー制度に備えたシステム改修等の経費などの増が主な要因である。</a:t>
          </a:r>
        </a:p>
        <a:p>
          <a:r>
            <a:rPr kumimoji="1" lang="ja-JP" altLang="en-US" sz="1300">
              <a:latin typeface="ＭＳ Ｐゴシック"/>
            </a:rPr>
            <a:t>　今後も改革効果の持続により比率の低減に努める。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161925</xdr:rowOff>
    </xdr:from>
    <xdr:to>
      <xdr:col>24</xdr:col>
      <xdr:colOff>28575</xdr:colOff>
      <xdr:row>19</xdr:row>
      <xdr:rowOff>114300</xdr:rowOff>
    </xdr:to>
    <xdr:cxnSp macro="">
      <xdr:nvCxnSpPr>
        <xdr:cNvPr id="127" name="直線コネクタ 126"/>
        <xdr:cNvCxnSpPr/>
      </xdr:nvCxnSpPr>
      <xdr:spPr>
        <a:xfrm flipV="1">
          <a:off x="13782675" y="3248025"/>
          <a:ext cx="6667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104775</xdr:rowOff>
    </xdr:from>
    <xdr:ext cx="762000" cy="257175"/>
    <xdr:sp macro="" textlink="">
      <xdr:nvSpPr>
        <xdr:cNvPr id="128" name="物件費平均値テキスト"/>
        <xdr:cNvSpPr txBox="1"/>
      </xdr:nvSpPr>
      <xdr:spPr>
        <a:xfrm>
          <a:off x="145446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38100</xdr:rowOff>
    </xdr:from>
    <xdr:to>
      <xdr:col>22</xdr:col>
      <xdr:colOff>561975</xdr:colOff>
      <xdr:row>19</xdr:row>
      <xdr:rowOff>114300</xdr:rowOff>
    </xdr:to>
    <xdr:cxnSp macro="">
      <xdr:nvCxnSpPr>
        <xdr:cNvPr id="130" name="直線コネクタ 129"/>
        <xdr:cNvCxnSpPr/>
      </xdr:nvCxnSpPr>
      <xdr:spPr>
        <a:xfrm>
          <a:off x="12982575" y="329565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18</xdr:row>
      <xdr:rowOff>142875</xdr:rowOff>
    </xdr:from>
    <xdr:to>
      <xdr:col>21</xdr:col>
      <xdr:colOff>361950</xdr:colOff>
      <xdr:row>19</xdr:row>
      <xdr:rowOff>38100</xdr:rowOff>
    </xdr:to>
    <xdr:cxnSp macro="">
      <xdr:nvCxnSpPr>
        <xdr:cNvPr id="133" name="直線コネクタ 132"/>
        <xdr:cNvCxnSpPr/>
      </xdr:nvCxnSpPr>
      <xdr:spPr>
        <a:xfrm>
          <a:off x="12182475" y="32289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34" name="フローチャート : 判断 133"/>
        <xdr:cNvSpPr/>
      </xdr:nvSpPr>
      <xdr:spPr>
        <a:xfrm>
          <a:off x="12934950" y="290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104775</xdr:rowOff>
    </xdr:from>
    <xdr:ext cx="752475" cy="257175"/>
    <xdr:sp macro="" textlink="">
      <xdr:nvSpPr>
        <xdr:cNvPr id="135" name="テキスト ボックス 134"/>
        <xdr:cNvSpPr txBox="1"/>
      </xdr:nvSpPr>
      <xdr:spPr>
        <a:xfrm>
          <a:off x="12620625" y="2676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600075</xdr:colOff>
      <xdr:row>18</xdr:row>
      <xdr:rowOff>142875</xdr:rowOff>
    </xdr:from>
    <xdr:to>
      <xdr:col>20</xdr:col>
      <xdr:colOff>161925</xdr:colOff>
      <xdr:row>19</xdr:row>
      <xdr:rowOff>0</xdr:rowOff>
    </xdr:to>
    <xdr:cxnSp macro="">
      <xdr:nvCxnSpPr>
        <xdr:cNvPr id="136" name="直線コネクタ 135"/>
        <xdr:cNvCxnSpPr/>
      </xdr:nvCxnSpPr>
      <xdr:spPr>
        <a:xfrm flipV="1">
          <a:off x="11420475" y="32289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37" name="フローチャート : 判断 136"/>
        <xdr:cNvSpPr/>
      </xdr:nvSpPr>
      <xdr:spPr>
        <a:xfrm>
          <a:off x="12125325"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47625</xdr:rowOff>
    </xdr:from>
    <xdr:ext cx="762000" cy="257175"/>
    <xdr:sp macro="" textlink="">
      <xdr:nvSpPr>
        <xdr:cNvPr id="138" name="テキスト ボックス 137"/>
        <xdr:cNvSpPr txBox="1"/>
      </xdr:nvSpPr>
      <xdr:spPr>
        <a:xfrm>
          <a:off x="11887200"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9525</xdr:colOff>
      <xdr:row>17</xdr:row>
      <xdr:rowOff>9525</xdr:rowOff>
    </xdr:to>
    <xdr:sp macro="" textlink="">
      <xdr:nvSpPr>
        <xdr:cNvPr id="139" name="フローチャート : 判断 138"/>
        <xdr:cNvSpPr/>
      </xdr:nvSpPr>
      <xdr:spPr>
        <a:xfrm>
          <a:off x="11410950" y="2819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19050</xdr:rowOff>
    </xdr:from>
    <xdr:ext cx="762000" cy="257175"/>
    <xdr:sp macro="" textlink="">
      <xdr:nvSpPr>
        <xdr:cNvPr id="140" name="テキスト ボックス 139"/>
        <xdr:cNvSpPr txBox="1"/>
      </xdr:nvSpPr>
      <xdr:spPr>
        <a:xfrm>
          <a:off x="110775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18</xdr:row>
      <xdr:rowOff>114300</xdr:rowOff>
    </xdr:from>
    <xdr:to>
      <xdr:col>24</xdr:col>
      <xdr:colOff>85725</xdr:colOff>
      <xdr:row>19</xdr:row>
      <xdr:rowOff>47625</xdr:rowOff>
    </xdr:to>
    <xdr:sp macro="" textlink="">
      <xdr:nvSpPr>
        <xdr:cNvPr id="146" name="円/楕円 145"/>
        <xdr:cNvSpPr/>
      </xdr:nvSpPr>
      <xdr:spPr>
        <a:xfrm>
          <a:off x="14420850" y="32004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85725</xdr:rowOff>
    </xdr:from>
    <xdr:ext cx="762000" cy="257175"/>
    <xdr:sp macro="" textlink="">
      <xdr:nvSpPr>
        <xdr:cNvPr id="147" name="物件費該当値テキスト"/>
        <xdr:cNvSpPr txBox="1"/>
      </xdr:nvSpPr>
      <xdr:spPr>
        <a:xfrm>
          <a:off x="145446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66675</xdr:rowOff>
    </xdr:from>
    <xdr:to>
      <xdr:col>22</xdr:col>
      <xdr:colOff>600075</xdr:colOff>
      <xdr:row>19</xdr:row>
      <xdr:rowOff>161925</xdr:rowOff>
    </xdr:to>
    <xdr:sp macro="" textlink="">
      <xdr:nvSpPr>
        <xdr:cNvPr id="148" name="円/楕円 147"/>
        <xdr:cNvSpPr/>
      </xdr:nvSpPr>
      <xdr:spPr>
        <a:xfrm>
          <a:off x="13735050" y="33242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19</xdr:row>
      <xdr:rowOff>152400</xdr:rowOff>
    </xdr:from>
    <xdr:ext cx="733425" cy="257175"/>
    <xdr:sp macro="" textlink="">
      <xdr:nvSpPr>
        <xdr:cNvPr id="149" name="テキスト ボックス 148"/>
        <xdr:cNvSpPr txBox="1"/>
      </xdr:nvSpPr>
      <xdr:spPr>
        <a:xfrm>
          <a:off x="13401675" y="3409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161925</xdr:rowOff>
    </xdr:from>
    <xdr:to>
      <xdr:col>21</xdr:col>
      <xdr:colOff>409575</xdr:colOff>
      <xdr:row>19</xdr:row>
      <xdr:rowOff>85725</xdr:rowOff>
    </xdr:to>
    <xdr:sp macro="" textlink="">
      <xdr:nvSpPr>
        <xdr:cNvPr id="150" name="円/楕円 149"/>
        <xdr:cNvSpPr/>
      </xdr:nvSpPr>
      <xdr:spPr>
        <a:xfrm>
          <a:off x="12934950" y="3248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19</xdr:row>
      <xdr:rowOff>76200</xdr:rowOff>
    </xdr:from>
    <xdr:ext cx="752475" cy="257175"/>
    <xdr:sp macro="" textlink="">
      <xdr:nvSpPr>
        <xdr:cNvPr id="151" name="テキスト ボックス 150"/>
        <xdr:cNvSpPr txBox="1"/>
      </xdr:nvSpPr>
      <xdr:spPr>
        <a:xfrm>
          <a:off x="12620625" y="3333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104775</xdr:colOff>
      <xdr:row>18</xdr:row>
      <xdr:rowOff>95250</xdr:rowOff>
    </xdr:from>
    <xdr:to>
      <xdr:col>20</xdr:col>
      <xdr:colOff>209550</xdr:colOff>
      <xdr:row>19</xdr:row>
      <xdr:rowOff>19050</xdr:rowOff>
    </xdr:to>
    <xdr:sp macro="" textlink="">
      <xdr:nvSpPr>
        <xdr:cNvPr id="152" name="円/楕円 151"/>
        <xdr:cNvSpPr/>
      </xdr:nvSpPr>
      <xdr:spPr>
        <a:xfrm>
          <a:off x="12125325" y="3181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19</xdr:row>
      <xdr:rowOff>9525</xdr:rowOff>
    </xdr:from>
    <xdr:ext cx="762000" cy="257175"/>
    <xdr:sp macro="" textlink="">
      <xdr:nvSpPr>
        <xdr:cNvPr id="153" name="テキスト ボックス 152"/>
        <xdr:cNvSpPr txBox="1"/>
      </xdr:nvSpPr>
      <xdr:spPr>
        <a:xfrm>
          <a:off x="11887200" y="326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123825</xdr:rowOff>
    </xdr:from>
    <xdr:to>
      <xdr:col>19</xdr:col>
      <xdr:colOff>9525</xdr:colOff>
      <xdr:row>19</xdr:row>
      <xdr:rowOff>47625</xdr:rowOff>
    </xdr:to>
    <xdr:sp macro="" textlink="">
      <xdr:nvSpPr>
        <xdr:cNvPr id="154" name="円/楕円 153"/>
        <xdr:cNvSpPr/>
      </xdr:nvSpPr>
      <xdr:spPr>
        <a:xfrm>
          <a:off x="11410950" y="32099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19</xdr:row>
      <xdr:rowOff>38100</xdr:rowOff>
    </xdr:from>
    <xdr:ext cx="762000" cy="257175"/>
    <xdr:sp macro="" textlink="">
      <xdr:nvSpPr>
        <xdr:cNvPr id="155" name="テキスト ボックス 154"/>
        <xdr:cNvSpPr txBox="1"/>
      </xdr:nvSpPr>
      <xdr:spPr>
        <a:xfrm>
          <a:off x="11077575" y="329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近年類似団体との差が徐々に減少しつつあるが、これは市単独事業の見直しを行ったことが主な要因である。</a:t>
          </a:r>
        </a:p>
        <a:p>
          <a:r>
            <a:rPr kumimoji="1" lang="ja-JP" altLang="en-US" sz="1300">
              <a:latin typeface="ＭＳ Ｐゴシック"/>
            </a:rPr>
            <a:t>　今年度は、前年度と比較して</a:t>
          </a:r>
          <a:r>
            <a:rPr kumimoji="1" lang="en-US" altLang="ja-JP" sz="1300">
              <a:latin typeface="ＭＳ Ｐゴシック"/>
            </a:rPr>
            <a:t>1.3</a:t>
          </a:r>
          <a:r>
            <a:rPr kumimoji="1" lang="ja-JP" altLang="en-US" sz="1300">
              <a:latin typeface="ＭＳ Ｐゴシック"/>
            </a:rPr>
            <a:t>ポイント増加し、類似団体よりも高くなった。</a:t>
          </a:r>
        </a:p>
        <a:p>
          <a:r>
            <a:rPr kumimoji="1" lang="ja-JP" altLang="en-US" sz="1300">
              <a:latin typeface="ＭＳ Ｐゴシック"/>
            </a:rPr>
            <a:t>　今後も改革効果の持続により、比率の適正化に努める。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161925</xdr:rowOff>
    </xdr:from>
    <xdr:to>
      <xdr:col>7</xdr:col>
      <xdr:colOff>19050</xdr:colOff>
      <xdr:row>55</xdr:row>
      <xdr:rowOff>133350</xdr:rowOff>
    </xdr:to>
    <xdr:cxnSp macro="">
      <xdr:nvCxnSpPr>
        <xdr:cNvPr id="190" name="直線コネクタ 189"/>
        <xdr:cNvCxnSpPr/>
      </xdr:nvCxnSpPr>
      <xdr:spPr>
        <a:xfrm>
          <a:off x="3562350" y="9420225"/>
          <a:ext cx="6667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91" name="扶助費平均値テキスト"/>
        <xdr:cNvSpPr txBox="1"/>
      </xdr:nvSpPr>
      <xdr:spPr>
        <a:xfrm>
          <a:off x="4314825"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161925</xdr:rowOff>
    </xdr:from>
    <xdr:to>
      <xdr:col>5</xdr:col>
      <xdr:colOff>552450</xdr:colOff>
      <xdr:row>56</xdr:row>
      <xdr:rowOff>9525</xdr:rowOff>
    </xdr:to>
    <xdr:cxnSp macro="">
      <xdr:nvCxnSpPr>
        <xdr:cNvPr id="193" name="直線コネクタ 192"/>
        <xdr:cNvCxnSpPr/>
      </xdr:nvCxnSpPr>
      <xdr:spPr>
        <a:xfrm flipV="1">
          <a:off x="2752725" y="9420225"/>
          <a:ext cx="8096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57150</xdr:rowOff>
    </xdr:from>
    <xdr:ext cx="733425" cy="257175"/>
    <xdr:sp macro="" textlink="">
      <xdr:nvSpPr>
        <xdr:cNvPr id="195" name="テキスト ボックス 194"/>
        <xdr:cNvSpPr txBox="1"/>
      </xdr:nvSpPr>
      <xdr:spPr>
        <a:xfrm>
          <a:off x="3181350"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152400</xdr:rowOff>
    </xdr:from>
    <xdr:to>
      <xdr:col>4</xdr:col>
      <xdr:colOff>342900</xdr:colOff>
      <xdr:row>56</xdr:row>
      <xdr:rowOff>9525</xdr:rowOff>
    </xdr:to>
    <xdr:cxnSp macro="">
      <xdr:nvCxnSpPr>
        <xdr:cNvPr id="196" name="直線コネクタ 195"/>
        <xdr:cNvCxnSpPr/>
      </xdr:nvCxnSpPr>
      <xdr:spPr>
        <a:xfrm>
          <a:off x="1952625" y="95821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400050</xdr:colOff>
      <xdr:row>55</xdr:row>
      <xdr:rowOff>95250</xdr:rowOff>
    </xdr:to>
    <xdr:sp macro="" textlink="">
      <xdr:nvSpPr>
        <xdr:cNvPr id="197" name="フローチャート : 判断 196"/>
        <xdr:cNvSpPr/>
      </xdr:nvSpPr>
      <xdr:spPr>
        <a:xfrm>
          <a:off x="2705100" y="942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104775</xdr:rowOff>
    </xdr:from>
    <xdr:ext cx="752475" cy="257175"/>
    <xdr:sp macro="" textlink="">
      <xdr:nvSpPr>
        <xdr:cNvPr id="198" name="テキスト ボックス 197"/>
        <xdr:cNvSpPr txBox="1"/>
      </xdr:nvSpPr>
      <xdr:spPr>
        <a:xfrm>
          <a:off x="2409825" y="9191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152400</xdr:rowOff>
    </xdr:from>
    <xdr:to>
      <xdr:col>3</xdr:col>
      <xdr:colOff>142875</xdr:colOff>
      <xdr:row>56</xdr:row>
      <xdr:rowOff>57150</xdr:rowOff>
    </xdr:to>
    <xdr:cxnSp macro="">
      <xdr:nvCxnSpPr>
        <xdr:cNvPr id="199" name="直線コネクタ 198"/>
        <xdr:cNvCxnSpPr/>
      </xdr:nvCxnSpPr>
      <xdr:spPr>
        <a:xfrm flipV="1">
          <a:off x="1209675" y="9582150"/>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123825</xdr:rowOff>
    </xdr:from>
    <xdr:to>
      <xdr:col>3</xdr:col>
      <xdr:colOff>190500</xdr:colOff>
      <xdr:row>55</xdr:row>
      <xdr:rowOff>47625</xdr:rowOff>
    </xdr:to>
    <xdr:sp macro="" textlink="">
      <xdr:nvSpPr>
        <xdr:cNvPr id="200" name="フローチャート : 判断 199"/>
        <xdr:cNvSpPr/>
      </xdr:nvSpPr>
      <xdr:spPr>
        <a:xfrm>
          <a:off x="1905000" y="9382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57150</xdr:rowOff>
    </xdr:from>
    <xdr:ext cx="762000" cy="257175"/>
    <xdr:sp macro="" textlink="">
      <xdr:nvSpPr>
        <xdr:cNvPr id="201" name="テキスト ボックス 200"/>
        <xdr:cNvSpPr txBox="1"/>
      </xdr:nvSpPr>
      <xdr:spPr>
        <a:xfrm>
          <a:off x="1657350"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38100</xdr:rowOff>
    </xdr:from>
    <xdr:ext cx="762000" cy="257175"/>
    <xdr:sp macro="" textlink="">
      <xdr:nvSpPr>
        <xdr:cNvPr id="203" name="テキスト ボックス 202"/>
        <xdr:cNvSpPr txBox="1"/>
      </xdr:nvSpPr>
      <xdr:spPr>
        <a:xfrm>
          <a:off x="857250" y="912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76200</xdr:rowOff>
    </xdr:from>
    <xdr:to>
      <xdr:col>7</xdr:col>
      <xdr:colOff>66675</xdr:colOff>
      <xdr:row>56</xdr:row>
      <xdr:rowOff>9525</xdr:rowOff>
    </xdr:to>
    <xdr:sp macro="" textlink="">
      <xdr:nvSpPr>
        <xdr:cNvPr id="209" name="円/楕円 208"/>
        <xdr:cNvSpPr/>
      </xdr:nvSpPr>
      <xdr:spPr>
        <a:xfrm>
          <a:off x="4210050" y="95059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47625</xdr:rowOff>
    </xdr:from>
    <xdr:ext cx="762000" cy="257175"/>
    <xdr:sp macro="" textlink="">
      <xdr:nvSpPr>
        <xdr:cNvPr id="210" name="扶助費該当値テキスト"/>
        <xdr:cNvSpPr txBox="1"/>
      </xdr:nvSpPr>
      <xdr:spPr>
        <a:xfrm>
          <a:off x="431482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495300</xdr:colOff>
      <xdr:row>54</xdr:row>
      <xdr:rowOff>104775</xdr:rowOff>
    </xdr:from>
    <xdr:to>
      <xdr:col>5</xdr:col>
      <xdr:colOff>600075</xdr:colOff>
      <xdr:row>55</xdr:row>
      <xdr:rowOff>38100</xdr:rowOff>
    </xdr:to>
    <xdr:sp macro="" textlink="">
      <xdr:nvSpPr>
        <xdr:cNvPr id="211" name="円/楕円 210"/>
        <xdr:cNvSpPr/>
      </xdr:nvSpPr>
      <xdr:spPr>
        <a:xfrm>
          <a:off x="35052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47625</xdr:rowOff>
    </xdr:from>
    <xdr:ext cx="733425" cy="257175"/>
    <xdr:sp macro="" textlink="">
      <xdr:nvSpPr>
        <xdr:cNvPr id="212" name="テキスト ボックス 211"/>
        <xdr:cNvSpPr txBox="1"/>
      </xdr:nvSpPr>
      <xdr:spPr>
        <a:xfrm>
          <a:off x="3181350" y="9134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400050</xdr:colOff>
      <xdr:row>56</xdr:row>
      <xdr:rowOff>66675</xdr:rowOff>
    </xdr:to>
    <xdr:sp macro="" textlink="">
      <xdr:nvSpPr>
        <xdr:cNvPr id="213" name="円/楕円 212"/>
        <xdr:cNvSpPr/>
      </xdr:nvSpPr>
      <xdr:spPr>
        <a:xfrm>
          <a:off x="27051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47625</xdr:rowOff>
    </xdr:from>
    <xdr:ext cx="752475" cy="257175"/>
    <xdr:sp macro="" textlink="">
      <xdr:nvSpPr>
        <xdr:cNvPr id="214" name="テキスト ボックス 213"/>
        <xdr:cNvSpPr txBox="1"/>
      </xdr:nvSpPr>
      <xdr:spPr>
        <a:xfrm>
          <a:off x="2409825" y="9648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104775</xdr:rowOff>
    </xdr:from>
    <xdr:to>
      <xdr:col>3</xdr:col>
      <xdr:colOff>190500</xdr:colOff>
      <xdr:row>56</xdr:row>
      <xdr:rowOff>28575</xdr:rowOff>
    </xdr:to>
    <xdr:sp macro="" textlink="">
      <xdr:nvSpPr>
        <xdr:cNvPr id="215" name="円/楕円 214"/>
        <xdr:cNvSpPr/>
      </xdr:nvSpPr>
      <xdr:spPr>
        <a:xfrm>
          <a:off x="1905000" y="953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19050</xdr:rowOff>
    </xdr:from>
    <xdr:ext cx="762000" cy="257175"/>
    <xdr:sp macro="" textlink="">
      <xdr:nvSpPr>
        <xdr:cNvPr id="216" name="テキスト ボックス 215"/>
        <xdr:cNvSpPr txBox="1"/>
      </xdr:nvSpPr>
      <xdr:spPr>
        <a:xfrm>
          <a:off x="1657350" y="962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9525</xdr:rowOff>
    </xdr:from>
    <xdr:to>
      <xdr:col>1</xdr:col>
      <xdr:colOff>600075</xdr:colOff>
      <xdr:row>56</xdr:row>
      <xdr:rowOff>104775</xdr:rowOff>
    </xdr:to>
    <xdr:sp macro="" textlink="">
      <xdr:nvSpPr>
        <xdr:cNvPr id="217" name="円/楕円 216"/>
        <xdr:cNvSpPr/>
      </xdr:nvSpPr>
      <xdr:spPr>
        <a:xfrm>
          <a:off x="1181100" y="96107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95250</xdr:rowOff>
    </xdr:from>
    <xdr:ext cx="762000" cy="257175"/>
    <xdr:sp macro="" textlink="">
      <xdr:nvSpPr>
        <xdr:cNvPr id="218" name="テキスト ボックス 217"/>
        <xdr:cNvSpPr txBox="1"/>
      </xdr:nvSpPr>
      <xdr:spPr>
        <a:xfrm>
          <a:off x="857250"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近年横ばい傾向にあり、今年度は前年度と比較して</a:t>
          </a:r>
          <a:r>
            <a:rPr kumimoji="1" lang="en-US" altLang="ja-JP" sz="1300">
              <a:latin typeface="ＭＳ Ｐゴシック"/>
            </a:rPr>
            <a:t>0.4</a:t>
          </a:r>
          <a:r>
            <a:rPr kumimoji="1" lang="ja-JP" altLang="en-US" sz="1300">
              <a:latin typeface="ＭＳ Ｐゴシック"/>
            </a:rPr>
            <a:t>ポイント増加した。その他の経費を構成している「積立金」が減少したことにより、２６・２７年は比率が下がった。</a:t>
          </a:r>
        </a:p>
        <a:p>
          <a:r>
            <a:rPr kumimoji="1" lang="ja-JP" altLang="en-US" sz="1300">
              <a:latin typeface="ＭＳ Ｐゴシック"/>
            </a:rPr>
            <a:t>　今後も改革効果の持続により、適正化に努める。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142875</xdr:rowOff>
    </xdr:from>
    <xdr:to>
      <xdr:col>24</xdr:col>
      <xdr:colOff>28575</xdr:colOff>
      <xdr:row>54</xdr:row>
      <xdr:rowOff>19050</xdr:rowOff>
    </xdr:to>
    <xdr:cxnSp macro="">
      <xdr:nvCxnSpPr>
        <xdr:cNvPr id="253" name="直線コネクタ 252"/>
        <xdr:cNvCxnSpPr/>
      </xdr:nvCxnSpPr>
      <xdr:spPr>
        <a:xfrm>
          <a:off x="13782675" y="9229725"/>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95250</xdr:rowOff>
    </xdr:from>
    <xdr:ext cx="762000" cy="257175"/>
    <xdr:sp macro="" textlink="">
      <xdr:nvSpPr>
        <xdr:cNvPr id="254" name="その他平均値テキスト"/>
        <xdr:cNvSpPr txBox="1"/>
      </xdr:nvSpPr>
      <xdr:spPr>
        <a:xfrm>
          <a:off x="14544675"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561975</xdr:colOff>
      <xdr:row>53</xdr:row>
      <xdr:rowOff>142875</xdr:rowOff>
    </xdr:to>
    <xdr:cxnSp macro="">
      <xdr:nvCxnSpPr>
        <xdr:cNvPr id="256" name="直線コネクタ 255"/>
        <xdr:cNvCxnSpPr/>
      </xdr:nvCxnSpPr>
      <xdr:spPr>
        <a:xfrm>
          <a:off x="12982575" y="92202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133350</xdr:rowOff>
    </xdr:from>
    <xdr:ext cx="733425" cy="257175"/>
    <xdr:sp macro="" textlink="">
      <xdr:nvSpPr>
        <xdr:cNvPr id="258" name="テキスト ボックス 257"/>
        <xdr:cNvSpPr txBox="1"/>
      </xdr:nvSpPr>
      <xdr:spPr>
        <a:xfrm>
          <a:off x="13401675" y="990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53</xdr:row>
      <xdr:rowOff>133350</xdr:rowOff>
    </xdr:from>
    <xdr:to>
      <xdr:col>21</xdr:col>
      <xdr:colOff>361950</xdr:colOff>
      <xdr:row>54</xdr:row>
      <xdr:rowOff>123825</xdr:rowOff>
    </xdr:to>
    <xdr:cxnSp macro="">
      <xdr:nvCxnSpPr>
        <xdr:cNvPr id="259" name="直線コネクタ 258"/>
        <xdr:cNvCxnSpPr/>
      </xdr:nvCxnSpPr>
      <xdr:spPr>
        <a:xfrm flipV="1">
          <a:off x="12182475" y="922020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60" name="フローチャート : 判断 259"/>
        <xdr:cNvSpPr/>
      </xdr:nvSpPr>
      <xdr:spPr>
        <a:xfrm>
          <a:off x="12934950"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58</xdr:row>
      <xdr:rowOff>9525</xdr:rowOff>
    </xdr:from>
    <xdr:ext cx="752475" cy="257175"/>
    <xdr:sp macro="" textlink="">
      <xdr:nvSpPr>
        <xdr:cNvPr id="261" name="テキスト ボックス 260"/>
        <xdr:cNvSpPr txBox="1"/>
      </xdr:nvSpPr>
      <xdr:spPr>
        <a:xfrm>
          <a:off x="12620625" y="9953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54</xdr:row>
      <xdr:rowOff>123825</xdr:rowOff>
    </xdr:from>
    <xdr:to>
      <xdr:col>20</xdr:col>
      <xdr:colOff>161925</xdr:colOff>
      <xdr:row>54</xdr:row>
      <xdr:rowOff>133350</xdr:rowOff>
    </xdr:to>
    <xdr:cxnSp macro="">
      <xdr:nvCxnSpPr>
        <xdr:cNvPr id="262" name="直線コネクタ 261"/>
        <xdr:cNvCxnSpPr/>
      </xdr:nvCxnSpPr>
      <xdr:spPr>
        <a:xfrm flipV="1">
          <a:off x="11420475" y="93821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76200</xdr:rowOff>
    </xdr:from>
    <xdr:to>
      <xdr:col>20</xdr:col>
      <xdr:colOff>209550</xdr:colOff>
      <xdr:row>58</xdr:row>
      <xdr:rowOff>0</xdr:rowOff>
    </xdr:to>
    <xdr:sp macro="" textlink="">
      <xdr:nvSpPr>
        <xdr:cNvPr id="263" name="フローチャート : 判断 262"/>
        <xdr:cNvSpPr/>
      </xdr:nvSpPr>
      <xdr:spPr>
        <a:xfrm>
          <a:off x="12125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161925</xdr:rowOff>
    </xdr:from>
    <xdr:ext cx="762000" cy="257175"/>
    <xdr:sp macro="" textlink="">
      <xdr:nvSpPr>
        <xdr:cNvPr id="264" name="テキスト ボックス 263"/>
        <xdr:cNvSpPr txBox="1"/>
      </xdr:nvSpPr>
      <xdr:spPr>
        <a:xfrm>
          <a:off x="118872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9525</xdr:colOff>
      <xdr:row>58</xdr:row>
      <xdr:rowOff>0</xdr:rowOff>
    </xdr:to>
    <xdr:sp macro="" textlink="">
      <xdr:nvSpPr>
        <xdr:cNvPr id="265" name="フローチャート : 判断 264"/>
        <xdr:cNvSpPr/>
      </xdr:nvSpPr>
      <xdr:spPr>
        <a:xfrm>
          <a:off x="11410950" y="98488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161925</xdr:rowOff>
    </xdr:from>
    <xdr:ext cx="762000" cy="257175"/>
    <xdr:sp macro="" textlink="">
      <xdr:nvSpPr>
        <xdr:cNvPr id="266" name="テキスト ボックス 265"/>
        <xdr:cNvSpPr txBox="1"/>
      </xdr:nvSpPr>
      <xdr:spPr>
        <a:xfrm>
          <a:off x="110775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53</xdr:row>
      <xdr:rowOff>142875</xdr:rowOff>
    </xdr:from>
    <xdr:to>
      <xdr:col>24</xdr:col>
      <xdr:colOff>85725</xdr:colOff>
      <xdr:row>54</xdr:row>
      <xdr:rowOff>66675</xdr:rowOff>
    </xdr:to>
    <xdr:sp macro="" textlink="">
      <xdr:nvSpPr>
        <xdr:cNvPr id="272" name="円/楕円 271"/>
        <xdr:cNvSpPr/>
      </xdr:nvSpPr>
      <xdr:spPr>
        <a:xfrm>
          <a:off x="14420850" y="92297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52</xdr:row>
      <xdr:rowOff>152400</xdr:rowOff>
    </xdr:from>
    <xdr:ext cx="762000" cy="257175"/>
    <xdr:sp macro="" textlink="">
      <xdr:nvSpPr>
        <xdr:cNvPr id="273" name="その他該当値テキスト"/>
        <xdr:cNvSpPr txBox="1"/>
      </xdr:nvSpPr>
      <xdr:spPr>
        <a:xfrm>
          <a:off x="14544675"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600075</xdr:colOff>
      <xdr:row>54</xdr:row>
      <xdr:rowOff>28575</xdr:rowOff>
    </xdr:to>
    <xdr:sp macro="" textlink="">
      <xdr:nvSpPr>
        <xdr:cNvPr id="274" name="円/楕円 273"/>
        <xdr:cNvSpPr/>
      </xdr:nvSpPr>
      <xdr:spPr>
        <a:xfrm>
          <a:off x="13735050" y="9182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38100</xdr:rowOff>
    </xdr:from>
    <xdr:ext cx="733425" cy="257175"/>
    <xdr:sp macro="" textlink="">
      <xdr:nvSpPr>
        <xdr:cNvPr id="275" name="テキスト ボックス 274"/>
        <xdr:cNvSpPr txBox="1"/>
      </xdr:nvSpPr>
      <xdr:spPr>
        <a:xfrm>
          <a:off x="13401675" y="8953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314325</xdr:colOff>
      <xdr:row>53</xdr:row>
      <xdr:rowOff>85725</xdr:rowOff>
    </xdr:from>
    <xdr:to>
      <xdr:col>21</xdr:col>
      <xdr:colOff>409575</xdr:colOff>
      <xdr:row>54</xdr:row>
      <xdr:rowOff>19050</xdr:rowOff>
    </xdr:to>
    <xdr:sp macro="" textlink="">
      <xdr:nvSpPr>
        <xdr:cNvPr id="276" name="円/楕円 275"/>
        <xdr:cNvSpPr/>
      </xdr:nvSpPr>
      <xdr:spPr>
        <a:xfrm>
          <a:off x="12934950" y="9172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52</xdr:row>
      <xdr:rowOff>28575</xdr:rowOff>
    </xdr:from>
    <xdr:ext cx="752475" cy="257175"/>
    <xdr:sp macro="" textlink="">
      <xdr:nvSpPr>
        <xdr:cNvPr id="277" name="テキスト ボックス 276"/>
        <xdr:cNvSpPr txBox="1"/>
      </xdr:nvSpPr>
      <xdr:spPr>
        <a:xfrm>
          <a:off x="12620625" y="8943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104775</xdr:colOff>
      <xdr:row>54</xdr:row>
      <xdr:rowOff>76200</xdr:rowOff>
    </xdr:from>
    <xdr:to>
      <xdr:col>20</xdr:col>
      <xdr:colOff>209550</xdr:colOff>
      <xdr:row>55</xdr:row>
      <xdr:rowOff>9525</xdr:rowOff>
    </xdr:to>
    <xdr:sp macro="" textlink="">
      <xdr:nvSpPr>
        <xdr:cNvPr id="278" name="円/楕円 277"/>
        <xdr:cNvSpPr/>
      </xdr:nvSpPr>
      <xdr:spPr>
        <a:xfrm>
          <a:off x="12125325"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53</xdr:row>
      <xdr:rowOff>19050</xdr:rowOff>
    </xdr:from>
    <xdr:ext cx="762000" cy="257175"/>
    <xdr:sp macro="" textlink="">
      <xdr:nvSpPr>
        <xdr:cNvPr id="279" name="テキスト ボックス 278"/>
        <xdr:cNvSpPr txBox="1"/>
      </xdr:nvSpPr>
      <xdr:spPr>
        <a:xfrm>
          <a:off x="11887200"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85725</xdr:rowOff>
    </xdr:from>
    <xdr:to>
      <xdr:col>19</xdr:col>
      <xdr:colOff>9525</xdr:colOff>
      <xdr:row>55</xdr:row>
      <xdr:rowOff>19050</xdr:rowOff>
    </xdr:to>
    <xdr:sp macro="" textlink="">
      <xdr:nvSpPr>
        <xdr:cNvPr id="280" name="円/楕円 279"/>
        <xdr:cNvSpPr/>
      </xdr:nvSpPr>
      <xdr:spPr>
        <a:xfrm>
          <a:off x="114109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53</xdr:row>
      <xdr:rowOff>28575</xdr:rowOff>
    </xdr:from>
    <xdr:ext cx="762000" cy="257175"/>
    <xdr:sp macro="" textlink="">
      <xdr:nvSpPr>
        <xdr:cNvPr id="281" name="テキスト ボックス 280"/>
        <xdr:cNvSpPr txBox="1"/>
      </xdr:nvSpPr>
      <xdr:spPr>
        <a:xfrm>
          <a:off x="11077575" y="911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低下傾向にあった比率は、平成２１年度に類似団体の平均値を下回ったが、今年度は前年度と比較すると</a:t>
          </a:r>
          <a:r>
            <a:rPr kumimoji="1" lang="en-US" altLang="ja-JP" sz="1300">
              <a:latin typeface="ＭＳ Ｐゴシック"/>
            </a:rPr>
            <a:t>0.5</a:t>
          </a:r>
          <a:r>
            <a:rPr kumimoji="1" lang="ja-JP" altLang="en-US" sz="1300">
              <a:latin typeface="ＭＳ Ｐゴシック"/>
            </a:rPr>
            <a:t>ポイント増加した。</a:t>
          </a:r>
        </a:p>
        <a:p>
          <a:r>
            <a:rPr kumimoji="1" lang="ja-JP" altLang="en-US" sz="1300">
              <a:latin typeface="ＭＳ Ｐゴシック"/>
            </a:rPr>
            <a:t>　平成２６年度から比率が少し上昇しているのは、公的医療機関への助成などの増加が主な要因である。</a:t>
          </a:r>
        </a:p>
        <a:p>
          <a:r>
            <a:rPr kumimoji="1" lang="ja-JP" altLang="en-US" sz="1300">
              <a:latin typeface="ＭＳ Ｐゴシック"/>
            </a:rPr>
            <a:t>　今後も改革効果の持続により、引き続き比率の低減に努める。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57150</xdr:rowOff>
    </xdr:from>
    <xdr:to>
      <xdr:col>24</xdr:col>
      <xdr:colOff>28575</xdr:colOff>
      <xdr:row>37</xdr:row>
      <xdr:rowOff>85725</xdr:rowOff>
    </xdr:to>
    <xdr:cxnSp macro="">
      <xdr:nvCxnSpPr>
        <xdr:cNvPr id="309" name="直線コネクタ 308"/>
        <xdr:cNvCxnSpPr/>
      </xdr:nvCxnSpPr>
      <xdr:spPr>
        <a:xfrm>
          <a:off x="13782675" y="640080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57150</xdr:rowOff>
    </xdr:from>
    <xdr:ext cx="762000" cy="257175"/>
    <xdr:sp macro="" textlink="">
      <xdr:nvSpPr>
        <xdr:cNvPr id="310" name="補助費等平均値テキスト"/>
        <xdr:cNvSpPr txBox="1"/>
      </xdr:nvSpPr>
      <xdr:spPr>
        <a:xfrm>
          <a:off x="1454467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57150</xdr:rowOff>
    </xdr:from>
    <xdr:to>
      <xdr:col>22</xdr:col>
      <xdr:colOff>561975</xdr:colOff>
      <xdr:row>37</xdr:row>
      <xdr:rowOff>57150</xdr:rowOff>
    </xdr:to>
    <xdr:cxnSp macro="">
      <xdr:nvCxnSpPr>
        <xdr:cNvPr id="312" name="直線コネクタ 311"/>
        <xdr:cNvCxnSpPr/>
      </xdr:nvCxnSpPr>
      <xdr:spPr>
        <a:xfrm>
          <a:off x="12982575" y="640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152400</xdr:rowOff>
    </xdr:from>
    <xdr:ext cx="733425" cy="257175"/>
    <xdr:sp macro="" textlink="">
      <xdr:nvSpPr>
        <xdr:cNvPr id="314" name="テキスト ボックス 313"/>
        <xdr:cNvSpPr txBox="1"/>
      </xdr:nvSpPr>
      <xdr:spPr>
        <a:xfrm>
          <a:off x="13401675" y="649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123825</xdr:rowOff>
    </xdr:from>
    <xdr:to>
      <xdr:col>21</xdr:col>
      <xdr:colOff>361950</xdr:colOff>
      <xdr:row>37</xdr:row>
      <xdr:rowOff>57150</xdr:rowOff>
    </xdr:to>
    <xdr:cxnSp macro="">
      <xdr:nvCxnSpPr>
        <xdr:cNvPr id="315" name="直線コネクタ 314"/>
        <xdr:cNvCxnSpPr/>
      </xdr:nvCxnSpPr>
      <xdr:spPr>
        <a:xfrm>
          <a:off x="12182475" y="629602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6" name="フローチャート : 判断 315"/>
        <xdr:cNvSpPr/>
      </xdr:nvSpPr>
      <xdr:spPr>
        <a:xfrm>
          <a:off x="12934950"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123825</xdr:rowOff>
    </xdr:from>
    <xdr:ext cx="752475" cy="257175"/>
    <xdr:sp macro="" textlink="">
      <xdr:nvSpPr>
        <xdr:cNvPr id="317" name="テキスト ボックス 316"/>
        <xdr:cNvSpPr txBox="1"/>
      </xdr:nvSpPr>
      <xdr:spPr>
        <a:xfrm>
          <a:off x="12620625" y="6467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123825</xdr:rowOff>
    </xdr:from>
    <xdr:to>
      <xdr:col>20</xdr:col>
      <xdr:colOff>161925</xdr:colOff>
      <xdr:row>36</xdr:row>
      <xdr:rowOff>123825</xdr:rowOff>
    </xdr:to>
    <xdr:cxnSp macro="">
      <xdr:nvCxnSpPr>
        <xdr:cNvPr id="318" name="直線コネクタ 317"/>
        <xdr:cNvCxnSpPr/>
      </xdr:nvCxnSpPr>
      <xdr:spPr>
        <a:xfrm>
          <a:off x="11420475" y="62960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133350</xdr:rowOff>
    </xdr:to>
    <xdr:sp macro="" textlink="">
      <xdr:nvSpPr>
        <xdr:cNvPr id="319" name="フローチャート : 判断 318"/>
        <xdr:cNvSpPr/>
      </xdr:nvSpPr>
      <xdr:spPr>
        <a:xfrm>
          <a:off x="12125325"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20" name="テキスト ボックス 319"/>
        <xdr:cNvSpPr txBox="1"/>
      </xdr:nvSpPr>
      <xdr:spPr>
        <a:xfrm>
          <a:off x="118872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142875</xdr:rowOff>
    </xdr:to>
    <xdr:sp macro="" textlink="">
      <xdr:nvSpPr>
        <xdr:cNvPr id="321" name="フローチャート : 判断 320"/>
        <xdr:cNvSpPr/>
      </xdr:nvSpPr>
      <xdr:spPr>
        <a:xfrm>
          <a:off x="11410950" y="6381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2" name="テキスト ボックス 321"/>
        <xdr:cNvSpPr txBox="1"/>
      </xdr:nvSpPr>
      <xdr:spPr>
        <a:xfrm>
          <a:off x="110775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133350</xdr:rowOff>
    </xdr:to>
    <xdr:sp macro="" textlink="">
      <xdr:nvSpPr>
        <xdr:cNvPr id="328" name="円/楕円 327"/>
        <xdr:cNvSpPr/>
      </xdr:nvSpPr>
      <xdr:spPr>
        <a:xfrm>
          <a:off x="14420850" y="63817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57150</xdr:rowOff>
    </xdr:from>
    <xdr:ext cx="762000" cy="257175"/>
    <xdr:sp macro="" textlink="">
      <xdr:nvSpPr>
        <xdr:cNvPr id="329" name="補助費等該当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xdr:rowOff>
    </xdr:from>
    <xdr:to>
      <xdr:col>22</xdr:col>
      <xdr:colOff>600075</xdr:colOff>
      <xdr:row>37</xdr:row>
      <xdr:rowOff>104775</xdr:rowOff>
    </xdr:to>
    <xdr:sp macro="" textlink="">
      <xdr:nvSpPr>
        <xdr:cNvPr id="330" name="円/楕円 329"/>
        <xdr:cNvSpPr/>
      </xdr:nvSpPr>
      <xdr:spPr>
        <a:xfrm>
          <a:off x="13735050" y="63531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123825</xdr:rowOff>
    </xdr:from>
    <xdr:ext cx="733425" cy="257175"/>
    <xdr:sp macro="" textlink="">
      <xdr:nvSpPr>
        <xdr:cNvPr id="331" name="テキスト ボックス 330"/>
        <xdr:cNvSpPr txBox="1"/>
      </xdr:nvSpPr>
      <xdr:spPr>
        <a:xfrm>
          <a:off x="13401675" y="6124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0</xdr:rowOff>
    </xdr:from>
    <xdr:to>
      <xdr:col>21</xdr:col>
      <xdr:colOff>409575</xdr:colOff>
      <xdr:row>37</xdr:row>
      <xdr:rowOff>104775</xdr:rowOff>
    </xdr:to>
    <xdr:sp macro="" textlink="">
      <xdr:nvSpPr>
        <xdr:cNvPr id="332" name="円/楕円 331"/>
        <xdr:cNvSpPr/>
      </xdr:nvSpPr>
      <xdr:spPr>
        <a:xfrm>
          <a:off x="12934950" y="634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114300</xdr:rowOff>
    </xdr:from>
    <xdr:ext cx="752475" cy="257175"/>
    <xdr:sp macro="" textlink="">
      <xdr:nvSpPr>
        <xdr:cNvPr id="333" name="テキスト ボックス 332"/>
        <xdr:cNvSpPr txBox="1"/>
      </xdr:nvSpPr>
      <xdr:spPr>
        <a:xfrm>
          <a:off x="12620625" y="61150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76200</xdr:rowOff>
    </xdr:from>
    <xdr:to>
      <xdr:col>20</xdr:col>
      <xdr:colOff>209550</xdr:colOff>
      <xdr:row>37</xdr:row>
      <xdr:rowOff>9525</xdr:rowOff>
    </xdr:to>
    <xdr:sp macro="" textlink="">
      <xdr:nvSpPr>
        <xdr:cNvPr id="334" name="円/楕円 333"/>
        <xdr:cNvSpPr/>
      </xdr:nvSpPr>
      <xdr:spPr>
        <a:xfrm>
          <a:off x="121253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19050</xdr:rowOff>
    </xdr:from>
    <xdr:ext cx="762000" cy="257175"/>
    <xdr:sp macro="" textlink="">
      <xdr:nvSpPr>
        <xdr:cNvPr id="335" name="テキスト ボックス 334"/>
        <xdr:cNvSpPr txBox="1"/>
      </xdr:nvSpPr>
      <xdr:spPr>
        <a:xfrm>
          <a:off x="11887200"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66675</xdr:rowOff>
    </xdr:from>
    <xdr:to>
      <xdr:col>19</xdr:col>
      <xdr:colOff>9525</xdr:colOff>
      <xdr:row>37</xdr:row>
      <xdr:rowOff>0</xdr:rowOff>
    </xdr:to>
    <xdr:sp macro="" textlink="">
      <xdr:nvSpPr>
        <xdr:cNvPr id="336" name="円/楕円 335"/>
        <xdr:cNvSpPr/>
      </xdr:nvSpPr>
      <xdr:spPr>
        <a:xfrm>
          <a:off x="11410950" y="62388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9525</xdr:rowOff>
    </xdr:from>
    <xdr:ext cx="762000" cy="257175"/>
    <xdr:sp macro="" textlink="">
      <xdr:nvSpPr>
        <xdr:cNvPr id="337" name="テキスト ボックス 336"/>
        <xdr:cNvSpPr txBox="1"/>
      </xdr:nvSpPr>
      <xdr:spPr>
        <a:xfrm>
          <a:off x="110775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p>
        <a:p>
          <a:r>
            <a:rPr kumimoji="1" lang="ja-JP" altLang="en-US" sz="1200">
              <a:latin typeface="ＭＳ Ｐゴシック"/>
            </a:rPr>
            <a:t>　今年度は前年度と比較して</a:t>
          </a:r>
          <a:r>
            <a:rPr kumimoji="1" lang="en-US" altLang="ja-JP" sz="1200">
              <a:latin typeface="ＭＳ Ｐゴシック"/>
            </a:rPr>
            <a:t>0.7</a:t>
          </a:r>
          <a:r>
            <a:rPr kumimoji="1" lang="ja-JP" altLang="en-US" sz="1200">
              <a:latin typeface="ＭＳ Ｐゴシック"/>
            </a:rPr>
            <a:t>ポイント増加したが、プライマリーバランスの黒字を維持しつつ着実に償還を進めている。今後も、普通建設事業を平準化させ、地方債の発行を抑制し、引き続き比率の低減に努める。</a:t>
          </a: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80</xdr:row>
      <xdr:rowOff>66675</xdr:rowOff>
    </xdr:from>
    <xdr:to>
      <xdr:col>7</xdr:col>
      <xdr:colOff>19050</xdr:colOff>
      <xdr:row>80</xdr:row>
      <xdr:rowOff>95250</xdr:rowOff>
    </xdr:to>
    <xdr:cxnSp macro="">
      <xdr:nvCxnSpPr>
        <xdr:cNvPr id="367" name="直線コネクタ 366"/>
        <xdr:cNvCxnSpPr/>
      </xdr:nvCxnSpPr>
      <xdr:spPr>
        <a:xfrm>
          <a:off x="3562350" y="1378267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8" name="公債費平均値テキスト"/>
        <xdr:cNvSpPr txBox="1"/>
      </xdr:nvSpPr>
      <xdr:spPr>
        <a:xfrm>
          <a:off x="43148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80</xdr:row>
      <xdr:rowOff>66675</xdr:rowOff>
    </xdr:from>
    <xdr:to>
      <xdr:col>5</xdr:col>
      <xdr:colOff>552450</xdr:colOff>
      <xdr:row>80</xdr:row>
      <xdr:rowOff>133350</xdr:rowOff>
    </xdr:to>
    <xdr:cxnSp macro="">
      <xdr:nvCxnSpPr>
        <xdr:cNvPr id="370" name="直線コネクタ 369"/>
        <xdr:cNvCxnSpPr/>
      </xdr:nvCxnSpPr>
      <xdr:spPr>
        <a:xfrm flipV="1">
          <a:off x="2752725" y="1378267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9525</xdr:rowOff>
    </xdr:from>
    <xdr:ext cx="733425" cy="257175"/>
    <xdr:sp macro="" textlink="">
      <xdr:nvSpPr>
        <xdr:cNvPr id="372" name="テキスト ボックス 371"/>
        <xdr:cNvSpPr txBox="1"/>
      </xdr:nvSpPr>
      <xdr:spPr>
        <a:xfrm>
          <a:off x="3181350" y="13039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133350</xdr:rowOff>
    </xdr:from>
    <xdr:to>
      <xdr:col>4</xdr:col>
      <xdr:colOff>342900</xdr:colOff>
      <xdr:row>81</xdr:row>
      <xdr:rowOff>9525</xdr:rowOff>
    </xdr:to>
    <xdr:cxnSp macro="">
      <xdr:nvCxnSpPr>
        <xdr:cNvPr id="373" name="直線コネクタ 372"/>
        <xdr:cNvCxnSpPr/>
      </xdr:nvCxnSpPr>
      <xdr:spPr>
        <a:xfrm flipV="1">
          <a:off x="1952625" y="138493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4" name="フローチャート : 判断 373"/>
        <xdr:cNvSpPr/>
      </xdr:nvSpPr>
      <xdr:spPr>
        <a:xfrm>
          <a:off x="27051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76200</xdr:rowOff>
    </xdr:from>
    <xdr:ext cx="752475" cy="257175"/>
    <xdr:sp macro="" textlink="">
      <xdr:nvSpPr>
        <xdr:cNvPr id="375" name="テキスト ボックス 374"/>
        <xdr:cNvSpPr txBox="1"/>
      </xdr:nvSpPr>
      <xdr:spPr>
        <a:xfrm>
          <a:off x="2409825" y="1310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600075</xdr:colOff>
      <xdr:row>80</xdr:row>
      <xdr:rowOff>114300</xdr:rowOff>
    </xdr:from>
    <xdr:to>
      <xdr:col>3</xdr:col>
      <xdr:colOff>142875</xdr:colOff>
      <xdr:row>81</xdr:row>
      <xdr:rowOff>9525</xdr:rowOff>
    </xdr:to>
    <xdr:cxnSp macro="">
      <xdr:nvCxnSpPr>
        <xdr:cNvPr id="376" name="直線コネクタ 375"/>
        <xdr:cNvCxnSpPr/>
      </xdr:nvCxnSpPr>
      <xdr:spPr>
        <a:xfrm>
          <a:off x="1209675" y="13830300"/>
          <a:ext cx="7429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7" name="フローチャート : 判断 376"/>
        <xdr:cNvSpPr/>
      </xdr:nvSpPr>
      <xdr:spPr>
        <a:xfrm>
          <a:off x="1905000"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76200</xdr:rowOff>
    </xdr:from>
    <xdr:ext cx="762000" cy="257175"/>
    <xdr:sp macro="" textlink="">
      <xdr:nvSpPr>
        <xdr:cNvPr id="378" name="テキスト ボックス 377"/>
        <xdr:cNvSpPr txBox="1"/>
      </xdr:nvSpPr>
      <xdr:spPr>
        <a:xfrm>
          <a:off x="16573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142875</xdr:rowOff>
    </xdr:from>
    <xdr:to>
      <xdr:col>1</xdr:col>
      <xdr:colOff>600075</xdr:colOff>
      <xdr:row>78</xdr:row>
      <xdr:rowOff>76200</xdr:rowOff>
    </xdr:to>
    <xdr:sp macro="" textlink="">
      <xdr:nvSpPr>
        <xdr:cNvPr id="379" name="フローチャート : 判断 378"/>
        <xdr:cNvSpPr/>
      </xdr:nvSpPr>
      <xdr:spPr>
        <a:xfrm>
          <a:off x="1181100" y="133445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85725</xdr:rowOff>
    </xdr:from>
    <xdr:ext cx="762000" cy="257175"/>
    <xdr:sp macro="" textlink="">
      <xdr:nvSpPr>
        <xdr:cNvPr id="380" name="テキスト ボックス 379"/>
        <xdr:cNvSpPr txBox="1"/>
      </xdr:nvSpPr>
      <xdr:spPr>
        <a:xfrm>
          <a:off x="85725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80</xdr:row>
      <xdr:rowOff>47625</xdr:rowOff>
    </xdr:from>
    <xdr:to>
      <xdr:col>7</xdr:col>
      <xdr:colOff>66675</xdr:colOff>
      <xdr:row>80</xdr:row>
      <xdr:rowOff>142875</xdr:rowOff>
    </xdr:to>
    <xdr:sp macro="" textlink="">
      <xdr:nvSpPr>
        <xdr:cNvPr id="386" name="円/楕円 385"/>
        <xdr:cNvSpPr/>
      </xdr:nvSpPr>
      <xdr:spPr>
        <a:xfrm>
          <a:off x="4210050" y="137636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123825</xdr:rowOff>
    </xdr:from>
    <xdr:ext cx="762000" cy="257175"/>
    <xdr:sp macro="" textlink="">
      <xdr:nvSpPr>
        <xdr:cNvPr id="387" name="公債費該当値テキスト"/>
        <xdr:cNvSpPr txBox="1"/>
      </xdr:nvSpPr>
      <xdr:spPr>
        <a:xfrm>
          <a:off x="431482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495300</xdr:colOff>
      <xdr:row>80</xdr:row>
      <xdr:rowOff>9525</xdr:rowOff>
    </xdr:from>
    <xdr:to>
      <xdr:col>5</xdr:col>
      <xdr:colOff>600075</xdr:colOff>
      <xdr:row>80</xdr:row>
      <xdr:rowOff>114300</xdr:rowOff>
    </xdr:to>
    <xdr:sp macro="" textlink="">
      <xdr:nvSpPr>
        <xdr:cNvPr id="388" name="円/楕円 387"/>
        <xdr:cNvSpPr/>
      </xdr:nvSpPr>
      <xdr:spPr>
        <a:xfrm>
          <a:off x="3505200" y="1372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80</xdr:row>
      <xdr:rowOff>95250</xdr:rowOff>
    </xdr:from>
    <xdr:ext cx="733425" cy="257175"/>
    <xdr:sp macro="" textlink="">
      <xdr:nvSpPr>
        <xdr:cNvPr id="389" name="テキスト ボックス 388"/>
        <xdr:cNvSpPr txBox="1"/>
      </xdr:nvSpPr>
      <xdr:spPr>
        <a:xfrm>
          <a:off x="3181350" y="13811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85725</xdr:rowOff>
    </xdr:from>
    <xdr:to>
      <xdr:col>4</xdr:col>
      <xdr:colOff>400050</xdr:colOff>
      <xdr:row>81</xdr:row>
      <xdr:rowOff>19050</xdr:rowOff>
    </xdr:to>
    <xdr:sp macro="" textlink="">
      <xdr:nvSpPr>
        <xdr:cNvPr id="390" name="円/楕円 389"/>
        <xdr:cNvSpPr/>
      </xdr:nvSpPr>
      <xdr:spPr>
        <a:xfrm>
          <a:off x="2705100" y="1380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81</xdr:row>
      <xdr:rowOff>0</xdr:rowOff>
    </xdr:from>
    <xdr:ext cx="752475" cy="257175"/>
    <xdr:sp macro="" textlink="">
      <xdr:nvSpPr>
        <xdr:cNvPr id="391" name="テキスト ボックス 390"/>
        <xdr:cNvSpPr txBox="1"/>
      </xdr:nvSpPr>
      <xdr:spPr>
        <a:xfrm>
          <a:off x="2409825" y="13887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95250</xdr:colOff>
      <xdr:row>80</xdr:row>
      <xdr:rowOff>123825</xdr:rowOff>
    </xdr:from>
    <xdr:to>
      <xdr:col>3</xdr:col>
      <xdr:colOff>190500</xdr:colOff>
      <xdr:row>81</xdr:row>
      <xdr:rowOff>57150</xdr:rowOff>
    </xdr:to>
    <xdr:sp macro="" textlink="">
      <xdr:nvSpPr>
        <xdr:cNvPr id="392" name="円/楕円 391"/>
        <xdr:cNvSpPr/>
      </xdr:nvSpPr>
      <xdr:spPr>
        <a:xfrm>
          <a:off x="1905000" y="1383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38100</xdr:rowOff>
    </xdr:from>
    <xdr:ext cx="762000" cy="257175"/>
    <xdr:sp macro="" textlink="">
      <xdr:nvSpPr>
        <xdr:cNvPr id="393" name="テキスト ボックス 392"/>
        <xdr:cNvSpPr txBox="1"/>
      </xdr:nvSpPr>
      <xdr:spPr>
        <a:xfrm>
          <a:off x="165735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571500</xdr:colOff>
      <xdr:row>80</xdr:row>
      <xdr:rowOff>66675</xdr:rowOff>
    </xdr:from>
    <xdr:to>
      <xdr:col>1</xdr:col>
      <xdr:colOff>600075</xdr:colOff>
      <xdr:row>80</xdr:row>
      <xdr:rowOff>171450</xdr:rowOff>
    </xdr:to>
    <xdr:sp macro="" textlink="">
      <xdr:nvSpPr>
        <xdr:cNvPr id="394" name="円/楕円 393"/>
        <xdr:cNvSpPr/>
      </xdr:nvSpPr>
      <xdr:spPr>
        <a:xfrm>
          <a:off x="1181100" y="137826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80</xdr:row>
      <xdr:rowOff>152400</xdr:rowOff>
    </xdr:from>
    <xdr:ext cx="762000" cy="257175"/>
    <xdr:sp macro="" textlink="">
      <xdr:nvSpPr>
        <xdr:cNvPr id="395" name="テキスト ボックス 394"/>
        <xdr:cNvSpPr txBox="1"/>
      </xdr:nvSpPr>
      <xdr:spPr>
        <a:xfrm>
          <a:off x="85725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比率は類似団体を下回っており、今年度も</a:t>
          </a:r>
          <a:r>
            <a:rPr kumimoji="1" lang="en-US" altLang="ja-JP" sz="1300">
              <a:latin typeface="ＭＳ Ｐゴシック"/>
            </a:rPr>
            <a:t>68.0</a:t>
          </a:r>
          <a:r>
            <a:rPr kumimoji="1" lang="ja-JP" altLang="en-US" sz="1300">
              <a:latin typeface="ＭＳ Ｐゴシック"/>
            </a:rPr>
            <a:t>ポイントで全国平均・滋賀県平均も下回っている。これは、これまでの諸改革の効果によるものである。</a:t>
          </a:r>
        </a:p>
        <a:p>
          <a:r>
            <a:rPr kumimoji="1" lang="ja-JP" altLang="en-US" sz="1300">
              <a:latin typeface="ＭＳ Ｐゴシック"/>
            </a:rPr>
            <a:t>　公債費については、地方債の発行を抑制し比率の低減に努め、公債費以外の経費についても改革効果を持続し、改善に努める。</a:t>
          </a: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74</xdr:row>
      <xdr:rowOff>85725</xdr:rowOff>
    </xdr:from>
    <xdr:to>
      <xdr:col>24</xdr:col>
      <xdr:colOff>28575</xdr:colOff>
      <xdr:row>74</xdr:row>
      <xdr:rowOff>123825</xdr:rowOff>
    </xdr:to>
    <xdr:cxnSp macro="">
      <xdr:nvCxnSpPr>
        <xdr:cNvPr id="428" name="直線コネクタ 427"/>
        <xdr:cNvCxnSpPr/>
      </xdr:nvCxnSpPr>
      <xdr:spPr>
        <a:xfrm>
          <a:off x="13782675" y="1277302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29"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9525</xdr:rowOff>
    </xdr:from>
    <xdr:to>
      <xdr:col>22</xdr:col>
      <xdr:colOff>561975</xdr:colOff>
      <xdr:row>74</xdr:row>
      <xdr:rowOff>85725</xdr:rowOff>
    </xdr:to>
    <xdr:cxnSp macro="">
      <xdr:nvCxnSpPr>
        <xdr:cNvPr id="431" name="直線コネクタ 430"/>
        <xdr:cNvCxnSpPr/>
      </xdr:nvCxnSpPr>
      <xdr:spPr>
        <a:xfrm>
          <a:off x="12982575" y="126968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171450</xdr:rowOff>
    </xdr:from>
    <xdr:ext cx="733425" cy="257175"/>
    <xdr:sp macro="" textlink="">
      <xdr:nvSpPr>
        <xdr:cNvPr id="433" name="テキスト ボックス 432"/>
        <xdr:cNvSpPr txBox="1"/>
      </xdr:nvSpPr>
      <xdr:spPr>
        <a:xfrm>
          <a:off x="13401675" y="1303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73</xdr:row>
      <xdr:rowOff>114300</xdr:rowOff>
    </xdr:from>
    <xdr:to>
      <xdr:col>21</xdr:col>
      <xdr:colOff>361950</xdr:colOff>
      <xdr:row>74</xdr:row>
      <xdr:rowOff>9525</xdr:rowOff>
    </xdr:to>
    <xdr:cxnSp macro="">
      <xdr:nvCxnSpPr>
        <xdr:cNvPr id="434" name="直線コネクタ 433"/>
        <xdr:cNvCxnSpPr/>
      </xdr:nvCxnSpPr>
      <xdr:spPr>
        <a:xfrm>
          <a:off x="12182475" y="1263015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435" name="フローチャート : 判断 434"/>
        <xdr:cNvSpPr/>
      </xdr:nvSpPr>
      <xdr:spPr>
        <a:xfrm>
          <a:off x="12934950" y="1297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28575</xdr:rowOff>
    </xdr:from>
    <xdr:ext cx="752475" cy="257175"/>
    <xdr:sp macro="" textlink="">
      <xdr:nvSpPr>
        <xdr:cNvPr id="436" name="テキスト ボックス 435"/>
        <xdr:cNvSpPr txBox="1"/>
      </xdr:nvSpPr>
      <xdr:spPr>
        <a:xfrm>
          <a:off x="126206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600075</xdr:colOff>
      <xdr:row>73</xdr:row>
      <xdr:rowOff>114300</xdr:rowOff>
    </xdr:from>
    <xdr:to>
      <xdr:col>20</xdr:col>
      <xdr:colOff>161925</xdr:colOff>
      <xdr:row>74</xdr:row>
      <xdr:rowOff>19050</xdr:rowOff>
    </xdr:to>
    <xdr:cxnSp macro="">
      <xdr:nvCxnSpPr>
        <xdr:cNvPr id="437" name="直線コネクタ 436"/>
        <xdr:cNvCxnSpPr/>
      </xdr:nvCxnSpPr>
      <xdr:spPr>
        <a:xfrm flipV="1">
          <a:off x="11420475" y="126301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438" name="フローチャート : 判断 437"/>
        <xdr:cNvSpPr/>
      </xdr:nvSpPr>
      <xdr:spPr>
        <a:xfrm>
          <a:off x="12125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142875</xdr:rowOff>
    </xdr:from>
    <xdr:ext cx="762000" cy="257175"/>
    <xdr:sp macro="" textlink="">
      <xdr:nvSpPr>
        <xdr:cNvPr id="439" name="テキスト ボックス 438"/>
        <xdr:cNvSpPr txBox="1"/>
      </xdr:nvSpPr>
      <xdr:spPr>
        <a:xfrm>
          <a:off x="118872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40" name="フローチャート : 判断 439"/>
        <xdr:cNvSpPr/>
      </xdr:nvSpPr>
      <xdr:spPr>
        <a:xfrm>
          <a:off x="11410950" y="12934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74</xdr:row>
      <xdr:rowOff>76200</xdr:rowOff>
    </xdr:from>
    <xdr:to>
      <xdr:col>24</xdr:col>
      <xdr:colOff>85725</xdr:colOff>
      <xdr:row>75</xdr:row>
      <xdr:rowOff>9525</xdr:rowOff>
    </xdr:to>
    <xdr:sp macro="" textlink="">
      <xdr:nvSpPr>
        <xdr:cNvPr id="447" name="円/楕円 446"/>
        <xdr:cNvSpPr/>
      </xdr:nvSpPr>
      <xdr:spPr>
        <a:xfrm>
          <a:off x="14420850" y="12763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73</xdr:row>
      <xdr:rowOff>152400</xdr:rowOff>
    </xdr:from>
    <xdr:ext cx="762000" cy="257175"/>
    <xdr:sp macro="" textlink="">
      <xdr:nvSpPr>
        <xdr:cNvPr id="448" name="公債費以外該当値テキスト"/>
        <xdr:cNvSpPr txBox="1"/>
      </xdr:nvSpPr>
      <xdr:spPr>
        <a:xfrm>
          <a:off x="14544675" y="1266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600075</xdr:colOff>
      <xdr:row>74</xdr:row>
      <xdr:rowOff>142875</xdr:rowOff>
    </xdr:to>
    <xdr:sp macro="" textlink="">
      <xdr:nvSpPr>
        <xdr:cNvPr id="449" name="円/楕円 448"/>
        <xdr:cNvSpPr/>
      </xdr:nvSpPr>
      <xdr:spPr>
        <a:xfrm>
          <a:off x="13735050" y="127254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72</xdr:row>
      <xdr:rowOff>152400</xdr:rowOff>
    </xdr:from>
    <xdr:ext cx="733425" cy="257175"/>
    <xdr:sp macro="" textlink="">
      <xdr:nvSpPr>
        <xdr:cNvPr id="450" name="テキスト ボックス 449"/>
        <xdr:cNvSpPr txBox="1"/>
      </xdr:nvSpPr>
      <xdr:spPr>
        <a:xfrm>
          <a:off x="13401675" y="12496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314325</xdr:colOff>
      <xdr:row>73</xdr:row>
      <xdr:rowOff>123825</xdr:rowOff>
    </xdr:from>
    <xdr:to>
      <xdr:col>21</xdr:col>
      <xdr:colOff>409575</xdr:colOff>
      <xdr:row>74</xdr:row>
      <xdr:rowOff>57150</xdr:rowOff>
    </xdr:to>
    <xdr:sp macro="" textlink="">
      <xdr:nvSpPr>
        <xdr:cNvPr id="451" name="円/楕円 450"/>
        <xdr:cNvSpPr/>
      </xdr:nvSpPr>
      <xdr:spPr>
        <a:xfrm>
          <a:off x="12934950" y="12639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72</xdr:row>
      <xdr:rowOff>66675</xdr:rowOff>
    </xdr:from>
    <xdr:ext cx="752475" cy="257175"/>
    <xdr:sp macro="" textlink="">
      <xdr:nvSpPr>
        <xdr:cNvPr id="452" name="テキスト ボックス 451"/>
        <xdr:cNvSpPr txBox="1"/>
      </xdr:nvSpPr>
      <xdr:spPr>
        <a:xfrm>
          <a:off x="12620625" y="12411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104775</xdr:colOff>
      <xdr:row>73</xdr:row>
      <xdr:rowOff>66675</xdr:rowOff>
    </xdr:from>
    <xdr:to>
      <xdr:col>20</xdr:col>
      <xdr:colOff>209550</xdr:colOff>
      <xdr:row>73</xdr:row>
      <xdr:rowOff>161925</xdr:rowOff>
    </xdr:to>
    <xdr:sp macro="" textlink="">
      <xdr:nvSpPr>
        <xdr:cNvPr id="453" name="円/楕円 452"/>
        <xdr:cNvSpPr/>
      </xdr:nvSpPr>
      <xdr:spPr>
        <a:xfrm>
          <a:off x="12125325" y="1258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9525</xdr:rowOff>
    </xdr:from>
    <xdr:ext cx="762000" cy="257175"/>
    <xdr:sp macro="" textlink="">
      <xdr:nvSpPr>
        <xdr:cNvPr id="454" name="テキスト ボックス 453"/>
        <xdr:cNvSpPr txBox="1"/>
      </xdr:nvSpPr>
      <xdr:spPr>
        <a:xfrm>
          <a:off x="11887200"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142875</xdr:rowOff>
    </xdr:from>
    <xdr:to>
      <xdr:col>19</xdr:col>
      <xdr:colOff>9525</xdr:colOff>
      <xdr:row>74</xdr:row>
      <xdr:rowOff>66675</xdr:rowOff>
    </xdr:to>
    <xdr:sp macro="" textlink="">
      <xdr:nvSpPr>
        <xdr:cNvPr id="455" name="円/楕円 454"/>
        <xdr:cNvSpPr/>
      </xdr:nvSpPr>
      <xdr:spPr>
        <a:xfrm>
          <a:off x="11410950" y="126587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72</xdr:row>
      <xdr:rowOff>85725</xdr:rowOff>
    </xdr:from>
    <xdr:ext cx="762000" cy="257175"/>
    <xdr:sp macro="" textlink="">
      <xdr:nvSpPr>
        <xdr:cNvPr id="456" name="テキスト ボックス 455"/>
        <xdr:cNvSpPr txBox="1"/>
      </xdr:nvSpPr>
      <xdr:spPr>
        <a:xfrm>
          <a:off x="110775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滋賀県栗東市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38100</xdr:rowOff>
    </xdr:from>
    <xdr:to>
      <xdr:col>4</xdr:col>
      <xdr:colOff>990600</xdr:colOff>
      <xdr:row>17</xdr:row>
      <xdr:rowOff>47625</xdr:rowOff>
    </xdr:to>
    <xdr:cxnSp macro="">
      <xdr:nvCxnSpPr>
        <xdr:cNvPr id="50" name="直線コネクタ 49"/>
        <xdr:cNvCxnSpPr/>
      </xdr:nvCxnSpPr>
      <xdr:spPr bwMode="auto">
        <a:xfrm flipV="1">
          <a:off x="4429125" y="304800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104775</xdr:rowOff>
    </xdr:from>
    <xdr:ext cx="762000" cy="257175"/>
    <xdr:sp macro="" textlink="">
      <xdr:nvSpPr>
        <xdr:cNvPr id="51" name="人口1人当たり決算額の推移平均値テキスト130"/>
        <xdr:cNvSpPr txBox="1"/>
      </xdr:nvSpPr>
      <xdr:spPr>
        <a:xfrm>
          <a:off x="50292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47625</xdr:rowOff>
    </xdr:from>
    <xdr:to>
      <xdr:col>4</xdr:col>
      <xdr:colOff>466725</xdr:colOff>
      <xdr:row>17</xdr:row>
      <xdr:rowOff>123825</xdr:rowOff>
    </xdr:to>
    <xdr:cxnSp macro="">
      <xdr:nvCxnSpPr>
        <xdr:cNvPr id="53" name="直線コネクタ 52"/>
        <xdr:cNvCxnSpPr/>
      </xdr:nvCxnSpPr>
      <xdr:spPr bwMode="auto">
        <a:xfrm flipV="1">
          <a:off x="3876675" y="3057525"/>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47625</xdr:rowOff>
    </xdr:from>
    <xdr:ext cx="733425" cy="257175"/>
    <xdr:sp macro="" textlink="">
      <xdr:nvSpPr>
        <xdr:cNvPr id="55" name="テキスト ボックス 54"/>
        <xdr:cNvSpPr txBox="1"/>
      </xdr:nvSpPr>
      <xdr:spPr>
        <a:xfrm>
          <a:off x="4048125" y="269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123825</xdr:rowOff>
    </xdr:from>
    <xdr:to>
      <xdr:col>3</xdr:col>
      <xdr:colOff>904875</xdr:colOff>
      <xdr:row>17</xdr:row>
      <xdr:rowOff>152400</xdr:rowOff>
    </xdr:to>
    <xdr:cxnSp macro="">
      <xdr:nvCxnSpPr>
        <xdr:cNvPr id="56" name="直線コネクタ 55"/>
        <xdr:cNvCxnSpPr/>
      </xdr:nvCxnSpPr>
      <xdr:spPr bwMode="auto">
        <a:xfrm flipV="1">
          <a:off x="3181350" y="31337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7" name="フローチャート : 判断 56"/>
        <xdr:cNvSpPr/>
      </xdr:nvSpPr>
      <xdr:spPr bwMode="auto">
        <a:xfrm>
          <a:off x="3829050"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9525</xdr:rowOff>
    </xdr:from>
    <xdr:ext cx="762000" cy="257175"/>
    <xdr:sp macro="" textlink="">
      <xdr:nvSpPr>
        <xdr:cNvPr id="58" name="テキスト ボックス 57"/>
        <xdr:cNvSpPr txBox="1"/>
      </xdr:nvSpPr>
      <xdr:spPr>
        <a:xfrm>
          <a:off x="34956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133350</xdr:rowOff>
    </xdr:from>
    <xdr:to>
      <xdr:col>3</xdr:col>
      <xdr:colOff>209550</xdr:colOff>
      <xdr:row>17</xdr:row>
      <xdr:rowOff>152400</xdr:rowOff>
    </xdr:to>
    <xdr:cxnSp macro="">
      <xdr:nvCxnSpPr>
        <xdr:cNvPr id="59" name="直線コネクタ 58"/>
        <xdr:cNvCxnSpPr/>
      </xdr:nvCxnSpPr>
      <xdr:spPr bwMode="auto">
        <a:xfrm>
          <a:off x="2619375" y="3143250"/>
          <a:ext cx="5619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1242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29432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62" name="フローチャート : 判断 61"/>
        <xdr:cNvSpPr/>
      </xdr:nvSpPr>
      <xdr:spPr bwMode="auto">
        <a:xfrm>
          <a:off x="257175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0</xdr:rowOff>
    </xdr:from>
    <xdr:ext cx="762000" cy="257175"/>
    <xdr:sp macro="" textlink="">
      <xdr:nvSpPr>
        <xdr:cNvPr id="63" name="テキスト ボックス 62"/>
        <xdr:cNvSpPr txBox="1"/>
      </xdr:nvSpPr>
      <xdr:spPr>
        <a:xfrm>
          <a:off x="22383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16</xdr:row>
      <xdr:rowOff>161925</xdr:rowOff>
    </xdr:from>
    <xdr:to>
      <xdr:col>5</xdr:col>
      <xdr:colOff>38100</xdr:colOff>
      <xdr:row>17</xdr:row>
      <xdr:rowOff>95250</xdr:rowOff>
    </xdr:to>
    <xdr:sp macro="" textlink="">
      <xdr:nvSpPr>
        <xdr:cNvPr id="69" name="円/楕円 68"/>
        <xdr:cNvSpPr/>
      </xdr:nvSpPr>
      <xdr:spPr bwMode="auto">
        <a:xfrm>
          <a:off x="4953000" y="2990850"/>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133350</xdr:rowOff>
    </xdr:from>
    <xdr:ext cx="762000" cy="257175"/>
    <xdr:sp macro="" textlink="">
      <xdr:nvSpPr>
        <xdr:cNvPr id="70" name="人口1人当たり決算額の推移該当値テキスト130"/>
        <xdr:cNvSpPr txBox="1"/>
      </xdr:nvSpPr>
      <xdr:spPr>
        <a:xfrm>
          <a:off x="50292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161925</xdr:rowOff>
    </xdr:from>
    <xdr:to>
      <xdr:col>4</xdr:col>
      <xdr:colOff>523875</xdr:colOff>
      <xdr:row>17</xdr:row>
      <xdr:rowOff>95250</xdr:rowOff>
    </xdr:to>
    <xdr:sp macro="" textlink="">
      <xdr:nvSpPr>
        <xdr:cNvPr id="71" name="円/楕円 70"/>
        <xdr:cNvSpPr/>
      </xdr:nvSpPr>
      <xdr:spPr bwMode="auto">
        <a:xfrm>
          <a:off x="43815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76200</xdr:rowOff>
    </xdr:from>
    <xdr:ext cx="733425" cy="257175"/>
    <xdr:sp macro="" textlink="">
      <xdr:nvSpPr>
        <xdr:cNvPr id="72" name="テキスト ボックス 71"/>
        <xdr:cNvSpPr txBox="1"/>
      </xdr:nvSpPr>
      <xdr:spPr>
        <a:xfrm>
          <a:off x="4048125" y="308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66675</xdr:rowOff>
    </xdr:from>
    <xdr:to>
      <xdr:col>3</xdr:col>
      <xdr:colOff>952500</xdr:colOff>
      <xdr:row>18</xdr:row>
      <xdr:rowOff>0</xdr:rowOff>
    </xdr:to>
    <xdr:sp macro="" textlink="">
      <xdr:nvSpPr>
        <xdr:cNvPr id="73" name="円/楕円 72"/>
        <xdr:cNvSpPr/>
      </xdr:nvSpPr>
      <xdr:spPr bwMode="auto">
        <a:xfrm>
          <a:off x="3829050" y="307657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152400</xdr:rowOff>
    </xdr:from>
    <xdr:ext cx="762000" cy="257175"/>
    <xdr:sp macro="" textlink="">
      <xdr:nvSpPr>
        <xdr:cNvPr id="74" name="テキスト ボックス 73"/>
        <xdr:cNvSpPr txBox="1"/>
      </xdr:nvSpPr>
      <xdr:spPr>
        <a:xfrm>
          <a:off x="3495675"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104775</xdr:rowOff>
    </xdr:from>
    <xdr:to>
      <xdr:col>3</xdr:col>
      <xdr:colOff>257175</xdr:colOff>
      <xdr:row>18</xdr:row>
      <xdr:rowOff>38100</xdr:rowOff>
    </xdr:to>
    <xdr:sp macro="" textlink="">
      <xdr:nvSpPr>
        <xdr:cNvPr id="75" name="円/楕円 74"/>
        <xdr:cNvSpPr/>
      </xdr:nvSpPr>
      <xdr:spPr bwMode="auto">
        <a:xfrm>
          <a:off x="3124200" y="311467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19050</xdr:rowOff>
    </xdr:from>
    <xdr:ext cx="762000" cy="257175"/>
    <xdr:sp macro="" textlink="">
      <xdr:nvSpPr>
        <xdr:cNvPr id="76" name="テキスト ボックス 75"/>
        <xdr:cNvSpPr txBox="1"/>
      </xdr:nvSpPr>
      <xdr:spPr>
        <a:xfrm>
          <a:off x="2943225"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85725</xdr:rowOff>
    </xdr:from>
    <xdr:to>
      <xdr:col>2</xdr:col>
      <xdr:colOff>695325</xdr:colOff>
      <xdr:row>18</xdr:row>
      <xdr:rowOff>19050</xdr:rowOff>
    </xdr:to>
    <xdr:sp macro="" textlink="">
      <xdr:nvSpPr>
        <xdr:cNvPr id="77" name="円/楕円 76"/>
        <xdr:cNvSpPr/>
      </xdr:nvSpPr>
      <xdr:spPr bwMode="auto">
        <a:xfrm>
          <a:off x="2571750" y="30956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171450</xdr:rowOff>
    </xdr:from>
    <xdr:ext cx="762000" cy="257175"/>
    <xdr:sp macro="" textlink="">
      <xdr:nvSpPr>
        <xdr:cNvPr id="78" name="テキスト ボックス 77"/>
        <xdr:cNvSpPr txBox="1"/>
      </xdr:nvSpPr>
      <xdr:spPr>
        <a:xfrm>
          <a:off x="2238375" y="318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9525</xdr:rowOff>
    </xdr:from>
    <xdr:to>
      <xdr:col>4</xdr:col>
      <xdr:colOff>990600</xdr:colOff>
      <xdr:row>34</xdr:row>
      <xdr:rowOff>85725</xdr:rowOff>
    </xdr:to>
    <xdr:cxnSp macro="">
      <xdr:nvCxnSpPr>
        <xdr:cNvPr id="113" name="直線コネクタ 112"/>
        <xdr:cNvCxnSpPr/>
      </xdr:nvCxnSpPr>
      <xdr:spPr bwMode="auto">
        <a:xfrm>
          <a:off x="4429125" y="6400800"/>
          <a:ext cx="52387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114300</xdr:rowOff>
    </xdr:from>
    <xdr:ext cx="762000" cy="257175"/>
    <xdr:sp macro="" textlink="">
      <xdr:nvSpPr>
        <xdr:cNvPr id="114" name="人口1人当たり決算額の推移平均値テキスト445"/>
        <xdr:cNvSpPr txBox="1"/>
      </xdr:nvSpPr>
      <xdr:spPr>
        <a:xfrm>
          <a:off x="50292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9525</xdr:rowOff>
    </xdr:from>
    <xdr:to>
      <xdr:col>4</xdr:col>
      <xdr:colOff>466725</xdr:colOff>
      <xdr:row>34</xdr:row>
      <xdr:rowOff>38100</xdr:rowOff>
    </xdr:to>
    <xdr:cxnSp macro="">
      <xdr:nvCxnSpPr>
        <xdr:cNvPr id="116" name="直線コネクタ 115"/>
        <xdr:cNvCxnSpPr/>
      </xdr:nvCxnSpPr>
      <xdr:spPr bwMode="auto">
        <a:xfrm flipV="1">
          <a:off x="3876675" y="6400800"/>
          <a:ext cx="5524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219075</xdr:rowOff>
    </xdr:from>
    <xdr:ext cx="733425" cy="257175"/>
    <xdr:sp macro="" textlink="">
      <xdr:nvSpPr>
        <xdr:cNvPr id="118" name="テキスト ボックス 117"/>
        <xdr:cNvSpPr txBox="1"/>
      </xdr:nvSpPr>
      <xdr:spPr>
        <a:xfrm>
          <a:off x="4048125" y="695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323850</xdr:rowOff>
    </xdr:from>
    <xdr:to>
      <xdr:col>3</xdr:col>
      <xdr:colOff>904875</xdr:colOff>
      <xdr:row>34</xdr:row>
      <xdr:rowOff>38100</xdr:rowOff>
    </xdr:to>
    <xdr:cxnSp macro="">
      <xdr:nvCxnSpPr>
        <xdr:cNvPr id="119" name="直線コネクタ 118"/>
        <xdr:cNvCxnSpPr/>
      </xdr:nvCxnSpPr>
      <xdr:spPr bwMode="auto">
        <a:xfrm>
          <a:off x="3181350" y="6372225"/>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0" name="フローチャート : 判断 119"/>
        <xdr:cNvSpPr/>
      </xdr:nvSpPr>
      <xdr:spPr bwMode="auto">
        <a:xfrm>
          <a:off x="3829050" y="683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190500</xdr:rowOff>
    </xdr:from>
    <xdr:ext cx="762000" cy="257175"/>
    <xdr:sp macro="" textlink="">
      <xdr:nvSpPr>
        <xdr:cNvPr id="121" name="テキスト ボックス 120"/>
        <xdr:cNvSpPr txBox="1"/>
      </xdr:nvSpPr>
      <xdr:spPr>
        <a:xfrm>
          <a:off x="349567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323850</xdr:rowOff>
    </xdr:from>
    <xdr:to>
      <xdr:col>3</xdr:col>
      <xdr:colOff>209550</xdr:colOff>
      <xdr:row>34</xdr:row>
      <xdr:rowOff>9525</xdr:rowOff>
    </xdr:to>
    <xdr:cxnSp macro="">
      <xdr:nvCxnSpPr>
        <xdr:cNvPr id="122" name="直線コネクタ 121"/>
        <xdr:cNvCxnSpPr/>
      </xdr:nvCxnSpPr>
      <xdr:spPr bwMode="auto">
        <a:xfrm flipV="1">
          <a:off x="2619375" y="6372225"/>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3" name="フローチャート : 判断 122"/>
        <xdr:cNvSpPr/>
      </xdr:nvSpPr>
      <xdr:spPr bwMode="auto">
        <a:xfrm>
          <a:off x="31242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123825</xdr:rowOff>
    </xdr:from>
    <xdr:ext cx="762000" cy="257175"/>
    <xdr:sp macro="" textlink="">
      <xdr:nvSpPr>
        <xdr:cNvPr id="124" name="テキスト ボックス 123"/>
        <xdr:cNvSpPr txBox="1"/>
      </xdr:nvSpPr>
      <xdr:spPr>
        <a:xfrm>
          <a:off x="2943225"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125" name="フローチャート : 判断 124"/>
        <xdr:cNvSpPr/>
      </xdr:nvSpPr>
      <xdr:spPr bwMode="auto">
        <a:xfrm>
          <a:off x="2571750"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76200</xdr:rowOff>
    </xdr:from>
    <xdr:ext cx="762000" cy="257175"/>
    <xdr:sp macro="" textlink="">
      <xdr:nvSpPr>
        <xdr:cNvPr id="126" name="テキスト ボックス 125"/>
        <xdr:cNvSpPr txBox="1"/>
      </xdr:nvSpPr>
      <xdr:spPr>
        <a:xfrm>
          <a:off x="22383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34</xdr:row>
      <xdr:rowOff>38100</xdr:rowOff>
    </xdr:from>
    <xdr:to>
      <xdr:col>5</xdr:col>
      <xdr:colOff>38100</xdr:colOff>
      <xdr:row>34</xdr:row>
      <xdr:rowOff>133350</xdr:rowOff>
    </xdr:to>
    <xdr:sp macro="" textlink="">
      <xdr:nvSpPr>
        <xdr:cNvPr id="132" name="円/楕円 131"/>
        <xdr:cNvSpPr/>
      </xdr:nvSpPr>
      <xdr:spPr bwMode="auto">
        <a:xfrm>
          <a:off x="4953000" y="6429375"/>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219075</xdr:rowOff>
    </xdr:from>
    <xdr:ext cx="762000" cy="257175"/>
    <xdr:sp macro="" textlink="">
      <xdr:nvSpPr>
        <xdr:cNvPr id="133" name="人口1人当たり決算額の推移該当値テキスト445"/>
        <xdr:cNvSpPr txBox="1"/>
      </xdr:nvSpPr>
      <xdr:spPr>
        <a:xfrm>
          <a:off x="5029200"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28,494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304800</xdr:rowOff>
    </xdr:from>
    <xdr:to>
      <xdr:col>4</xdr:col>
      <xdr:colOff>523875</xdr:colOff>
      <xdr:row>34</xdr:row>
      <xdr:rowOff>66675</xdr:rowOff>
    </xdr:to>
    <xdr:sp macro="" textlink="">
      <xdr:nvSpPr>
        <xdr:cNvPr id="134" name="円/楕円 133"/>
        <xdr:cNvSpPr/>
      </xdr:nvSpPr>
      <xdr:spPr bwMode="auto">
        <a:xfrm>
          <a:off x="4381500" y="63531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76200</xdr:rowOff>
    </xdr:from>
    <xdr:ext cx="733425" cy="257175"/>
    <xdr:sp macro="" textlink="">
      <xdr:nvSpPr>
        <xdr:cNvPr id="135" name="テキスト ボックス 134"/>
        <xdr:cNvSpPr txBox="1"/>
      </xdr:nvSpPr>
      <xdr:spPr>
        <a:xfrm>
          <a:off x="4048125" y="6124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333375</xdr:rowOff>
    </xdr:from>
    <xdr:to>
      <xdr:col>3</xdr:col>
      <xdr:colOff>952500</xdr:colOff>
      <xdr:row>34</xdr:row>
      <xdr:rowOff>95250</xdr:rowOff>
    </xdr:to>
    <xdr:sp macro="" textlink="">
      <xdr:nvSpPr>
        <xdr:cNvPr id="136" name="円/楕円 135"/>
        <xdr:cNvSpPr/>
      </xdr:nvSpPr>
      <xdr:spPr bwMode="auto">
        <a:xfrm>
          <a:off x="3829050" y="63817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104775</xdr:rowOff>
    </xdr:from>
    <xdr:ext cx="762000" cy="257175"/>
    <xdr:sp macro="" textlink="">
      <xdr:nvSpPr>
        <xdr:cNvPr id="137" name="テキスト ボックス 136"/>
        <xdr:cNvSpPr txBox="1"/>
      </xdr:nvSpPr>
      <xdr:spPr>
        <a:xfrm>
          <a:off x="34956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276225</xdr:rowOff>
    </xdr:from>
    <xdr:to>
      <xdr:col>3</xdr:col>
      <xdr:colOff>257175</xdr:colOff>
      <xdr:row>34</xdr:row>
      <xdr:rowOff>28575</xdr:rowOff>
    </xdr:to>
    <xdr:sp macro="" textlink="">
      <xdr:nvSpPr>
        <xdr:cNvPr id="138" name="円/楕円 137"/>
        <xdr:cNvSpPr/>
      </xdr:nvSpPr>
      <xdr:spPr bwMode="auto">
        <a:xfrm>
          <a:off x="3124200" y="63246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38100</xdr:rowOff>
    </xdr:from>
    <xdr:ext cx="762000" cy="257175"/>
    <xdr:sp macro="" textlink="">
      <xdr:nvSpPr>
        <xdr:cNvPr id="139" name="テキスト ボックス 138"/>
        <xdr:cNvSpPr txBox="1"/>
      </xdr:nvSpPr>
      <xdr:spPr>
        <a:xfrm>
          <a:off x="29432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304800</xdr:rowOff>
    </xdr:from>
    <xdr:to>
      <xdr:col>2</xdr:col>
      <xdr:colOff>695325</xdr:colOff>
      <xdr:row>34</xdr:row>
      <xdr:rowOff>57150</xdr:rowOff>
    </xdr:to>
    <xdr:sp macro="" textlink="">
      <xdr:nvSpPr>
        <xdr:cNvPr id="140" name="円/楕円 139"/>
        <xdr:cNvSpPr/>
      </xdr:nvSpPr>
      <xdr:spPr bwMode="auto">
        <a:xfrm>
          <a:off x="2571750" y="63531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66675</xdr:rowOff>
    </xdr:from>
    <xdr:ext cx="762000" cy="257175"/>
    <xdr:sp macro="" textlink="">
      <xdr:nvSpPr>
        <xdr:cNvPr id="141" name="テキスト ボックス 140"/>
        <xdr:cNvSpPr txBox="1"/>
      </xdr:nvSpPr>
      <xdr:spPr>
        <a:xfrm>
          <a:off x="22383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85725</xdr:rowOff>
    </xdr:from>
    <xdr:to>
      <xdr:col>6</xdr:col>
      <xdr:colOff>514350</xdr:colOff>
      <xdr:row>37</xdr:row>
      <xdr:rowOff>95250</xdr:rowOff>
    </xdr:to>
    <xdr:cxnSp macro="">
      <xdr:nvCxnSpPr>
        <xdr:cNvPr id="59" name="直線コネクタ 58"/>
        <xdr:cNvCxnSpPr/>
      </xdr:nvCxnSpPr>
      <xdr:spPr>
        <a:xfrm>
          <a:off x="3371850" y="6429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123825</xdr:rowOff>
    </xdr:from>
    <xdr:ext cx="533400" cy="257175"/>
    <xdr:sp macro="" textlink="">
      <xdr:nvSpPr>
        <xdr:cNvPr id="60" name="人件費平均値テキスト"/>
        <xdr:cNvSpPr txBox="1"/>
      </xdr:nvSpPr>
      <xdr:spPr>
        <a:xfrm>
          <a:off x="4171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85725</xdr:rowOff>
    </xdr:from>
    <xdr:to>
      <xdr:col>5</xdr:col>
      <xdr:colOff>361950</xdr:colOff>
      <xdr:row>37</xdr:row>
      <xdr:rowOff>133350</xdr:rowOff>
    </xdr:to>
    <xdr:cxnSp macro="">
      <xdr:nvCxnSpPr>
        <xdr:cNvPr id="62" name="直線コネクタ 61"/>
        <xdr:cNvCxnSpPr/>
      </xdr:nvCxnSpPr>
      <xdr:spPr>
        <a:xfrm flipV="1">
          <a:off x="2562225" y="642937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1051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133350</xdr:rowOff>
    </xdr:from>
    <xdr:to>
      <xdr:col>4</xdr:col>
      <xdr:colOff>152400</xdr:colOff>
      <xdr:row>37</xdr:row>
      <xdr:rowOff>152400</xdr:rowOff>
    </xdr:to>
    <xdr:cxnSp macro="">
      <xdr:nvCxnSpPr>
        <xdr:cNvPr id="65" name="直線コネクタ 64"/>
        <xdr:cNvCxnSpPr/>
      </xdr:nvCxnSpPr>
      <xdr:spPr>
        <a:xfrm flipV="1">
          <a:off x="1809750" y="64770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6" name="フローチャート : 判断 65"/>
        <xdr:cNvSpPr/>
      </xdr:nvSpPr>
      <xdr:spPr>
        <a:xfrm>
          <a:off x="25146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3812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123825</xdr:rowOff>
    </xdr:from>
    <xdr:to>
      <xdr:col>2</xdr:col>
      <xdr:colOff>600075</xdr:colOff>
      <xdr:row>37</xdr:row>
      <xdr:rowOff>152400</xdr:rowOff>
    </xdr:to>
    <xdr:cxnSp macro="">
      <xdr:nvCxnSpPr>
        <xdr:cNvPr id="68" name="直線コネクタ 67"/>
        <xdr:cNvCxnSpPr/>
      </xdr:nvCxnSpPr>
      <xdr:spPr>
        <a:xfrm>
          <a:off x="1047750" y="64674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38100</xdr:rowOff>
    </xdr:from>
    <xdr:to>
      <xdr:col>3</xdr:col>
      <xdr:colOff>0</xdr:colOff>
      <xdr:row>35</xdr:row>
      <xdr:rowOff>142875</xdr:rowOff>
    </xdr:to>
    <xdr:sp macro="" textlink="">
      <xdr:nvSpPr>
        <xdr:cNvPr id="69" name="フローチャート : 判断 68"/>
        <xdr:cNvSpPr/>
      </xdr:nvSpPr>
      <xdr:spPr>
        <a:xfrm>
          <a:off x="1800225" y="60388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152400</xdr:rowOff>
    </xdr:from>
    <xdr:ext cx="533400" cy="257175"/>
    <xdr:sp macro="" textlink="">
      <xdr:nvSpPr>
        <xdr:cNvPr id="70" name="テキスト ボックス 69"/>
        <xdr:cNvSpPr txBox="1"/>
      </xdr:nvSpPr>
      <xdr:spPr>
        <a:xfrm>
          <a:off x="158115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161925</xdr:rowOff>
    </xdr:from>
    <xdr:to>
      <xdr:col>1</xdr:col>
      <xdr:colOff>485775</xdr:colOff>
      <xdr:row>35</xdr:row>
      <xdr:rowOff>95250</xdr:rowOff>
    </xdr:to>
    <xdr:sp macro="" textlink="">
      <xdr:nvSpPr>
        <xdr:cNvPr id="71" name="フローチャート : 判断 70"/>
        <xdr:cNvSpPr/>
      </xdr:nvSpPr>
      <xdr:spPr>
        <a:xfrm>
          <a:off x="990600" y="599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104775</xdr:rowOff>
    </xdr:from>
    <xdr:ext cx="533400" cy="257175"/>
    <xdr:sp macro="" textlink="">
      <xdr:nvSpPr>
        <xdr:cNvPr id="72" name="テキスト ボックス 71"/>
        <xdr:cNvSpPr txBox="1"/>
      </xdr:nvSpPr>
      <xdr:spPr>
        <a:xfrm>
          <a:off x="78105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47625</xdr:rowOff>
    </xdr:from>
    <xdr:to>
      <xdr:col>6</xdr:col>
      <xdr:colOff>561975</xdr:colOff>
      <xdr:row>37</xdr:row>
      <xdr:rowOff>152400</xdr:rowOff>
    </xdr:to>
    <xdr:sp macro="" textlink="">
      <xdr:nvSpPr>
        <xdr:cNvPr id="78" name="円/楕円 77"/>
        <xdr:cNvSpPr/>
      </xdr:nvSpPr>
      <xdr:spPr>
        <a:xfrm>
          <a:off x="4067175" y="639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28575</xdr:rowOff>
    </xdr:from>
    <xdr:ext cx="533400" cy="257175"/>
    <xdr:sp macro="" textlink="">
      <xdr:nvSpPr>
        <xdr:cNvPr id="79" name="人件費該当値テキスト"/>
        <xdr:cNvSpPr txBox="1"/>
      </xdr:nvSpPr>
      <xdr:spPr>
        <a:xfrm>
          <a:off x="417195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38100</xdr:rowOff>
    </xdr:from>
    <xdr:to>
      <xdr:col>5</xdr:col>
      <xdr:colOff>409575</xdr:colOff>
      <xdr:row>37</xdr:row>
      <xdr:rowOff>133350</xdr:rowOff>
    </xdr:to>
    <xdr:sp macro="" textlink="">
      <xdr:nvSpPr>
        <xdr:cNvPr id="80" name="円/楕円 79"/>
        <xdr:cNvSpPr/>
      </xdr:nvSpPr>
      <xdr:spPr>
        <a:xfrm>
          <a:off x="3314700"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133350</xdr:rowOff>
    </xdr:from>
    <xdr:ext cx="533400" cy="257175"/>
    <xdr:sp macro="" textlink="">
      <xdr:nvSpPr>
        <xdr:cNvPr id="81" name="テキスト ボックス 80"/>
        <xdr:cNvSpPr txBox="1"/>
      </xdr:nvSpPr>
      <xdr:spPr>
        <a:xfrm>
          <a:off x="3105150"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85725</xdr:rowOff>
    </xdr:from>
    <xdr:to>
      <xdr:col>4</xdr:col>
      <xdr:colOff>209550</xdr:colOff>
      <xdr:row>38</xdr:row>
      <xdr:rowOff>9525</xdr:rowOff>
    </xdr:to>
    <xdr:sp macro="" textlink="">
      <xdr:nvSpPr>
        <xdr:cNvPr id="82" name="円/楕円 81"/>
        <xdr:cNvSpPr/>
      </xdr:nvSpPr>
      <xdr:spPr>
        <a:xfrm>
          <a:off x="2514600" y="6429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38</xdr:row>
      <xdr:rowOff>0</xdr:rowOff>
    </xdr:from>
    <xdr:ext cx="533400" cy="257175"/>
    <xdr:sp macro="" textlink="">
      <xdr:nvSpPr>
        <xdr:cNvPr id="83" name="テキスト ボックス 82"/>
        <xdr:cNvSpPr txBox="1"/>
      </xdr:nvSpPr>
      <xdr:spPr>
        <a:xfrm>
          <a:off x="23812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95250</xdr:rowOff>
    </xdr:from>
    <xdr:to>
      <xdr:col>3</xdr:col>
      <xdr:colOff>0</xdr:colOff>
      <xdr:row>38</xdr:row>
      <xdr:rowOff>28575</xdr:rowOff>
    </xdr:to>
    <xdr:sp macro="" textlink="">
      <xdr:nvSpPr>
        <xdr:cNvPr id="84" name="円/楕円 83"/>
        <xdr:cNvSpPr/>
      </xdr:nvSpPr>
      <xdr:spPr>
        <a:xfrm>
          <a:off x="1800225" y="64389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38</xdr:row>
      <xdr:rowOff>19050</xdr:rowOff>
    </xdr:from>
    <xdr:ext cx="533400" cy="257175"/>
    <xdr:sp macro="" textlink="">
      <xdr:nvSpPr>
        <xdr:cNvPr id="85" name="テキスト ボックス 84"/>
        <xdr:cNvSpPr txBox="1"/>
      </xdr:nvSpPr>
      <xdr:spPr>
        <a:xfrm>
          <a:off x="15811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76200</xdr:rowOff>
    </xdr:from>
    <xdr:to>
      <xdr:col>1</xdr:col>
      <xdr:colOff>485775</xdr:colOff>
      <xdr:row>38</xdr:row>
      <xdr:rowOff>0</xdr:rowOff>
    </xdr:to>
    <xdr:sp macro="" textlink="">
      <xdr:nvSpPr>
        <xdr:cNvPr id="86" name="円/楕円 85"/>
        <xdr:cNvSpPr/>
      </xdr:nvSpPr>
      <xdr:spPr>
        <a:xfrm>
          <a:off x="990600" y="641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161925</xdr:rowOff>
    </xdr:from>
    <xdr:ext cx="533400" cy="257175"/>
    <xdr:sp macro="" textlink="">
      <xdr:nvSpPr>
        <xdr:cNvPr id="87" name="テキスト ボックス 86"/>
        <xdr:cNvSpPr txBox="1"/>
      </xdr:nvSpPr>
      <xdr:spPr>
        <a:xfrm>
          <a:off x="78105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171450</xdr:rowOff>
    </xdr:from>
    <xdr:to>
      <xdr:col>6</xdr:col>
      <xdr:colOff>514350</xdr:colOff>
      <xdr:row>58</xdr:row>
      <xdr:rowOff>171450</xdr:rowOff>
    </xdr:to>
    <xdr:cxnSp macro="">
      <xdr:nvCxnSpPr>
        <xdr:cNvPr id="118" name="直線コネクタ 117"/>
        <xdr:cNvCxnSpPr/>
      </xdr:nvCxnSpPr>
      <xdr:spPr>
        <a:xfrm flipV="1">
          <a:off x="3371850" y="10115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133350</xdr:rowOff>
    </xdr:from>
    <xdr:ext cx="533400" cy="257175"/>
    <xdr:sp macro="" textlink="">
      <xdr:nvSpPr>
        <xdr:cNvPr id="119" name="物件費平均値テキスト"/>
        <xdr:cNvSpPr txBox="1"/>
      </xdr:nvSpPr>
      <xdr:spPr>
        <a:xfrm>
          <a:off x="41719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171450</xdr:rowOff>
    </xdr:from>
    <xdr:to>
      <xdr:col>5</xdr:col>
      <xdr:colOff>361950</xdr:colOff>
      <xdr:row>59</xdr:row>
      <xdr:rowOff>9525</xdr:rowOff>
    </xdr:to>
    <xdr:cxnSp macro="">
      <xdr:nvCxnSpPr>
        <xdr:cNvPr id="121" name="直線コネクタ 120"/>
        <xdr:cNvCxnSpPr/>
      </xdr:nvCxnSpPr>
      <xdr:spPr>
        <a:xfrm flipV="1">
          <a:off x="2562225" y="10115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47625</xdr:rowOff>
    </xdr:from>
    <xdr:ext cx="533400" cy="257175"/>
    <xdr:sp macro="" textlink="">
      <xdr:nvSpPr>
        <xdr:cNvPr id="123" name="テキスト ボックス 122"/>
        <xdr:cNvSpPr txBox="1"/>
      </xdr:nvSpPr>
      <xdr:spPr>
        <a:xfrm>
          <a:off x="3105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59</xdr:row>
      <xdr:rowOff>9525</xdr:rowOff>
    </xdr:from>
    <xdr:to>
      <xdr:col>4</xdr:col>
      <xdr:colOff>152400</xdr:colOff>
      <xdr:row>59</xdr:row>
      <xdr:rowOff>9525</xdr:rowOff>
    </xdr:to>
    <xdr:cxnSp macro="">
      <xdr:nvCxnSpPr>
        <xdr:cNvPr id="124" name="直線コネクタ 123"/>
        <xdr:cNvCxnSpPr/>
      </xdr:nvCxnSpPr>
      <xdr:spPr>
        <a:xfrm flipV="1">
          <a:off x="1809750" y="10125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123825</xdr:rowOff>
    </xdr:from>
    <xdr:to>
      <xdr:col>4</xdr:col>
      <xdr:colOff>209550</xdr:colOff>
      <xdr:row>59</xdr:row>
      <xdr:rowOff>57150</xdr:rowOff>
    </xdr:to>
    <xdr:sp macro="" textlink="">
      <xdr:nvSpPr>
        <xdr:cNvPr id="125" name="フローチャート : 判断 124"/>
        <xdr:cNvSpPr/>
      </xdr:nvSpPr>
      <xdr:spPr>
        <a:xfrm>
          <a:off x="25146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47625</xdr:rowOff>
    </xdr:from>
    <xdr:ext cx="533400" cy="257175"/>
    <xdr:sp macro="" textlink="">
      <xdr:nvSpPr>
        <xdr:cNvPr id="126" name="テキスト ボックス 125"/>
        <xdr:cNvSpPr txBox="1"/>
      </xdr:nvSpPr>
      <xdr:spPr>
        <a:xfrm>
          <a:off x="23812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438150</xdr:colOff>
      <xdr:row>59</xdr:row>
      <xdr:rowOff>9525</xdr:rowOff>
    </xdr:from>
    <xdr:to>
      <xdr:col>2</xdr:col>
      <xdr:colOff>600075</xdr:colOff>
      <xdr:row>59</xdr:row>
      <xdr:rowOff>9525</xdr:rowOff>
    </xdr:to>
    <xdr:cxnSp macro="">
      <xdr:nvCxnSpPr>
        <xdr:cNvPr id="127" name="直線コネクタ 126"/>
        <xdr:cNvCxnSpPr/>
      </xdr:nvCxnSpPr>
      <xdr:spPr>
        <a:xfrm>
          <a:off x="1047750" y="10125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123825</xdr:rowOff>
    </xdr:from>
    <xdr:to>
      <xdr:col>3</xdr:col>
      <xdr:colOff>0</xdr:colOff>
      <xdr:row>59</xdr:row>
      <xdr:rowOff>57150</xdr:rowOff>
    </xdr:to>
    <xdr:sp macro="" textlink="">
      <xdr:nvSpPr>
        <xdr:cNvPr id="128" name="フローチャート : 判断 127"/>
        <xdr:cNvSpPr/>
      </xdr:nvSpPr>
      <xdr:spPr>
        <a:xfrm>
          <a:off x="1800225" y="10067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29" name="テキスト ボックス 128"/>
        <xdr:cNvSpPr txBox="1"/>
      </xdr:nvSpPr>
      <xdr:spPr>
        <a:xfrm>
          <a:off x="1581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30" name="フローチャート : 判断 129"/>
        <xdr:cNvSpPr/>
      </xdr:nvSpPr>
      <xdr:spPr>
        <a:xfrm>
          <a:off x="990600" y="1007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76200</xdr:rowOff>
    </xdr:from>
    <xdr:ext cx="533400" cy="257175"/>
    <xdr:sp macro="" textlink="">
      <xdr:nvSpPr>
        <xdr:cNvPr id="131" name="テキスト ボックス 130"/>
        <xdr:cNvSpPr txBox="1"/>
      </xdr:nvSpPr>
      <xdr:spPr>
        <a:xfrm>
          <a:off x="7810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47625</xdr:rowOff>
    </xdr:to>
    <xdr:sp macro="" textlink="">
      <xdr:nvSpPr>
        <xdr:cNvPr id="137" name="円/楕円 136"/>
        <xdr:cNvSpPr/>
      </xdr:nvSpPr>
      <xdr:spPr>
        <a:xfrm>
          <a:off x="4067175"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85725</xdr:rowOff>
    </xdr:from>
    <xdr:ext cx="533400" cy="257175"/>
    <xdr:sp macro="" textlink="">
      <xdr:nvSpPr>
        <xdr:cNvPr id="138" name="物件費該当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61,607</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123825</xdr:rowOff>
    </xdr:from>
    <xdr:to>
      <xdr:col>5</xdr:col>
      <xdr:colOff>409575</xdr:colOff>
      <xdr:row>59</xdr:row>
      <xdr:rowOff>47625</xdr:rowOff>
    </xdr:to>
    <xdr:sp macro="" textlink="">
      <xdr:nvSpPr>
        <xdr:cNvPr id="139" name="円/楕円 138"/>
        <xdr:cNvSpPr/>
      </xdr:nvSpPr>
      <xdr:spPr>
        <a:xfrm>
          <a:off x="3314700"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66675</xdr:rowOff>
    </xdr:from>
    <xdr:ext cx="533400" cy="257175"/>
    <xdr:sp macro="" textlink="">
      <xdr:nvSpPr>
        <xdr:cNvPr id="140" name="テキスト ボックス 139"/>
        <xdr:cNvSpPr txBox="1"/>
      </xdr:nvSpPr>
      <xdr:spPr>
        <a:xfrm>
          <a:off x="31051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123825</xdr:rowOff>
    </xdr:from>
    <xdr:to>
      <xdr:col>4</xdr:col>
      <xdr:colOff>209550</xdr:colOff>
      <xdr:row>59</xdr:row>
      <xdr:rowOff>57150</xdr:rowOff>
    </xdr:to>
    <xdr:sp macro="" textlink="">
      <xdr:nvSpPr>
        <xdr:cNvPr id="141" name="円/楕円 140"/>
        <xdr:cNvSpPr/>
      </xdr:nvSpPr>
      <xdr:spPr>
        <a:xfrm>
          <a:off x="2514600"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42" name="テキスト ボックス 141"/>
        <xdr:cNvSpPr txBox="1"/>
      </xdr:nvSpPr>
      <xdr:spPr>
        <a:xfrm>
          <a:off x="23812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133350</xdr:rowOff>
    </xdr:from>
    <xdr:to>
      <xdr:col>3</xdr:col>
      <xdr:colOff>0</xdr:colOff>
      <xdr:row>59</xdr:row>
      <xdr:rowOff>66675</xdr:rowOff>
    </xdr:to>
    <xdr:sp macro="" textlink="">
      <xdr:nvSpPr>
        <xdr:cNvPr id="143" name="円/楕円 142"/>
        <xdr:cNvSpPr/>
      </xdr:nvSpPr>
      <xdr:spPr>
        <a:xfrm>
          <a:off x="1800225" y="100774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57150</xdr:rowOff>
    </xdr:from>
    <xdr:ext cx="533400" cy="257175"/>
    <xdr:sp macro="" textlink="">
      <xdr:nvSpPr>
        <xdr:cNvPr id="144" name="テキスト ボックス 143"/>
        <xdr:cNvSpPr txBox="1"/>
      </xdr:nvSpPr>
      <xdr:spPr>
        <a:xfrm>
          <a:off x="15811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66675</xdr:rowOff>
    </xdr:to>
    <xdr:sp macro="" textlink="">
      <xdr:nvSpPr>
        <xdr:cNvPr id="145" name="円/楕円 144"/>
        <xdr:cNvSpPr/>
      </xdr:nvSpPr>
      <xdr:spPr>
        <a:xfrm>
          <a:off x="99060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57150</xdr:rowOff>
    </xdr:from>
    <xdr:ext cx="533400" cy="257175"/>
    <xdr:sp macro="" textlink="">
      <xdr:nvSpPr>
        <xdr:cNvPr id="146" name="テキスト ボックス 145"/>
        <xdr:cNvSpPr txBox="1"/>
      </xdr:nvSpPr>
      <xdr:spPr>
        <a:xfrm>
          <a:off x="7810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95250</xdr:rowOff>
    </xdr:from>
    <xdr:to>
      <xdr:col>6</xdr:col>
      <xdr:colOff>514350</xdr:colOff>
      <xdr:row>78</xdr:row>
      <xdr:rowOff>104775</xdr:rowOff>
    </xdr:to>
    <xdr:cxnSp macro="">
      <xdr:nvCxnSpPr>
        <xdr:cNvPr id="177" name="直線コネクタ 176"/>
        <xdr:cNvCxnSpPr/>
      </xdr:nvCxnSpPr>
      <xdr:spPr>
        <a:xfrm flipV="1">
          <a:off x="3371850" y="134683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104775</xdr:rowOff>
    </xdr:to>
    <xdr:cxnSp macro="">
      <xdr:nvCxnSpPr>
        <xdr:cNvPr id="180" name="直線コネクタ 179"/>
        <xdr:cNvCxnSpPr/>
      </xdr:nvCxnSpPr>
      <xdr:spPr>
        <a:xfrm>
          <a:off x="2562225" y="134493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66675</xdr:rowOff>
    </xdr:from>
    <xdr:to>
      <xdr:col>4</xdr:col>
      <xdr:colOff>152400</xdr:colOff>
      <xdr:row>78</xdr:row>
      <xdr:rowOff>76200</xdr:rowOff>
    </xdr:to>
    <xdr:cxnSp macro="">
      <xdr:nvCxnSpPr>
        <xdr:cNvPr id="183" name="直線コネクタ 182"/>
        <xdr:cNvCxnSpPr/>
      </xdr:nvCxnSpPr>
      <xdr:spPr>
        <a:xfrm>
          <a:off x="1809750" y="13439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171450</xdr:rowOff>
    </xdr:to>
    <xdr:sp macro="" textlink="">
      <xdr:nvSpPr>
        <xdr:cNvPr id="184" name="フローチャート : 判断 183"/>
        <xdr:cNvSpPr/>
      </xdr:nvSpPr>
      <xdr:spPr>
        <a:xfrm>
          <a:off x="25146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9525</xdr:rowOff>
    </xdr:from>
    <xdr:ext cx="457200" cy="257175"/>
    <xdr:sp macro="" textlink="">
      <xdr:nvSpPr>
        <xdr:cNvPr id="185" name="テキスト ボックス 184"/>
        <xdr:cNvSpPr txBox="1"/>
      </xdr:nvSpPr>
      <xdr:spPr>
        <a:xfrm>
          <a:off x="2409825" y="12868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66675</xdr:rowOff>
    </xdr:from>
    <xdr:to>
      <xdr:col>2</xdr:col>
      <xdr:colOff>600075</xdr:colOff>
      <xdr:row>78</xdr:row>
      <xdr:rowOff>66675</xdr:rowOff>
    </xdr:to>
    <xdr:cxnSp macro="">
      <xdr:nvCxnSpPr>
        <xdr:cNvPr id="186" name="直線コネクタ 185"/>
        <xdr:cNvCxnSpPr/>
      </xdr:nvCxnSpPr>
      <xdr:spPr>
        <a:xfrm flipV="1">
          <a:off x="1047750" y="134397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85725</xdr:rowOff>
    </xdr:from>
    <xdr:to>
      <xdr:col>3</xdr:col>
      <xdr:colOff>0</xdr:colOff>
      <xdr:row>77</xdr:row>
      <xdr:rowOff>19050</xdr:rowOff>
    </xdr:to>
    <xdr:sp macro="" textlink="">
      <xdr:nvSpPr>
        <xdr:cNvPr id="187" name="フローチャート : 判断 186"/>
        <xdr:cNvSpPr/>
      </xdr:nvSpPr>
      <xdr:spPr>
        <a:xfrm>
          <a:off x="1800225" y="13115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38100</xdr:rowOff>
    </xdr:from>
    <xdr:ext cx="466725" cy="257175"/>
    <xdr:sp macro="" textlink="">
      <xdr:nvSpPr>
        <xdr:cNvPr id="188" name="テキスト ボックス 187"/>
        <xdr:cNvSpPr txBox="1"/>
      </xdr:nvSpPr>
      <xdr:spPr>
        <a:xfrm>
          <a:off x="1609725" y="12896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89" name="フローチャート : 判断 188"/>
        <xdr:cNvSpPr/>
      </xdr:nvSpPr>
      <xdr:spPr>
        <a:xfrm>
          <a:off x="9906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28575</xdr:rowOff>
    </xdr:from>
    <xdr:ext cx="466725" cy="257175"/>
    <xdr:sp macro="" textlink="">
      <xdr:nvSpPr>
        <xdr:cNvPr id="190" name="テキスト ボックス 189"/>
        <xdr:cNvSpPr txBox="1"/>
      </xdr:nvSpPr>
      <xdr:spPr>
        <a:xfrm>
          <a:off x="809625" y="1288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47625</xdr:rowOff>
    </xdr:from>
    <xdr:to>
      <xdr:col>6</xdr:col>
      <xdr:colOff>561975</xdr:colOff>
      <xdr:row>78</xdr:row>
      <xdr:rowOff>142875</xdr:rowOff>
    </xdr:to>
    <xdr:sp macro="" textlink="">
      <xdr:nvSpPr>
        <xdr:cNvPr id="196" name="円/楕円 195"/>
        <xdr:cNvSpPr/>
      </xdr:nvSpPr>
      <xdr:spPr>
        <a:xfrm>
          <a:off x="4067175"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19050</xdr:rowOff>
    </xdr:from>
    <xdr:ext cx="466725" cy="257175"/>
    <xdr:sp macro="" textlink="">
      <xdr:nvSpPr>
        <xdr:cNvPr id="197" name="維持補修費該当値テキスト"/>
        <xdr:cNvSpPr txBox="1"/>
      </xdr:nvSpPr>
      <xdr:spPr>
        <a:xfrm>
          <a:off x="4171950"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57150</xdr:rowOff>
    </xdr:from>
    <xdr:to>
      <xdr:col>5</xdr:col>
      <xdr:colOff>409575</xdr:colOff>
      <xdr:row>78</xdr:row>
      <xdr:rowOff>152400</xdr:rowOff>
    </xdr:to>
    <xdr:sp macro="" textlink="">
      <xdr:nvSpPr>
        <xdr:cNvPr id="198" name="円/楕円 197"/>
        <xdr:cNvSpPr/>
      </xdr:nvSpPr>
      <xdr:spPr>
        <a:xfrm>
          <a:off x="33147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142875</xdr:rowOff>
    </xdr:from>
    <xdr:ext cx="466725" cy="257175"/>
    <xdr:sp macro="" textlink="">
      <xdr:nvSpPr>
        <xdr:cNvPr id="199" name="テキスト ボックス 198"/>
        <xdr:cNvSpPr txBox="1"/>
      </xdr:nvSpPr>
      <xdr:spPr>
        <a:xfrm>
          <a:off x="31337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28575</xdr:rowOff>
    </xdr:from>
    <xdr:to>
      <xdr:col>4</xdr:col>
      <xdr:colOff>209550</xdr:colOff>
      <xdr:row>78</xdr:row>
      <xdr:rowOff>133350</xdr:rowOff>
    </xdr:to>
    <xdr:sp macro="" textlink="">
      <xdr:nvSpPr>
        <xdr:cNvPr id="200" name="円/楕円 199"/>
        <xdr:cNvSpPr/>
      </xdr:nvSpPr>
      <xdr:spPr>
        <a:xfrm>
          <a:off x="25146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123825</xdr:rowOff>
    </xdr:from>
    <xdr:ext cx="457200" cy="257175"/>
    <xdr:sp macro="" textlink="">
      <xdr:nvSpPr>
        <xdr:cNvPr id="201" name="テキスト ボックス 200"/>
        <xdr:cNvSpPr txBox="1"/>
      </xdr:nvSpPr>
      <xdr:spPr>
        <a:xfrm>
          <a:off x="2409825" y="13496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xdr:rowOff>
    </xdr:from>
    <xdr:to>
      <xdr:col>3</xdr:col>
      <xdr:colOff>0</xdr:colOff>
      <xdr:row>78</xdr:row>
      <xdr:rowOff>114300</xdr:rowOff>
    </xdr:to>
    <xdr:sp macro="" textlink="">
      <xdr:nvSpPr>
        <xdr:cNvPr id="202" name="円/楕円 201"/>
        <xdr:cNvSpPr/>
      </xdr:nvSpPr>
      <xdr:spPr>
        <a:xfrm>
          <a:off x="1800225" y="133826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104775</xdr:rowOff>
    </xdr:from>
    <xdr:ext cx="466725" cy="257175"/>
    <xdr:sp macro="" textlink="">
      <xdr:nvSpPr>
        <xdr:cNvPr id="203" name="テキスト ボックス 202"/>
        <xdr:cNvSpPr txBox="1"/>
      </xdr:nvSpPr>
      <xdr:spPr>
        <a:xfrm>
          <a:off x="16097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19050</xdr:rowOff>
    </xdr:from>
    <xdr:to>
      <xdr:col>1</xdr:col>
      <xdr:colOff>485775</xdr:colOff>
      <xdr:row>78</xdr:row>
      <xdr:rowOff>114300</xdr:rowOff>
    </xdr:to>
    <xdr:sp macro="" textlink="">
      <xdr:nvSpPr>
        <xdr:cNvPr id="204" name="円/楕円 203"/>
        <xdr:cNvSpPr/>
      </xdr:nvSpPr>
      <xdr:spPr>
        <a:xfrm>
          <a:off x="99060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114300</xdr:rowOff>
    </xdr:from>
    <xdr:ext cx="466725" cy="257175"/>
    <xdr:sp macro="" textlink="">
      <xdr:nvSpPr>
        <xdr:cNvPr id="205" name="テキスト ボックス 204"/>
        <xdr:cNvSpPr txBox="1"/>
      </xdr:nvSpPr>
      <xdr:spPr>
        <a:xfrm>
          <a:off x="80962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171450</xdr:rowOff>
    </xdr:from>
    <xdr:to>
      <xdr:col>6</xdr:col>
      <xdr:colOff>514350</xdr:colOff>
      <xdr:row>96</xdr:row>
      <xdr:rowOff>28575</xdr:rowOff>
    </xdr:to>
    <xdr:cxnSp macro="">
      <xdr:nvCxnSpPr>
        <xdr:cNvPr id="235" name="直線コネクタ 234"/>
        <xdr:cNvCxnSpPr/>
      </xdr:nvCxnSpPr>
      <xdr:spPr>
        <a:xfrm flipV="1">
          <a:off x="3371850" y="164592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76200</xdr:rowOff>
    </xdr:from>
    <xdr:ext cx="533400" cy="257175"/>
    <xdr:sp macro="" textlink="">
      <xdr:nvSpPr>
        <xdr:cNvPr id="236" name="扶助費平均値テキスト"/>
        <xdr:cNvSpPr txBox="1"/>
      </xdr:nvSpPr>
      <xdr:spPr>
        <a:xfrm>
          <a:off x="417195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28575</xdr:rowOff>
    </xdr:from>
    <xdr:to>
      <xdr:col>5</xdr:col>
      <xdr:colOff>361950</xdr:colOff>
      <xdr:row>96</xdr:row>
      <xdr:rowOff>38100</xdr:rowOff>
    </xdr:to>
    <xdr:cxnSp macro="">
      <xdr:nvCxnSpPr>
        <xdr:cNvPr id="238" name="直線コネクタ 237"/>
        <xdr:cNvCxnSpPr/>
      </xdr:nvCxnSpPr>
      <xdr:spPr>
        <a:xfrm flipV="1">
          <a:off x="2562225" y="16487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66675</xdr:rowOff>
    </xdr:from>
    <xdr:ext cx="533400" cy="257175"/>
    <xdr:sp macro="" textlink="">
      <xdr:nvSpPr>
        <xdr:cNvPr id="240" name="テキスト ボックス 239"/>
        <xdr:cNvSpPr txBox="1"/>
      </xdr:nvSpPr>
      <xdr:spPr>
        <a:xfrm>
          <a:off x="31051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38100</xdr:rowOff>
    </xdr:from>
    <xdr:to>
      <xdr:col>4</xdr:col>
      <xdr:colOff>152400</xdr:colOff>
      <xdr:row>96</xdr:row>
      <xdr:rowOff>76200</xdr:rowOff>
    </xdr:to>
    <xdr:cxnSp macro="">
      <xdr:nvCxnSpPr>
        <xdr:cNvPr id="241" name="直線コネクタ 240"/>
        <xdr:cNvCxnSpPr/>
      </xdr:nvCxnSpPr>
      <xdr:spPr>
        <a:xfrm flipV="1">
          <a:off x="1809750" y="164973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2" name="フローチャート : 判断 241"/>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3" name="テキスト ボックス 242"/>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57150</xdr:rowOff>
    </xdr:from>
    <xdr:to>
      <xdr:col>2</xdr:col>
      <xdr:colOff>600075</xdr:colOff>
      <xdr:row>96</xdr:row>
      <xdr:rowOff>76200</xdr:rowOff>
    </xdr:to>
    <xdr:cxnSp macro="">
      <xdr:nvCxnSpPr>
        <xdr:cNvPr id="244" name="直線コネクタ 243"/>
        <xdr:cNvCxnSpPr/>
      </xdr:nvCxnSpPr>
      <xdr:spPr>
        <a:xfrm>
          <a:off x="1047750" y="165163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104775</xdr:rowOff>
    </xdr:from>
    <xdr:to>
      <xdr:col>3</xdr:col>
      <xdr:colOff>0</xdr:colOff>
      <xdr:row>96</xdr:row>
      <xdr:rowOff>28575</xdr:rowOff>
    </xdr:to>
    <xdr:sp macro="" textlink="">
      <xdr:nvSpPr>
        <xdr:cNvPr id="245" name="フローチャート : 判断 244"/>
        <xdr:cNvSpPr/>
      </xdr:nvSpPr>
      <xdr:spPr>
        <a:xfrm>
          <a:off x="1800225" y="163925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47625</xdr:rowOff>
    </xdr:from>
    <xdr:ext cx="533400" cy="257175"/>
    <xdr:sp macro="" textlink="">
      <xdr:nvSpPr>
        <xdr:cNvPr id="246" name="テキスト ボックス 245"/>
        <xdr:cNvSpPr txBox="1"/>
      </xdr:nvSpPr>
      <xdr:spPr>
        <a:xfrm>
          <a:off x="1581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47625</xdr:rowOff>
    </xdr:to>
    <xdr:sp macro="" textlink="">
      <xdr:nvSpPr>
        <xdr:cNvPr id="247" name="フローチャート : 判断 246"/>
        <xdr:cNvSpPr/>
      </xdr:nvSpPr>
      <xdr:spPr>
        <a:xfrm>
          <a:off x="990600" y="16411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8" name="テキスト ボックス 247"/>
        <xdr:cNvSpPr txBox="1"/>
      </xdr:nvSpPr>
      <xdr:spPr>
        <a:xfrm>
          <a:off x="7810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47625</xdr:rowOff>
    </xdr:to>
    <xdr:sp macro="" textlink="">
      <xdr:nvSpPr>
        <xdr:cNvPr id="254" name="円/楕円 253"/>
        <xdr:cNvSpPr/>
      </xdr:nvSpPr>
      <xdr:spPr>
        <a:xfrm>
          <a:off x="4067175" y="16411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95250</xdr:rowOff>
    </xdr:from>
    <xdr:ext cx="533400" cy="257175"/>
    <xdr:sp macro="" textlink="">
      <xdr:nvSpPr>
        <xdr:cNvPr id="255" name="扶助費該当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74,101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142875</xdr:rowOff>
    </xdr:from>
    <xdr:to>
      <xdr:col>5</xdr:col>
      <xdr:colOff>409575</xdr:colOff>
      <xdr:row>96</xdr:row>
      <xdr:rowOff>76200</xdr:rowOff>
    </xdr:to>
    <xdr:sp macro="" textlink="">
      <xdr:nvSpPr>
        <xdr:cNvPr id="256" name="円/楕円 255"/>
        <xdr:cNvSpPr/>
      </xdr:nvSpPr>
      <xdr:spPr>
        <a:xfrm>
          <a:off x="33147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66675</xdr:rowOff>
    </xdr:from>
    <xdr:ext cx="533400" cy="257175"/>
    <xdr:sp macro="" textlink="">
      <xdr:nvSpPr>
        <xdr:cNvPr id="257" name="テキスト ボックス 256"/>
        <xdr:cNvSpPr txBox="1"/>
      </xdr:nvSpPr>
      <xdr:spPr>
        <a:xfrm>
          <a:off x="31051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152400</xdr:rowOff>
    </xdr:from>
    <xdr:to>
      <xdr:col>4</xdr:col>
      <xdr:colOff>209550</xdr:colOff>
      <xdr:row>96</xdr:row>
      <xdr:rowOff>85725</xdr:rowOff>
    </xdr:to>
    <xdr:sp macro="" textlink="">
      <xdr:nvSpPr>
        <xdr:cNvPr id="258" name="円/楕円 257"/>
        <xdr:cNvSpPr/>
      </xdr:nvSpPr>
      <xdr:spPr>
        <a:xfrm>
          <a:off x="25146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76200</xdr:rowOff>
    </xdr:from>
    <xdr:ext cx="533400" cy="257175"/>
    <xdr:sp macro="" textlink="">
      <xdr:nvSpPr>
        <xdr:cNvPr id="259" name="テキスト ボックス 258"/>
        <xdr:cNvSpPr txBox="1"/>
      </xdr:nvSpPr>
      <xdr:spPr>
        <a:xfrm>
          <a:off x="23812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28575</xdr:rowOff>
    </xdr:from>
    <xdr:to>
      <xdr:col>3</xdr:col>
      <xdr:colOff>0</xdr:colOff>
      <xdr:row>96</xdr:row>
      <xdr:rowOff>123825</xdr:rowOff>
    </xdr:to>
    <xdr:sp macro="" textlink="">
      <xdr:nvSpPr>
        <xdr:cNvPr id="260" name="円/楕円 259"/>
        <xdr:cNvSpPr/>
      </xdr:nvSpPr>
      <xdr:spPr>
        <a:xfrm>
          <a:off x="1800225" y="164877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114300</xdr:rowOff>
    </xdr:from>
    <xdr:ext cx="533400" cy="257175"/>
    <xdr:sp macro="" textlink="">
      <xdr:nvSpPr>
        <xdr:cNvPr id="261" name="テキスト ボックス 260"/>
        <xdr:cNvSpPr txBox="1"/>
      </xdr:nvSpPr>
      <xdr:spPr>
        <a:xfrm>
          <a:off x="158115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9525</xdr:rowOff>
    </xdr:from>
    <xdr:to>
      <xdr:col>1</xdr:col>
      <xdr:colOff>485775</xdr:colOff>
      <xdr:row>96</xdr:row>
      <xdr:rowOff>104775</xdr:rowOff>
    </xdr:to>
    <xdr:sp macro="" textlink="">
      <xdr:nvSpPr>
        <xdr:cNvPr id="262" name="円/楕円 261"/>
        <xdr:cNvSpPr/>
      </xdr:nvSpPr>
      <xdr:spPr>
        <a:xfrm>
          <a:off x="990600" y="16468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95250</xdr:rowOff>
    </xdr:from>
    <xdr:ext cx="533400" cy="257175"/>
    <xdr:sp macro="" textlink="">
      <xdr:nvSpPr>
        <xdr:cNvPr id="263" name="テキスト ボックス 262"/>
        <xdr:cNvSpPr txBox="1"/>
      </xdr:nvSpPr>
      <xdr:spPr>
        <a:xfrm>
          <a:off x="78105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4" name="直線コネクタ 273"/>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5" name="テキスト ボックス 274"/>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6" name="直線コネクタ 275"/>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7" name="テキスト ボックス 276"/>
        <xdr:cNvSpPr txBox="1"/>
      </xdr:nvSpPr>
      <xdr:spPr>
        <a:xfrm>
          <a:off x="53244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8" name="直線コネクタ 277"/>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9" name="テキスト ボックス 278"/>
        <xdr:cNvSpPr txBox="1"/>
      </xdr:nvSpPr>
      <xdr:spPr>
        <a:xfrm>
          <a:off x="53244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0" name="直線コネクタ 279"/>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1" name="テキスト ボックス 280"/>
        <xdr:cNvSpPr txBox="1"/>
      </xdr:nvSpPr>
      <xdr:spPr>
        <a:xfrm>
          <a:off x="53244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35</xdr:row>
      <xdr:rowOff>95250</xdr:rowOff>
    </xdr:from>
    <xdr:to>
      <xdr:col>15</xdr:col>
      <xdr:colOff>180975</xdr:colOff>
      <xdr:row>38</xdr:row>
      <xdr:rowOff>85725</xdr:rowOff>
    </xdr:to>
    <xdr:cxnSp macro="">
      <xdr:nvCxnSpPr>
        <xdr:cNvPr id="285" name="直線コネクタ 284"/>
        <xdr:cNvCxnSpPr/>
      </xdr:nvCxnSpPr>
      <xdr:spPr>
        <a:xfrm flipV="1">
          <a:off x="9191625" y="6096000"/>
          <a:ext cx="0" cy="504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85725</xdr:rowOff>
    </xdr:from>
    <xdr:ext cx="533400" cy="257175"/>
    <xdr:sp macro="" textlink="">
      <xdr:nvSpPr>
        <xdr:cNvPr id="286" name="補助費等最小値テキスト"/>
        <xdr:cNvSpPr txBox="1"/>
      </xdr:nvSpPr>
      <xdr:spPr>
        <a:xfrm>
          <a:off x="923925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47625</xdr:rowOff>
    </xdr:from>
    <xdr:ext cx="600075" cy="257175"/>
    <xdr:sp macro="" textlink="">
      <xdr:nvSpPr>
        <xdr:cNvPr id="288" name="補助費等最大値テキスト"/>
        <xdr:cNvSpPr txBox="1"/>
      </xdr:nvSpPr>
      <xdr:spPr>
        <a:xfrm>
          <a:off x="9239250" y="587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35</xdr:row>
      <xdr:rowOff>95250</xdr:rowOff>
    </xdr:from>
    <xdr:to>
      <xdr:col>15</xdr:col>
      <xdr:colOff>266700</xdr:colOff>
      <xdr:row>35</xdr:row>
      <xdr:rowOff>95250</xdr:rowOff>
    </xdr:to>
    <xdr:cxnSp macro="">
      <xdr:nvCxnSpPr>
        <xdr:cNvPr id="289" name="直線コネクタ 288"/>
        <xdr:cNvCxnSpPr/>
      </xdr:nvCxnSpPr>
      <xdr:spPr>
        <a:xfrm>
          <a:off x="9105900" y="6096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161925</xdr:rowOff>
    </xdr:from>
    <xdr:to>
      <xdr:col>15</xdr:col>
      <xdr:colOff>180975</xdr:colOff>
      <xdr:row>37</xdr:row>
      <xdr:rowOff>161925</xdr:rowOff>
    </xdr:to>
    <xdr:cxnSp macro="">
      <xdr:nvCxnSpPr>
        <xdr:cNvPr id="290" name="直線コネクタ 289"/>
        <xdr:cNvCxnSpPr/>
      </xdr:nvCxnSpPr>
      <xdr:spPr>
        <a:xfrm>
          <a:off x="8439150" y="65055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85725</xdr:rowOff>
    </xdr:from>
    <xdr:ext cx="533400" cy="257175"/>
    <xdr:sp macro="" textlink="">
      <xdr:nvSpPr>
        <xdr:cNvPr id="291" name="補助費等平均値テキスト"/>
        <xdr:cNvSpPr txBox="1"/>
      </xdr:nvSpPr>
      <xdr:spPr>
        <a:xfrm>
          <a:off x="9239250"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57150</xdr:rowOff>
    </xdr:from>
    <xdr:to>
      <xdr:col>15</xdr:col>
      <xdr:colOff>228600</xdr:colOff>
      <xdr:row>37</xdr:row>
      <xdr:rowOff>161925</xdr:rowOff>
    </xdr:to>
    <xdr:sp macro="" textlink="">
      <xdr:nvSpPr>
        <xdr:cNvPr id="292" name="フローチャート : 判断 291"/>
        <xdr:cNvSpPr/>
      </xdr:nvSpPr>
      <xdr:spPr>
        <a:xfrm>
          <a:off x="9144000" y="6400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152400</xdr:rowOff>
    </xdr:from>
    <xdr:to>
      <xdr:col>14</xdr:col>
      <xdr:colOff>28575</xdr:colOff>
      <xdr:row>37</xdr:row>
      <xdr:rowOff>161925</xdr:rowOff>
    </xdr:to>
    <xdr:cxnSp macro="">
      <xdr:nvCxnSpPr>
        <xdr:cNvPr id="293" name="直線コネクタ 292"/>
        <xdr:cNvCxnSpPr/>
      </xdr:nvCxnSpPr>
      <xdr:spPr>
        <a:xfrm>
          <a:off x="7724775" y="64960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57150</xdr:rowOff>
    </xdr:from>
    <xdr:to>
      <xdr:col>14</xdr:col>
      <xdr:colOff>76200</xdr:colOff>
      <xdr:row>37</xdr:row>
      <xdr:rowOff>161925</xdr:rowOff>
    </xdr:to>
    <xdr:sp macro="" textlink="">
      <xdr:nvSpPr>
        <xdr:cNvPr id="294" name="フローチャート : 判断 293"/>
        <xdr:cNvSpPr/>
      </xdr:nvSpPr>
      <xdr:spPr>
        <a:xfrm>
          <a:off x="8410575" y="64008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9525</xdr:rowOff>
    </xdr:from>
    <xdr:ext cx="533400" cy="257175"/>
    <xdr:sp macro="" textlink="">
      <xdr:nvSpPr>
        <xdr:cNvPr id="295" name="テキスト ボックス 294"/>
        <xdr:cNvSpPr txBox="1"/>
      </xdr:nvSpPr>
      <xdr:spPr>
        <a:xfrm>
          <a:off x="82581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31</xdr:row>
      <xdr:rowOff>104775</xdr:rowOff>
    </xdr:from>
    <xdr:to>
      <xdr:col>12</xdr:col>
      <xdr:colOff>514350</xdr:colOff>
      <xdr:row>37</xdr:row>
      <xdr:rowOff>152400</xdr:rowOff>
    </xdr:to>
    <xdr:cxnSp macro="">
      <xdr:nvCxnSpPr>
        <xdr:cNvPr id="296" name="直線コネクタ 295"/>
        <xdr:cNvCxnSpPr/>
      </xdr:nvCxnSpPr>
      <xdr:spPr>
        <a:xfrm>
          <a:off x="6915150" y="5419725"/>
          <a:ext cx="809625" cy="1076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76200</xdr:rowOff>
    </xdr:from>
    <xdr:to>
      <xdr:col>12</xdr:col>
      <xdr:colOff>561975</xdr:colOff>
      <xdr:row>38</xdr:row>
      <xdr:rowOff>9525</xdr:rowOff>
    </xdr:to>
    <xdr:sp macro="" textlink="">
      <xdr:nvSpPr>
        <xdr:cNvPr id="297" name="フローチャート : 判断 296"/>
        <xdr:cNvSpPr/>
      </xdr:nvSpPr>
      <xdr:spPr>
        <a:xfrm>
          <a:off x="7667625"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28575</xdr:rowOff>
    </xdr:from>
    <xdr:ext cx="533400" cy="257175"/>
    <xdr:sp macro="" textlink="">
      <xdr:nvSpPr>
        <xdr:cNvPr id="298" name="テキスト ボックス 297"/>
        <xdr:cNvSpPr txBox="1"/>
      </xdr:nvSpPr>
      <xdr:spPr>
        <a:xfrm>
          <a:off x="74580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104775</xdr:rowOff>
    </xdr:from>
    <xdr:to>
      <xdr:col>11</xdr:col>
      <xdr:colOff>304800</xdr:colOff>
      <xdr:row>38</xdr:row>
      <xdr:rowOff>19050</xdr:rowOff>
    </xdr:to>
    <xdr:cxnSp macro="">
      <xdr:nvCxnSpPr>
        <xdr:cNvPr id="299" name="直線コネクタ 298"/>
        <xdr:cNvCxnSpPr/>
      </xdr:nvCxnSpPr>
      <xdr:spPr>
        <a:xfrm flipV="1">
          <a:off x="6115050" y="5419725"/>
          <a:ext cx="800100" cy="1114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66675</xdr:rowOff>
    </xdr:from>
    <xdr:to>
      <xdr:col>11</xdr:col>
      <xdr:colOff>361950</xdr:colOff>
      <xdr:row>37</xdr:row>
      <xdr:rowOff>161925</xdr:rowOff>
    </xdr:to>
    <xdr:sp macro="" textlink="">
      <xdr:nvSpPr>
        <xdr:cNvPr id="300" name="フローチャート : 判断 299"/>
        <xdr:cNvSpPr/>
      </xdr:nvSpPr>
      <xdr:spPr>
        <a:xfrm>
          <a:off x="6867525" y="641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161925</xdr:rowOff>
    </xdr:from>
    <xdr:ext cx="533400" cy="257175"/>
    <xdr:sp macro="" textlink="">
      <xdr:nvSpPr>
        <xdr:cNvPr id="301" name="テキスト ボックス 300"/>
        <xdr:cNvSpPr txBox="1"/>
      </xdr:nvSpPr>
      <xdr:spPr>
        <a:xfrm>
          <a:off x="664845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76200</xdr:rowOff>
    </xdr:from>
    <xdr:to>
      <xdr:col>10</xdr:col>
      <xdr:colOff>152400</xdr:colOff>
      <xdr:row>38</xdr:row>
      <xdr:rowOff>9525</xdr:rowOff>
    </xdr:to>
    <xdr:sp macro="" textlink="">
      <xdr:nvSpPr>
        <xdr:cNvPr id="302" name="フローチャート : 判断 301"/>
        <xdr:cNvSpPr/>
      </xdr:nvSpPr>
      <xdr:spPr>
        <a:xfrm>
          <a:off x="606742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28575</xdr:rowOff>
    </xdr:from>
    <xdr:ext cx="533400" cy="257175"/>
    <xdr:sp macro="" textlink="">
      <xdr:nvSpPr>
        <xdr:cNvPr id="303" name="テキスト ボックス 302"/>
        <xdr:cNvSpPr txBox="1"/>
      </xdr:nvSpPr>
      <xdr:spPr>
        <a:xfrm>
          <a:off x="59340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114300</xdr:rowOff>
    </xdr:from>
    <xdr:to>
      <xdr:col>15</xdr:col>
      <xdr:colOff>228600</xdr:colOff>
      <xdr:row>38</xdr:row>
      <xdr:rowOff>47625</xdr:rowOff>
    </xdr:to>
    <xdr:sp macro="" textlink="">
      <xdr:nvSpPr>
        <xdr:cNvPr id="309" name="円/楕円 308"/>
        <xdr:cNvSpPr/>
      </xdr:nvSpPr>
      <xdr:spPr>
        <a:xfrm>
          <a:off x="9144000" y="6457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38100</xdr:rowOff>
    </xdr:from>
    <xdr:ext cx="533400" cy="257175"/>
    <xdr:sp macro="" textlink="">
      <xdr:nvSpPr>
        <xdr:cNvPr id="310" name="補助費等該当値テキスト"/>
        <xdr:cNvSpPr txBox="1"/>
      </xdr:nvSpPr>
      <xdr:spPr>
        <a:xfrm>
          <a:off x="923925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31,729</a:t>
          </a:r>
          <a:endParaRPr kumimoji="1" lang="ja-JP" altLang="en-US" sz="1000" b="1">
            <a:solidFill>
              <a:srgbClr val="FF0000"/>
            </a:solidFill>
            <a:latin typeface="ＭＳ Ｐゴシック"/>
          </a:endParaRPr>
        </a:p>
      </xdr:txBody>
    </xdr:sp>
    <xdr:clientData/>
  </xdr:oneCellAnchor>
  <xdr:twoCellAnchor>
    <xdr:from>
      <xdr:col>13</xdr:col>
      <xdr:colOff>600075</xdr:colOff>
      <xdr:row>37</xdr:row>
      <xdr:rowOff>114300</xdr:rowOff>
    </xdr:from>
    <xdr:to>
      <xdr:col>14</xdr:col>
      <xdr:colOff>76200</xdr:colOff>
      <xdr:row>38</xdr:row>
      <xdr:rowOff>38100</xdr:rowOff>
    </xdr:to>
    <xdr:sp macro="" textlink="">
      <xdr:nvSpPr>
        <xdr:cNvPr id="311" name="円/楕円 310"/>
        <xdr:cNvSpPr/>
      </xdr:nvSpPr>
      <xdr:spPr>
        <a:xfrm>
          <a:off x="8410575" y="64579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28575</xdr:rowOff>
    </xdr:from>
    <xdr:ext cx="533400" cy="257175"/>
    <xdr:sp macro="" textlink="">
      <xdr:nvSpPr>
        <xdr:cNvPr id="312" name="テキスト ボックス 311"/>
        <xdr:cNvSpPr txBox="1"/>
      </xdr:nvSpPr>
      <xdr:spPr>
        <a:xfrm>
          <a:off x="82581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104775</xdr:rowOff>
    </xdr:from>
    <xdr:to>
      <xdr:col>12</xdr:col>
      <xdr:colOff>561975</xdr:colOff>
      <xdr:row>38</xdr:row>
      <xdr:rowOff>38100</xdr:rowOff>
    </xdr:to>
    <xdr:sp macro="" textlink="">
      <xdr:nvSpPr>
        <xdr:cNvPr id="313" name="円/楕円 312"/>
        <xdr:cNvSpPr/>
      </xdr:nvSpPr>
      <xdr:spPr>
        <a:xfrm>
          <a:off x="76676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38</xdr:row>
      <xdr:rowOff>28575</xdr:rowOff>
    </xdr:from>
    <xdr:ext cx="533400" cy="257175"/>
    <xdr:sp macro="" textlink="">
      <xdr:nvSpPr>
        <xdr:cNvPr id="314" name="テキスト ボックス 313"/>
        <xdr:cNvSpPr txBox="1"/>
      </xdr:nvSpPr>
      <xdr:spPr>
        <a:xfrm>
          <a:off x="74580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57150</xdr:rowOff>
    </xdr:from>
    <xdr:to>
      <xdr:col>11</xdr:col>
      <xdr:colOff>361950</xdr:colOff>
      <xdr:row>31</xdr:row>
      <xdr:rowOff>161925</xdr:rowOff>
    </xdr:to>
    <xdr:sp macro="" textlink="">
      <xdr:nvSpPr>
        <xdr:cNvPr id="315" name="円/楕円 314"/>
        <xdr:cNvSpPr/>
      </xdr:nvSpPr>
      <xdr:spPr>
        <a:xfrm>
          <a:off x="6867525" y="537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30</xdr:row>
      <xdr:rowOff>0</xdr:rowOff>
    </xdr:from>
    <xdr:ext cx="600075" cy="257175"/>
    <xdr:sp macro="" textlink="">
      <xdr:nvSpPr>
        <xdr:cNvPr id="316" name="テキスト ボックス 315"/>
        <xdr:cNvSpPr txBox="1"/>
      </xdr:nvSpPr>
      <xdr:spPr>
        <a:xfrm>
          <a:off x="66198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269,513</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66675</xdr:rowOff>
    </xdr:to>
    <xdr:sp macro="" textlink="">
      <xdr:nvSpPr>
        <xdr:cNvPr id="317" name="円/楕円 316"/>
        <xdr:cNvSpPr/>
      </xdr:nvSpPr>
      <xdr:spPr>
        <a:xfrm>
          <a:off x="606742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57150</xdr:rowOff>
    </xdr:from>
    <xdr:ext cx="533400" cy="257175"/>
    <xdr:sp macro="" textlink="">
      <xdr:nvSpPr>
        <xdr:cNvPr id="318" name="テキスト ボックス 317"/>
        <xdr:cNvSpPr txBox="1"/>
      </xdr:nvSpPr>
      <xdr:spPr>
        <a:xfrm>
          <a:off x="59340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8" name="テキスト ボックス 337"/>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4" name="直線コネクタ 343"/>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5"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7"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48" name="直線コネクタ 347"/>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47625</xdr:rowOff>
    </xdr:from>
    <xdr:to>
      <xdr:col>15</xdr:col>
      <xdr:colOff>180975</xdr:colOff>
      <xdr:row>59</xdr:row>
      <xdr:rowOff>57150</xdr:rowOff>
    </xdr:to>
    <xdr:cxnSp macro="">
      <xdr:nvCxnSpPr>
        <xdr:cNvPr id="349" name="直線コネクタ 348"/>
        <xdr:cNvCxnSpPr/>
      </xdr:nvCxnSpPr>
      <xdr:spPr>
        <a:xfrm flipV="1">
          <a:off x="8439150" y="101631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533400" cy="257175"/>
    <xdr:sp macro="" textlink="">
      <xdr:nvSpPr>
        <xdr:cNvPr id="350" name="普通建設事業費平均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1" name="フローチャート : 判断 350"/>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57150</xdr:rowOff>
    </xdr:from>
    <xdr:to>
      <xdr:col>14</xdr:col>
      <xdr:colOff>28575</xdr:colOff>
      <xdr:row>59</xdr:row>
      <xdr:rowOff>76200</xdr:rowOff>
    </xdr:to>
    <xdr:cxnSp macro="">
      <xdr:nvCxnSpPr>
        <xdr:cNvPr id="352" name="直線コネクタ 351"/>
        <xdr:cNvCxnSpPr/>
      </xdr:nvCxnSpPr>
      <xdr:spPr>
        <a:xfrm flipV="1">
          <a:off x="7724775" y="101727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3" name="フローチャート : 判断 352"/>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104775</xdr:rowOff>
    </xdr:from>
    <xdr:ext cx="533400" cy="257175"/>
    <xdr:sp macro="" textlink="">
      <xdr:nvSpPr>
        <xdr:cNvPr id="354" name="テキスト ボックス 353"/>
        <xdr:cNvSpPr txBox="1"/>
      </xdr:nvSpPr>
      <xdr:spPr>
        <a:xfrm>
          <a:off x="82581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66675</xdr:rowOff>
    </xdr:from>
    <xdr:to>
      <xdr:col>12</xdr:col>
      <xdr:colOff>514350</xdr:colOff>
      <xdr:row>59</xdr:row>
      <xdr:rowOff>76200</xdr:rowOff>
    </xdr:to>
    <xdr:cxnSp macro="">
      <xdr:nvCxnSpPr>
        <xdr:cNvPr id="355" name="直線コネクタ 354"/>
        <xdr:cNvCxnSpPr/>
      </xdr:nvCxnSpPr>
      <xdr:spPr>
        <a:xfrm>
          <a:off x="6915150" y="101822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142875</xdr:rowOff>
    </xdr:from>
    <xdr:to>
      <xdr:col>12</xdr:col>
      <xdr:colOff>561975</xdr:colOff>
      <xdr:row>59</xdr:row>
      <xdr:rowOff>76200</xdr:rowOff>
    </xdr:to>
    <xdr:sp macro="" textlink="">
      <xdr:nvSpPr>
        <xdr:cNvPr id="356" name="フローチャート : 判断 355"/>
        <xdr:cNvSpPr/>
      </xdr:nvSpPr>
      <xdr:spPr>
        <a:xfrm>
          <a:off x="76676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95250</xdr:rowOff>
    </xdr:from>
    <xdr:ext cx="533400" cy="257175"/>
    <xdr:sp macro="" textlink="">
      <xdr:nvSpPr>
        <xdr:cNvPr id="357" name="テキスト ボックス 356"/>
        <xdr:cNvSpPr txBox="1"/>
      </xdr:nvSpPr>
      <xdr:spPr>
        <a:xfrm>
          <a:off x="74580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66675</xdr:rowOff>
    </xdr:from>
    <xdr:to>
      <xdr:col>11</xdr:col>
      <xdr:colOff>304800</xdr:colOff>
      <xdr:row>59</xdr:row>
      <xdr:rowOff>66675</xdr:rowOff>
    </xdr:to>
    <xdr:cxnSp macro="">
      <xdr:nvCxnSpPr>
        <xdr:cNvPr id="358" name="直線コネクタ 357"/>
        <xdr:cNvCxnSpPr/>
      </xdr:nvCxnSpPr>
      <xdr:spPr>
        <a:xfrm flipV="1">
          <a:off x="6115050" y="101822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152400</xdr:rowOff>
    </xdr:from>
    <xdr:to>
      <xdr:col>11</xdr:col>
      <xdr:colOff>361950</xdr:colOff>
      <xdr:row>59</xdr:row>
      <xdr:rowOff>76200</xdr:rowOff>
    </xdr:to>
    <xdr:sp macro="" textlink="">
      <xdr:nvSpPr>
        <xdr:cNvPr id="359" name="フローチャート : 判断 358"/>
        <xdr:cNvSpPr/>
      </xdr:nvSpPr>
      <xdr:spPr>
        <a:xfrm>
          <a:off x="68675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60" name="テキスト ボックス 359"/>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1" name="フローチャート : 判断 360"/>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114300</xdr:rowOff>
    </xdr:from>
    <xdr:ext cx="533400" cy="257175"/>
    <xdr:sp macro="" textlink="">
      <xdr:nvSpPr>
        <xdr:cNvPr id="362" name="テキスト ボックス 361"/>
        <xdr:cNvSpPr txBox="1"/>
      </xdr:nvSpPr>
      <xdr:spPr>
        <a:xfrm>
          <a:off x="593407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161925</xdr:rowOff>
    </xdr:from>
    <xdr:to>
      <xdr:col>15</xdr:col>
      <xdr:colOff>228600</xdr:colOff>
      <xdr:row>59</xdr:row>
      <xdr:rowOff>95250</xdr:rowOff>
    </xdr:to>
    <xdr:sp macro="" textlink="">
      <xdr:nvSpPr>
        <xdr:cNvPr id="368" name="円/楕円 367"/>
        <xdr:cNvSpPr/>
      </xdr:nvSpPr>
      <xdr:spPr>
        <a:xfrm>
          <a:off x="9144000"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133350</xdr:rowOff>
    </xdr:from>
    <xdr:ext cx="533400" cy="257175"/>
    <xdr:sp macro="" textlink="">
      <xdr:nvSpPr>
        <xdr:cNvPr id="369" name="普通建設事業費該当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50,478</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9525</xdr:rowOff>
    </xdr:from>
    <xdr:to>
      <xdr:col>14</xdr:col>
      <xdr:colOff>76200</xdr:colOff>
      <xdr:row>59</xdr:row>
      <xdr:rowOff>114300</xdr:rowOff>
    </xdr:to>
    <xdr:sp macro="" textlink="">
      <xdr:nvSpPr>
        <xdr:cNvPr id="370" name="円/楕円 369"/>
        <xdr:cNvSpPr/>
      </xdr:nvSpPr>
      <xdr:spPr>
        <a:xfrm>
          <a:off x="8410575" y="10125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104775</xdr:rowOff>
    </xdr:from>
    <xdr:ext cx="533400" cy="257175"/>
    <xdr:sp macro="" textlink="">
      <xdr:nvSpPr>
        <xdr:cNvPr id="371" name="テキスト ボックス 370"/>
        <xdr:cNvSpPr txBox="1"/>
      </xdr:nvSpPr>
      <xdr:spPr>
        <a:xfrm>
          <a:off x="82581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28575</xdr:rowOff>
    </xdr:from>
    <xdr:to>
      <xdr:col>12</xdr:col>
      <xdr:colOff>561975</xdr:colOff>
      <xdr:row>59</xdr:row>
      <xdr:rowOff>123825</xdr:rowOff>
    </xdr:to>
    <xdr:sp macro="" textlink="">
      <xdr:nvSpPr>
        <xdr:cNvPr id="372" name="円/楕円 371"/>
        <xdr:cNvSpPr/>
      </xdr:nvSpPr>
      <xdr:spPr>
        <a:xfrm>
          <a:off x="7667625" y="1014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114300</xdr:rowOff>
    </xdr:from>
    <xdr:ext cx="533400" cy="257175"/>
    <xdr:sp macro="" textlink="">
      <xdr:nvSpPr>
        <xdr:cNvPr id="373" name="テキスト ボックス 372"/>
        <xdr:cNvSpPr txBox="1"/>
      </xdr:nvSpPr>
      <xdr:spPr>
        <a:xfrm>
          <a:off x="74580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19050</xdr:rowOff>
    </xdr:from>
    <xdr:to>
      <xdr:col>11</xdr:col>
      <xdr:colOff>361950</xdr:colOff>
      <xdr:row>59</xdr:row>
      <xdr:rowOff>114300</xdr:rowOff>
    </xdr:to>
    <xdr:sp macro="" textlink="">
      <xdr:nvSpPr>
        <xdr:cNvPr id="374" name="円/楕円 373"/>
        <xdr:cNvSpPr/>
      </xdr:nvSpPr>
      <xdr:spPr>
        <a:xfrm>
          <a:off x="6867525" y="10134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104775</xdr:rowOff>
    </xdr:from>
    <xdr:ext cx="533400" cy="257175"/>
    <xdr:sp macro="" textlink="">
      <xdr:nvSpPr>
        <xdr:cNvPr id="375" name="テキスト ボックス 374"/>
        <xdr:cNvSpPr txBox="1"/>
      </xdr:nvSpPr>
      <xdr:spPr>
        <a:xfrm>
          <a:off x="6648450"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76" name="円/楕円 375"/>
        <xdr:cNvSpPr/>
      </xdr:nvSpPr>
      <xdr:spPr>
        <a:xfrm>
          <a:off x="606742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114300</xdr:rowOff>
    </xdr:from>
    <xdr:ext cx="533400" cy="257175"/>
    <xdr:sp macro="" textlink="">
      <xdr:nvSpPr>
        <xdr:cNvPr id="377" name="テキスト ボックス 376"/>
        <xdr:cNvSpPr txBox="1"/>
      </xdr:nvSpPr>
      <xdr:spPr>
        <a:xfrm>
          <a:off x="59340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8" name="直線コネクタ 387"/>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9" name="テキスト ボックス 388"/>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0" name="直線コネクタ 389"/>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1" name="テキスト ボックス 390"/>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2" name="直線コネクタ 391"/>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3" name="テキスト ボックス 392"/>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4" name="直線コネクタ 393"/>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5" name="テキスト ボックス 394"/>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6" name="直線コネクタ 395"/>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7" name="テキスト ボックス 396"/>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9" name="テキスト ボックス 398"/>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1" name="直線コネクタ 400"/>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2"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3" name="直線コネクタ 402"/>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4"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5" name="直線コネクタ 404"/>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38100</xdr:rowOff>
    </xdr:from>
    <xdr:to>
      <xdr:col>15</xdr:col>
      <xdr:colOff>180975</xdr:colOff>
      <xdr:row>79</xdr:row>
      <xdr:rowOff>38100</xdr:rowOff>
    </xdr:to>
    <xdr:cxnSp macro="">
      <xdr:nvCxnSpPr>
        <xdr:cNvPr id="406" name="直線コネクタ 405"/>
        <xdr:cNvCxnSpPr/>
      </xdr:nvCxnSpPr>
      <xdr:spPr>
        <a:xfrm flipV="1">
          <a:off x="8439150" y="13582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161925</xdr:rowOff>
    </xdr:from>
    <xdr:ext cx="533400" cy="257175"/>
    <xdr:sp macro="" textlink="">
      <xdr:nvSpPr>
        <xdr:cNvPr id="407" name="普通建設事業費 （ うち新規整備　）平均値テキスト"/>
        <xdr:cNvSpPr txBox="1"/>
      </xdr:nvSpPr>
      <xdr:spPr>
        <a:xfrm>
          <a:off x="923925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08" name="フローチャート : 判断 407"/>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28575</xdr:rowOff>
    </xdr:from>
    <xdr:to>
      <xdr:col>14</xdr:col>
      <xdr:colOff>28575</xdr:colOff>
      <xdr:row>79</xdr:row>
      <xdr:rowOff>38100</xdr:rowOff>
    </xdr:to>
    <xdr:cxnSp macro="">
      <xdr:nvCxnSpPr>
        <xdr:cNvPr id="409" name="直線コネクタ 408"/>
        <xdr:cNvCxnSpPr/>
      </xdr:nvCxnSpPr>
      <xdr:spPr>
        <a:xfrm>
          <a:off x="7724775" y="135731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0" name="フローチャート : 判断 409"/>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1" name="テキスト ボックス 410"/>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2" name="フローチャート : 判断 411"/>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76200</xdr:rowOff>
    </xdr:from>
    <xdr:ext cx="533400" cy="257175"/>
    <xdr:sp macro="" textlink="">
      <xdr:nvSpPr>
        <xdr:cNvPr id="413" name="テキスト ボックス 412"/>
        <xdr:cNvSpPr txBox="1"/>
      </xdr:nvSpPr>
      <xdr:spPr>
        <a:xfrm>
          <a:off x="7458075"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4" name="テキスト ボックス 413"/>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9" name="円/楕円 418"/>
        <xdr:cNvSpPr/>
      </xdr:nvSpPr>
      <xdr:spPr>
        <a:xfrm>
          <a:off x="9144000"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114300</xdr:rowOff>
    </xdr:from>
    <xdr:ext cx="466725" cy="257175"/>
    <xdr:sp macro="" textlink="">
      <xdr:nvSpPr>
        <xdr:cNvPr id="420" name="普通建設事業費 （ うち新規整備　）該当値テキスト"/>
        <xdr:cNvSpPr txBox="1"/>
      </xdr:nvSpPr>
      <xdr:spPr>
        <a:xfrm>
          <a:off x="92392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152400</xdr:rowOff>
    </xdr:from>
    <xdr:to>
      <xdr:col>14</xdr:col>
      <xdr:colOff>76200</xdr:colOff>
      <xdr:row>79</xdr:row>
      <xdr:rowOff>85725</xdr:rowOff>
    </xdr:to>
    <xdr:sp macro="" textlink="">
      <xdr:nvSpPr>
        <xdr:cNvPr id="421" name="円/楕円 420"/>
        <xdr:cNvSpPr/>
      </xdr:nvSpPr>
      <xdr:spPr>
        <a:xfrm>
          <a:off x="8410575" y="135255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76200</xdr:rowOff>
    </xdr:from>
    <xdr:ext cx="466725" cy="257175"/>
    <xdr:sp macro="" textlink="">
      <xdr:nvSpPr>
        <xdr:cNvPr id="422" name="テキスト ボックス 421"/>
        <xdr:cNvSpPr txBox="1"/>
      </xdr:nvSpPr>
      <xdr:spPr>
        <a:xfrm>
          <a:off x="8286750"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152400</xdr:rowOff>
    </xdr:from>
    <xdr:to>
      <xdr:col>12</xdr:col>
      <xdr:colOff>561975</xdr:colOff>
      <xdr:row>79</xdr:row>
      <xdr:rowOff>76200</xdr:rowOff>
    </xdr:to>
    <xdr:sp macro="" textlink="">
      <xdr:nvSpPr>
        <xdr:cNvPr id="423" name="円/楕円 422"/>
        <xdr:cNvSpPr/>
      </xdr:nvSpPr>
      <xdr:spPr>
        <a:xfrm>
          <a:off x="7667625" y="1352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76200</xdr:rowOff>
    </xdr:from>
    <xdr:ext cx="533400" cy="257175"/>
    <xdr:sp macro="" textlink="">
      <xdr:nvSpPr>
        <xdr:cNvPr id="424" name="テキスト ボックス 423"/>
        <xdr:cNvSpPr txBox="1"/>
      </xdr:nvSpPr>
      <xdr:spPr>
        <a:xfrm>
          <a:off x="74580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5" name="正方形/長方形 42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6" name="正方形/長方形 42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7" name="正方形/長方形 42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8" name="正方形/長方形 42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9" name="正方形/長方形 42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0" name="正方形/長方形 42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1" name="正方形/長方形 43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2" name="正方形/長方形 43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3" name="テキスト ボックス 43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4" name="直線コネクタ 43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5" name="直線コネクタ 434"/>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6" name="テキスト ボックス 435"/>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7" name="直線コネクタ 436"/>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38" name="テキスト ボックス 437"/>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9" name="直線コネクタ 438"/>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0" name="テキスト ボックス 439"/>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1" name="直線コネクタ 440"/>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2" name="テキスト ボックス 441"/>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3" name="直線コネクタ 442"/>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4" name="テキスト ボックス 443"/>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48" name="直線コネクタ 447"/>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49"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0" name="直線コネクタ 449"/>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1"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2" name="直線コネクタ 451"/>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142875</xdr:rowOff>
    </xdr:from>
    <xdr:to>
      <xdr:col>15</xdr:col>
      <xdr:colOff>180975</xdr:colOff>
      <xdr:row>98</xdr:row>
      <xdr:rowOff>9525</xdr:rowOff>
    </xdr:to>
    <xdr:cxnSp macro="">
      <xdr:nvCxnSpPr>
        <xdr:cNvPr id="453" name="直線コネクタ 452"/>
        <xdr:cNvCxnSpPr/>
      </xdr:nvCxnSpPr>
      <xdr:spPr>
        <a:xfrm flipV="1">
          <a:off x="8439150" y="167735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171450</xdr:rowOff>
    </xdr:from>
    <xdr:ext cx="533400" cy="257175"/>
    <xdr:sp macro="" textlink="">
      <xdr:nvSpPr>
        <xdr:cNvPr id="454" name="普通建設事業費 （ うち更新整備　）平均値テキスト"/>
        <xdr:cNvSpPr txBox="1"/>
      </xdr:nvSpPr>
      <xdr:spPr>
        <a:xfrm>
          <a:off x="923925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5" name="フローチャート : 判断 454"/>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9525</xdr:rowOff>
    </xdr:from>
    <xdr:to>
      <xdr:col>14</xdr:col>
      <xdr:colOff>28575</xdr:colOff>
      <xdr:row>98</xdr:row>
      <xdr:rowOff>114300</xdr:rowOff>
    </xdr:to>
    <xdr:cxnSp macro="">
      <xdr:nvCxnSpPr>
        <xdr:cNvPr id="456" name="直線コネクタ 455"/>
        <xdr:cNvCxnSpPr/>
      </xdr:nvCxnSpPr>
      <xdr:spPr>
        <a:xfrm flipV="1">
          <a:off x="7724775" y="168116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7" name="フローチャート : 判断 456"/>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8" name="テキスト ボックス 457"/>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9525</xdr:rowOff>
    </xdr:from>
    <xdr:to>
      <xdr:col>12</xdr:col>
      <xdr:colOff>561975</xdr:colOff>
      <xdr:row>97</xdr:row>
      <xdr:rowOff>114300</xdr:rowOff>
    </xdr:to>
    <xdr:sp macro="" textlink="">
      <xdr:nvSpPr>
        <xdr:cNvPr id="459" name="フローチャート : 判断 458"/>
        <xdr:cNvSpPr/>
      </xdr:nvSpPr>
      <xdr:spPr>
        <a:xfrm>
          <a:off x="76676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123825</xdr:rowOff>
    </xdr:from>
    <xdr:ext cx="533400" cy="257175"/>
    <xdr:sp macro="" textlink="">
      <xdr:nvSpPr>
        <xdr:cNvPr id="460" name="テキスト ボックス 459"/>
        <xdr:cNvSpPr txBox="1"/>
      </xdr:nvSpPr>
      <xdr:spPr>
        <a:xfrm>
          <a:off x="74580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1" name="テキスト ボックス 46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2" name="テキスト ボックス 46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3" name="テキスト ボックス 46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4" name="テキスト ボックス 46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5" name="テキスト ボックス 46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95250</xdr:rowOff>
    </xdr:from>
    <xdr:to>
      <xdr:col>15</xdr:col>
      <xdr:colOff>228600</xdr:colOff>
      <xdr:row>98</xdr:row>
      <xdr:rowOff>28575</xdr:rowOff>
    </xdr:to>
    <xdr:sp macro="" textlink="">
      <xdr:nvSpPr>
        <xdr:cNvPr id="466" name="円/楕円 465"/>
        <xdr:cNvSpPr/>
      </xdr:nvSpPr>
      <xdr:spPr>
        <a:xfrm>
          <a:off x="9144000" y="1672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76200</xdr:rowOff>
    </xdr:from>
    <xdr:ext cx="533400" cy="257175"/>
    <xdr:sp macro="" textlink="">
      <xdr:nvSpPr>
        <xdr:cNvPr id="467" name="普通建設事業費 （ うち更新整備　）該当値テキスト"/>
        <xdr:cNvSpPr txBox="1"/>
      </xdr:nvSpPr>
      <xdr:spPr>
        <a:xfrm>
          <a:off x="923925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133350</xdr:rowOff>
    </xdr:from>
    <xdr:to>
      <xdr:col>14</xdr:col>
      <xdr:colOff>76200</xdr:colOff>
      <xdr:row>98</xdr:row>
      <xdr:rowOff>57150</xdr:rowOff>
    </xdr:to>
    <xdr:sp macro="" textlink="">
      <xdr:nvSpPr>
        <xdr:cNvPr id="468" name="円/楕円 467"/>
        <xdr:cNvSpPr/>
      </xdr:nvSpPr>
      <xdr:spPr>
        <a:xfrm>
          <a:off x="8410575" y="167640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69" name="テキスト ボックス 468"/>
        <xdr:cNvSpPr txBox="1"/>
      </xdr:nvSpPr>
      <xdr:spPr>
        <a:xfrm>
          <a:off x="82581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66675</xdr:rowOff>
    </xdr:from>
    <xdr:to>
      <xdr:col>12</xdr:col>
      <xdr:colOff>561975</xdr:colOff>
      <xdr:row>98</xdr:row>
      <xdr:rowOff>161925</xdr:rowOff>
    </xdr:to>
    <xdr:sp macro="" textlink="">
      <xdr:nvSpPr>
        <xdr:cNvPr id="470" name="円/楕円 469"/>
        <xdr:cNvSpPr/>
      </xdr:nvSpPr>
      <xdr:spPr>
        <a:xfrm>
          <a:off x="76676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98</xdr:row>
      <xdr:rowOff>152400</xdr:rowOff>
    </xdr:from>
    <xdr:ext cx="466725" cy="257175"/>
    <xdr:sp macro="" textlink="">
      <xdr:nvSpPr>
        <xdr:cNvPr id="471" name="テキスト ボックス 470"/>
        <xdr:cNvSpPr txBox="1"/>
      </xdr:nvSpPr>
      <xdr:spPr>
        <a:xfrm>
          <a:off x="7486650"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2" name="正方形/長方形 47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3" name="正方形/長方形 47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4" name="正方形/長方形 47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5" name="正方形/長方形 47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6" name="正方形/長方形 47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7" name="正方形/長方形 47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8" name="正方形/長方形 47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9" name="正方形/長方形 47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0" name="テキスト ボックス 47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1" name="直線コネクタ 48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2" name="直線コネクタ 481"/>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3" name="テキスト ボックス 482"/>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4" name="直線コネクタ 483"/>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5" name="テキスト ボックス 484"/>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6" name="直線コネクタ 485"/>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7" name="テキスト ボックス 486"/>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8" name="直線コネクタ 487"/>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9" name="テキスト ボックス 488"/>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0" name="直線コネクタ 489"/>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1" name="テキスト ボックス 490"/>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2" name="直線コネクタ 491"/>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3" name="テキスト ボックス 492"/>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4"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5" name="直線コネクタ 494"/>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6"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7" name="直線コネクタ 496"/>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498"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499" name="直線コネクタ 498"/>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47625</xdr:rowOff>
    </xdr:to>
    <xdr:cxnSp macro="">
      <xdr:nvCxnSpPr>
        <xdr:cNvPr id="500" name="直線コネクタ 499"/>
        <xdr:cNvCxnSpPr/>
      </xdr:nvCxnSpPr>
      <xdr:spPr>
        <a:xfrm>
          <a:off x="13592175" y="6715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1"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2" name="フローチャート : 判断 501"/>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161925</xdr:rowOff>
    </xdr:from>
    <xdr:to>
      <xdr:col>22</xdr:col>
      <xdr:colOff>361950</xdr:colOff>
      <xdr:row>39</xdr:row>
      <xdr:rowOff>28575</xdr:rowOff>
    </xdr:to>
    <xdr:cxnSp macro="">
      <xdr:nvCxnSpPr>
        <xdr:cNvPr id="503" name="直線コネクタ 502"/>
        <xdr:cNvCxnSpPr/>
      </xdr:nvCxnSpPr>
      <xdr:spPr>
        <a:xfrm>
          <a:off x="12792075" y="66770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4" name="フローチャート : 判断 503"/>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39</xdr:row>
      <xdr:rowOff>66675</xdr:rowOff>
    </xdr:from>
    <xdr:ext cx="466725" cy="257175"/>
    <xdr:sp macro="" textlink="">
      <xdr:nvSpPr>
        <xdr:cNvPr id="505" name="テキスト ボックス 504"/>
        <xdr:cNvSpPr txBox="1"/>
      </xdr:nvSpPr>
      <xdr:spPr>
        <a:xfrm>
          <a:off x="13363575" y="675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161925</xdr:rowOff>
    </xdr:from>
    <xdr:to>
      <xdr:col>21</xdr:col>
      <xdr:colOff>161925</xdr:colOff>
      <xdr:row>39</xdr:row>
      <xdr:rowOff>0</xdr:rowOff>
    </xdr:to>
    <xdr:cxnSp macro="">
      <xdr:nvCxnSpPr>
        <xdr:cNvPr id="506" name="直線コネクタ 505"/>
        <xdr:cNvCxnSpPr/>
      </xdr:nvCxnSpPr>
      <xdr:spPr>
        <a:xfrm flipV="1">
          <a:off x="12030075" y="6677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07" name="フローチャート : 判断 506"/>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38100</xdr:rowOff>
    </xdr:from>
    <xdr:ext cx="457200" cy="257175"/>
    <xdr:sp macro="" textlink="">
      <xdr:nvSpPr>
        <xdr:cNvPr id="508" name="テキスト ボックス 507"/>
        <xdr:cNvSpPr txBox="1"/>
      </xdr:nvSpPr>
      <xdr:spPr>
        <a:xfrm>
          <a:off x="12630150" y="6724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0</xdr:rowOff>
    </xdr:from>
    <xdr:to>
      <xdr:col>19</xdr:col>
      <xdr:colOff>600075</xdr:colOff>
      <xdr:row>39</xdr:row>
      <xdr:rowOff>47625</xdr:rowOff>
    </xdr:to>
    <xdr:cxnSp macro="">
      <xdr:nvCxnSpPr>
        <xdr:cNvPr id="509" name="直線コネクタ 508"/>
        <xdr:cNvCxnSpPr/>
      </xdr:nvCxnSpPr>
      <xdr:spPr>
        <a:xfrm flipV="1">
          <a:off x="11268075" y="66865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10" name="フローチャート : 判断 509"/>
        <xdr:cNvSpPr/>
      </xdr:nvSpPr>
      <xdr:spPr>
        <a:xfrm>
          <a:off x="12020550" y="6629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11" name="テキスト ボックス 510"/>
        <xdr:cNvSpPr txBox="1"/>
      </xdr:nvSpPr>
      <xdr:spPr>
        <a:xfrm>
          <a:off x="118395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104775</xdr:rowOff>
    </xdr:from>
    <xdr:to>
      <xdr:col>18</xdr:col>
      <xdr:colOff>495300</xdr:colOff>
      <xdr:row>39</xdr:row>
      <xdr:rowOff>38100</xdr:rowOff>
    </xdr:to>
    <xdr:sp macro="" textlink="">
      <xdr:nvSpPr>
        <xdr:cNvPr id="512" name="フローチャート : 判断 511"/>
        <xdr:cNvSpPr/>
      </xdr:nvSpPr>
      <xdr:spPr>
        <a:xfrm>
          <a:off x="112204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47625</xdr:rowOff>
    </xdr:from>
    <xdr:ext cx="466725" cy="257175"/>
    <xdr:sp macro="" textlink="">
      <xdr:nvSpPr>
        <xdr:cNvPr id="513" name="テキスト ボックス 512"/>
        <xdr:cNvSpPr txBox="1"/>
      </xdr:nvSpPr>
      <xdr:spPr>
        <a:xfrm>
          <a:off x="1103947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4" name="テキスト ボックス 513"/>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5" name="テキスト ボックス 514"/>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6" name="テキスト ボックス 515"/>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7" name="テキスト ボックス 516"/>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8" name="テキスト ボックス 517"/>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9" name="円/楕円 518"/>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247650" cy="257175"/>
    <xdr:sp macro="" textlink="">
      <xdr:nvSpPr>
        <xdr:cNvPr id="520" name="災害復旧事業費該当値テキスト"/>
        <xdr:cNvSpPr txBox="1"/>
      </xdr:nvSpPr>
      <xdr:spPr>
        <a:xfrm>
          <a:off x="144018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142875</xdr:rowOff>
    </xdr:from>
    <xdr:to>
      <xdr:col>22</xdr:col>
      <xdr:colOff>419100</xdr:colOff>
      <xdr:row>39</xdr:row>
      <xdr:rowOff>76200</xdr:rowOff>
    </xdr:to>
    <xdr:sp macro="" textlink="">
      <xdr:nvSpPr>
        <xdr:cNvPr id="521" name="円/楕円 520"/>
        <xdr:cNvSpPr/>
      </xdr:nvSpPr>
      <xdr:spPr>
        <a:xfrm>
          <a:off x="13544550"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95250</xdr:rowOff>
    </xdr:from>
    <xdr:ext cx="466725" cy="257175"/>
    <xdr:sp macro="" textlink="">
      <xdr:nvSpPr>
        <xdr:cNvPr id="522" name="テキスト ボックス 521"/>
        <xdr:cNvSpPr txBox="1"/>
      </xdr:nvSpPr>
      <xdr:spPr>
        <a:xfrm>
          <a:off x="133635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104775</xdr:rowOff>
    </xdr:from>
    <xdr:to>
      <xdr:col>21</xdr:col>
      <xdr:colOff>209550</xdr:colOff>
      <xdr:row>39</xdr:row>
      <xdr:rowOff>38100</xdr:rowOff>
    </xdr:to>
    <xdr:sp macro="" textlink="">
      <xdr:nvSpPr>
        <xdr:cNvPr id="523" name="円/楕円 522"/>
        <xdr:cNvSpPr/>
      </xdr:nvSpPr>
      <xdr:spPr>
        <a:xfrm>
          <a:off x="12744450" y="6619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57150</xdr:rowOff>
    </xdr:from>
    <xdr:ext cx="457200" cy="257175"/>
    <xdr:sp macro="" textlink="">
      <xdr:nvSpPr>
        <xdr:cNvPr id="524" name="テキスト ボックス 523"/>
        <xdr:cNvSpPr txBox="1"/>
      </xdr:nvSpPr>
      <xdr:spPr>
        <a:xfrm>
          <a:off x="12630150" y="6400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25" name="円/楕円 524"/>
        <xdr:cNvSpPr/>
      </xdr:nvSpPr>
      <xdr:spPr>
        <a:xfrm>
          <a:off x="12020550" y="6638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47625</xdr:rowOff>
    </xdr:from>
    <xdr:ext cx="466725" cy="257175"/>
    <xdr:sp macro="" textlink="">
      <xdr:nvSpPr>
        <xdr:cNvPr id="526" name="テキスト ボックス 525"/>
        <xdr:cNvSpPr txBox="1"/>
      </xdr:nvSpPr>
      <xdr:spPr>
        <a:xfrm>
          <a:off x="118395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7" name="円/楕円 526"/>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8" name="テキスト ボックス 527"/>
        <xdr:cNvSpPr txBox="1"/>
      </xdr:nvSpPr>
      <xdr:spPr>
        <a:xfrm>
          <a:off x="111156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9" name="正方形/長方形 528"/>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0" name="正方形/長方形 529"/>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1" name="正方形/長方形 530"/>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2" name="正方形/長方形 531"/>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3" name="正方形/長方形 532"/>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4" name="正方形/長方形 533"/>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5" name="正方形/長方形 534"/>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6" name="正方形/長方形 535"/>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7" name="テキスト ボックス 536"/>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8" name="直線コネクタ 537"/>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39" name="直線コネクタ 538"/>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0" name="テキスト ボックス 539"/>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1" name="直線コネクタ 540"/>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2" name="テキスト ボックス 541"/>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3"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4" name="直線コネクタ 543"/>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5"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6" name="直線コネクタ 545"/>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7"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9" name="直線コネクタ 548"/>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0"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1" name="フローチャート : 判断 550"/>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2" name="直線コネクタ 551"/>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3" name="フローチャート : 判断 552"/>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4" name="テキスト ボックス 553"/>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5" name="直線コネクタ 554"/>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6" name="フローチャート : 判断 555"/>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7" name="テキスト ボックス 556"/>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8" name="直線コネクタ 557"/>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9" name="フローチャート : 判断 558"/>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0" name="テキスト ボックス 559"/>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1" name="フローチャート : 判断 560"/>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2" name="テキスト ボックス 561"/>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3" name="テキスト ボックス 562"/>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4" name="テキスト ボックス 563"/>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5" name="テキスト ボックス 564"/>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6" name="テキスト ボックス 565"/>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7" name="テキスト ボックス 566"/>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8" name="円/楕円 567"/>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9"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0" name="円/楕円 569"/>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1" name="テキスト ボックス 570"/>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2" name="円/楕円 571"/>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3" name="テキスト ボックス 572"/>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4" name="円/楕円 573"/>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5" name="テキスト ボックス 574"/>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6" name="円/楕円 575"/>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7" name="テキスト ボックス 576"/>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8" name="正方形/長方形 577"/>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9" name="正方形/長方形 578"/>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0" name="正方形/長方形 579"/>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1" name="正方形/長方形 580"/>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2" name="正方形/長方形 581"/>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3" name="正方形/長方形 582"/>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4" name="正方形/長方形 583"/>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5" name="正方形/長方形 584"/>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6" name="テキスト ボックス 585"/>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7" name="直線コネクタ 586"/>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88" name="直線コネクタ 587"/>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9" name="テキスト ボックス 588"/>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0" name="直線コネクタ 589"/>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1" name="テキスト ボックス 590"/>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2" name="直線コネクタ 591"/>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3" name="テキスト ボックス 592"/>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4" name="直線コネクタ 593"/>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5" name="テキスト ボックス 594"/>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6" name="直線コネクタ 595"/>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7" name="テキスト ボックス 596"/>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598" name="直線コネクタ 597"/>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9" name="テキスト ボックス 598"/>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0" name="直線コネクタ 599"/>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1" name="テキスト ボックス 600"/>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2"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3" name="直線コネクタ 602"/>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4"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5" name="直線コネクタ 604"/>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6"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7" name="直線コネクタ 606"/>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0</xdr:rowOff>
    </xdr:from>
    <xdr:to>
      <xdr:col>23</xdr:col>
      <xdr:colOff>514350</xdr:colOff>
      <xdr:row>74</xdr:row>
      <xdr:rowOff>28575</xdr:rowOff>
    </xdr:to>
    <xdr:cxnSp macro="">
      <xdr:nvCxnSpPr>
        <xdr:cNvPr id="608" name="直線コネクタ 607"/>
        <xdr:cNvCxnSpPr/>
      </xdr:nvCxnSpPr>
      <xdr:spPr>
        <a:xfrm flipV="1">
          <a:off x="13592175" y="126873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47625</xdr:rowOff>
    </xdr:from>
    <xdr:ext cx="533400" cy="257175"/>
    <xdr:sp macro="" textlink="">
      <xdr:nvSpPr>
        <xdr:cNvPr id="609" name="公債費平均値テキスト"/>
        <xdr:cNvSpPr txBox="1"/>
      </xdr:nvSpPr>
      <xdr:spPr>
        <a:xfrm>
          <a:off x="144018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0" name="フローチャート : 判断 609"/>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152400</xdr:rowOff>
    </xdr:from>
    <xdr:to>
      <xdr:col>22</xdr:col>
      <xdr:colOff>361950</xdr:colOff>
      <xdr:row>74</xdr:row>
      <xdr:rowOff>28575</xdr:rowOff>
    </xdr:to>
    <xdr:cxnSp macro="">
      <xdr:nvCxnSpPr>
        <xdr:cNvPr id="611" name="直線コネクタ 610"/>
        <xdr:cNvCxnSpPr/>
      </xdr:nvCxnSpPr>
      <xdr:spPr>
        <a:xfrm>
          <a:off x="12792075" y="126682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2" name="フローチャート : 判断 611"/>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152400</xdr:rowOff>
    </xdr:from>
    <xdr:ext cx="533400" cy="257175"/>
    <xdr:sp macro="" textlink="">
      <xdr:nvSpPr>
        <xdr:cNvPr id="613" name="テキスト ボックス 612"/>
        <xdr:cNvSpPr txBox="1"/>
      </xdr:nvSpPr>
      <xdr:spPr>
        <a:xfrm>
          <a:off x="133254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73</xdr:row>
      <xdr:rowOff>123825</xdr:rowOff>
    </xdr:from>
    <xdr:to>
      <xdr:col>21</xdr:col>
      <xdr:colOff>161925</xdr:colOff>
      <xdr:row>73</xdr:row>
      <xdr:rowOff>152400</xdr:rowOff>
    </xdr:to>
    <xdr:cxnSp macro="">
      <xdr:nvCxnSpPr>
        <xdr:cNvPr id="614" name="直線コネクタ 613"/>
        <xdr:cNvCxnSpPr/>
      </xdr:nvCxnSpPr>
      <xdr:spPr>
        <a:xfrm>
          <a:off x="12030075" y="126396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104775</xdr:rowOff>
    </xdr:to>
    <xdr:sp macro="" textlink="">
      <xdr:nvSpPr>
        <xdr:cNvPr id="615" name="フローチャート : 判断 614"/>
        <xdr:cNvSpPr/>
      </xdr:nvSpPr>
      <xdr:spPr>
        <a:xfrm>
          <a:off x="12744450"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16" name="テキスト ボックス 615"/>
        <xdr:cNvSpPr txBox="1"/>
      </xdr:nvSpPr>
      <xdr:spPr>
        <a:xfrm>
          <a:off x="12611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123825</xdr:rowOff>
    </xdr:from>
    <xdr:to>
      <xdr:col>19</xdr:col>
      <xdr:colOff>600075</xdr:colOff>
      <xdr:row>73</xdr:row>
      <xdr:rowOff>171450</xdr:rowOff>
    </xdr:to>
    <xdr:cxnSp macro="">
      <xdr:nvCxnSpPr>
        <xdr:cNvPr id="617" name="直線コネクタ 616"/>
        <xdr:cNvCxnSpPr/>
      </xdr:nvCxnSpPr>
      <xdr:spPr>
        <a:xfrm flipV="1">
          <a:off x="11268075" y="126396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0</xdr:rowOff>
    </xdr:from>
    <xdr:to>
      <xdr:col>20</xdr:col>
      <xdr:colOff>9525</xdr:colOff>
      <xdr:row>75</xdr:row>
      <xdr:rowOff>104775</xdr:rowOff>
    </xdr:to>
    <xdr:sp macro="" textlink="">
      <xdr:nvSpPr>
        <xdr:cNvPr id="618" name="フローチャート : 判断 617"/>
        <xdr:cNvSpPr/>
      </xdr:nvSpPr>
      <xdr:spPr>
        <a:xfrm>
          <a:off x="12020550" y="12858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9" name="テキスト ボックス 618"/>
        <xdr:cNvSpPr txBox="1"/>
      </xdr:nvSpPr>
      <xdr:spPr>
        <a:xfrm>
          <a:off x="118110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171450</xdr:rowOff>
    </xdr:from>
    <xdr:to>
      <xdr:col>18</xdr:col>
      <xdr:colOff>495300</xdr:colOff>
      <xdr:row>75</xdr:row>
      <xdr:rowOff>104775</xdr:rowOff>
    </xdr:to>
    <xdr:sp macro="" textlink="">
      <xdr:nvSpPr>
        <xdr:cNvPr id="620" name="フローチャート : 判断 619"/>
        <xdr:cNvSpPr/>
      </xdr:nvSpPr>
      <xdr:spPr>
        <a:xfrm>
          <a:off x="1122045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95250</xdr:rowOff>
    </xdr:from>
    <xdr:ext cx="533400" cy="257175"/>
    <xdr:sp macro="" textlink="">
      <xdr:nvSpPr>
        <xdr:cNvPr id="621" name="テキスト ボックス 620"/>
        <xdr:cNvSpPr txBox="1"/>
      </xdr:nvSpPr>
      <xdr:spPr>
        <a:xfrm>
          <a:off x="110013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2" name="テキスト ボックス 621"/>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3" name="テキスト ボックス 622"/>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4" name="テキスト ボックス 623"/>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5" name="テキスト ボックス 624"/>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6" name="テキスト ボックス 625"/>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627" name="円/楕円 626"/>
        <xdr:cNvSpPr/>
      </xdr:nvSpPr>
      <xdr:spPr>
        <a:xfrm>
          <a:off x="14297025" y="1263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142875</xdr:rowOff>
    </xdr:from>
    <xdr:ext cx="533400" cy="257175"/>
    <xdr:sp macro="" textlink="">
      <xdr:nvSpPr>
        <xdr:cNvPr id="628" name="公債費該当値テキスト"/>
        <xdr:cNvSpPr txBox="1"/>
      </xdr:nvSpPr>
      <xdr:spPr>
        <a:xfrm>
          <a:off x="14401800"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142875</xdr:rowOff>
    </xdr:from>
    <xdr:to>
      <xdr:col>22</xdr:col>
      <xdr:colOff>419100</xdr:colOff>
      <xdr:row>74</xdr:row>
      <xdr:rowOff>76200</xdr:rowOff>
    </xdr:to>
    <xdr:sp macro="" textlink="">
      <xdr:nvSpPr>
        <xdr:cNvPr id="629" name="円/楕円 628"/>
        <xdr:cNvSpPr/>
      </xdr:nvSpPr>
      <xdr:spPr>
        <a:xfrm>
          <a:off x="1354455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95250</xdr:rowOff>
    </xdr:from>
    <xdr:ext cx="533400" cy="257175"/>
    <xdr:sp macro="" textlink="">
      <xdr:nvSpPr>
        <xdr:cNvPr id="630" name="テキスト ボックス 629"/>
        <xdr:cNvSpPr txBox="1"/>
      </xdr:nvSpPr>
      <xdr:spPr>
        <a:xfrm>
          <a:off x="13325475" y="1243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104775</xdr:rowOff>
    </xdr:from>
    <xdr:to>
      <xdr:col>21</xdr:col>
      <xdr:colOff>209550</xdr:colOff>
      <xdr:row>74</xdr:row>
      <xdr:rowOff>28575</xdr:rowOff>
    </xdr:to>
    <xdr:sp macro="" textlink="">
      <xdr:nvSpPr>
        <xdr:cNvPr id="631" name="円/楕円 630"/>
        <xdr:cNvSpPr/>
      </xdr:nvSpPr>
      <xdr:spPr>
        <a:xfrm>
          <a:off x="12744450" y="12620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47625</xdr:rowOff>
    </xdr:from>
    <xdr:ext cx="533400" cy="257175"/>
    <xdr:sp macro="" textlink="">
      <xdr:nvSpPr>
        <xdr:cNvPr id="632" name="テキスト ボックス 631"/>
        <xdr:cNvSpPr txBox="1"/>
      </xdr:nvSpPr>
      <xdr:spPr>
        <a:xfrm>
          <a:off x="12611100"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66675</xdr:rowOff>
    </xdr:from>
    <xdr:to>
      <xdr:col>20</xdr:col>
      <xdr:colOff>9525</xdr:colOff>
      <xdr:row>73</xdr:row>
      <xdr:rowOff>171450</xdr:rowOff>
    </xdr:to>
    <xdr:sp macro="" textlink="">
      <xdr:nvSpPr>
        <xdr:cNvPr id="633" name="円/楕円 632"/>
        <xdr:cNvSpPr/>
      </xdr:nvSpPr>
      <xdr:spPr>
        <a:xfrm>
          <a:off x="12020550" y="12582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19050</xdr:rowOff>
    </xdr:from>
    <xdr:ext cx="533400" cy="257175"/>
    <xdr:sp macro="" textlink="">
      <xdr:nvSpPr>
        <xdr:cNvPr id="634" name="テキスト ボックス 633"/>
        <xdr:cNvSpPr txBox="1"/>
      </xdr:nvSpPr>
      <xdr:spPr>
        <a:xfrm>
          <a:off x="118110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114300</xdr:rowOff>
    </xdr:from>
    <xdr:to>
      <xdr:col>18</xdr:col>
      <xdr:colOff>495300</xdr:colOff>
      <xdr:row>74</xdr:row>
      <xdr:rowOff>47625</xdr:rowOff>
    </xdr:to>
    <xdr:sp macro="" textlink="">
      <xdr:nvSpPr>
        <xdr:cNvPr id="635" name="円/楕円 634"/>
        <xdr:cNvSpPr/>
      </xdr:nvSpPr>
      <xdr:spPr>
        <a:xfrm>
          <a:off x="11220450"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66675</xdr:rowOff>
    </xdr:from>
    <xdr:ext cx="533400" cy="257175"/>
    <xdr:sp macro="" textlink="">
      <xdr:nvSpPr>
        <xdr:cNvPr id="636" name="テキスト ボックス 635"/>
        <xdr:cNvSpPr txBox="1"/>
      </xdr:nvSpPr>
      <xdr:spPr>
        <a:xfrm>
          <a:off x="11001375"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7" name="正方形/長方形 636"/>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8" name="正方形/長方形 637"/>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9" name="正方形/長方形 638"/>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0" name="正方形/長方形 639"/>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1" name="正方形/長方形 640"/>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2" name="正方形/長方形 641"/>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3" name="正方形/長方形 642"/>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4" name="正方形/長方形 643"/>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5" name="テキスト ボックス 644"/>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6" name="直線コネクタ 645"/>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7" name="直線コネクタ 646"/>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8" name="テキスト ボックス 647"/>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49" name="直線コネクタ 648"/>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0" name="テキスト ボックス 649"/>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1" name="直線コネクタ 650"/>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2" name="テキスト ボックス 651"/>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3" name="直線コネクタ 652"/>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4" name="テキスト ボックス 653"/>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5" name="直線コネクタ 654"/>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6" name="テキスト ボックス 655"/>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7" name="直線コネクタ 65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8" name="テキスト ボックス 65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0" name="直線コネクタ 659"/>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1"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2" name="直線コネクタ 661"/>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3"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4" name="直線コネクタ 663"/>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99</xdr:row>
      <xdr:rowOff>19050</xdr:rowOff>
    </xdr:from>
    <xdr:to>
      <xdr:col>23</xdr:col>
      <xdr:colOff>514350</xdr:colOff>
      <xdr:row>99</xdr:row>
      <xdr:rowOff>28575</xdr:rowOff>
    </xdr:to>
    <xdr:cxnSp macro="">
      <xdr:nvCxnSpPr>
        <xdr:cNvPr id="665" name="直線コネクタ 664"/>
        <xdr:cNvCxnSpPr/>
      </xdr:nvCxnSpPr>
      <xdr:spPr>
        <a:xfrm flipV="1">
          <a:off x="13592175" y="16992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133350</xdr:rowOff>
    </xdr:from>
    <xdr:ext cx="533400" cy="257175"/>
    <xdr:sp macro="" textlink="">
      <xdr:nvSpPr>
        <xdr:cNvPr id="666" name="積立金平均値テキスト"/>
        <xdr:cNvSpPr txBox="1"/>
      </xdr:nvSpPr>
      <xdr:spPr>
        <a:xfrm>
          <a:off x="144018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7" name="フローチャート : 判断 666"/>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171450</xdr:rowOff>
    </xdr:from>
    <xdr:to>
      <xdr:col>22</xdr:col>
      <xdr:colOff>361950</xdr:colOff>
      <xdr:row>99</xdr:row>
      <xdr:rowOff>28575</xdr:rowOff>
    </xdr:to>
    <xdr:cxnSp macro="">
      <xdr:nvCxnSpPr>
        <xdr:cNvPr id="668" name="直線コネクタ 667"/>
        <xdr:cNvCxnSpPr/>
      </xdr:nvCxnSpPr>
      <xdr:spPr>
        <a:xfrm>
          <a:off x="12792075" y="169735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69" name="フローチャート : 判断 668"/>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57150</xdr:rowOff>
    </xdr:from>
    <xdr:ext cx="533400" cy="257175"/>
    <xdr:sp macro="" textlink="">
      <xdr:nvSpPr>
        <xdr:cNvPr id="670" name="テキスト ボックス 669"/>
        <xdr:cNvSpPr txBox="1"/>
      </xdr:nvSpPr>
      <xdr:spPr>
        <a:xfrm>
          <a:off x="13325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161925</xdr:rowOff>
    </xdr:from>
    <xdr:to>
      <xdr:col>21</xdr:col>
      <xdr:colOff>161925</xdr:colOff>
      <xdr:row>98</xdr:row>
      <xdr:rowOff>171450</xdr:rowOff>
    </xdr:to>
    <xdr:cxnSp macro="">
      <xdr:nvCxnSpPr>
        <xdr:cNvPr id="671" name="直線コネクタ 670"/>
        <xdr:cNvCxnSpPr/>
      </xdr:nvCxnSpPr>
      <xdr:spPr>
        <a:xfrm>
          <a:off x="12030075" y="16964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2" name="フローチャート : 判断 671"/>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673" name="テキスト ボックス 672"/>
        <xdr:cNvSpPr txBox="1"/>
      </xdr:nvSpPr>
      <xdr:spPr>
        <a:xfrm>
          <a:off x="126111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161925</xdr:rowOff>
    </xdr:from>
    <xdr:to>
      <xdr:col>19</xdr:col>
      <xdr:colOff>600075</xdr:colOff>
      <xdr:row>98</xdr:row>
      <xdr:rowOff>161925</xdr:rowOff>
    </xdr:to>
    <xdr:cxnSp macro="">
      <xdr:nvCxnSpPr>
        <xdr:cNvPr id="674" name="直線コネクタ 673"/>
        <xdr:cNvCxnSpPr/>
      </xdr:nvCxnSpPr>
      <xdr:spPr>
        <a:xfrm>
          <a:off x="11268075" y="169640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85725</xdr:rowOff>
    </xdr:from>
    <xdr:to>
      <xdr:col>20</xdr:col>
      <xdr:colOff>9525</xdr:colOff>
      <xdr:row>99</xdr:row>
      <xdr:rowOff>19050</xdr:rowOff>
    </xdr:to>
    <xdr:sp macro="" textlink="">
      <xdr:nvSpPr>
        <xdr:cNvPr id="675" name="フローチャート : 判断 674"/>
        <xdr:cNvSpPr/>
      </xdr:nvSpPr>
      <xdr:spPr>
        <a:xfrm>
          <a:off x="12020550" y="16887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676" name="テキスト ボックス 675"/>
        <xdr:cNvSpPr txBox="1"/>
      </xdr:nvSpPr>
      <xdr:spPr>
        <a:xfrm>
          <a:off x="118110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161925</xdr:rowOff>
    </xdr:to>
    <xdr:sp macro="" textlink="">
      <xdr:nvSpPr>
        <xdr:cNvPr id="677" name="フローチャート : 判断 676"/>
        <xdr:cNvSpPr/>
      </xdr:nvSpPr>
      <xdr:spPr>
        <a:xfrm>
          <a:off x="11220450" y="1686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78" name="テキスト ボックス 677"/>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9" name="テキスト ボックス 67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0" name="テキスト ボックス 67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1" name="テキスト ボックス 68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2" name="テキスト ボックス 68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3" name="テキスト ボックス 68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142875</xdr:rowOff>
    </xdr:from>
    <xdr:to>
      <xdr:col>23</xdr:col>
      <xdr:colOff>571500</xdr:colOff>
      <xdr:row>99</xdr:row>
      <xdr:rowOff>76200</xdr:rowOff>
    </xdr:to>
    <xdr:sp macro="" textlink="">
      <xdr:nvSpPr>
        <xdr:cNvPr id="684" name="円/楕円 683"/>
        <xdr:cNvSpPr/>
      </xdr:nvSpPr>
      <xdr:spPr>
        <a:xfrm>
          <a:off x="14297025"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85725</xdr:rowOff>
    </xdr:from>
    <xdr:ext cx="466725" cy="257175"/>
    <xdr:sp macro="" textlink="">
      <xdr:nvSpPr>
        <xdr:cNvPr id="685" name="積立金該当値テキスト"/>
        <xdr:cNvSpPr txBox="1"/>
      </xdr:nvSpPr>
      <xdr:spPr>
        <a:xfrm>
          <a:off x="14401800" y="1688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142875</xdr:rowOff>
    </xdr:from>
    <xdr:to>
      <xdr:col>22</xdr:col>
      <xdr:colOff>419100</xdr:colOff>
      <xdr:row>99</xdr:row>
      <xdr:rowOff>76200</xdr:rowOff>
    </xdr:to>
    <xdr:sp macro="" textlink="">
      <xdr:nvSpPr>
        <xdr:cNvPr id="686" name="円/楕円 685"/>
        <xdr:cNvSpPr/>
      </xdr:nvSpPr>
      <xdr:spPr>
        <a:xfrm>
          <a:off x="13544550"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99</xdr:row>
      <xdr:rowOff>66675</xdr:rowOff>
    </xdr:from>
    <xdr:ext cx="466725" cy="257175"/>
    <xdr:sp macro="" textlink="">
      <xdr:nvSpPr>
        <xdr:cNvPr id="687" name="テキスト ボックス 686"/>
        <xdr:cNvSpPr txBox="1"/>
      </xdr:nvSpPr>
      <xdr:spPr>
        <a:xfrm>
          <a:off x="13363575" y="1704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123825</xdr:rowOff>
    </xdr:from>
    <xdr:to>
      <xdr:col>21</xdr:col>
      <xdr:colOff>209550</xdr:colOff>
      <xdr:row>99</xdr:row>
      <xdr:rowOff>47625</xdr:rowOff>
    </xdr:to>
    <xdr:sp macro="" textlink="">
      <xdr:nvSpPr>
        <xdr:cNvPr id="688" name="円/楕円 687"/>
        <xdr:cNvSpPr/>
      </xdr:nvSpPr>
      <xdr:spPr>
        <a:xfrm>
          <a:off x="12744450" y="16925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99</xdr:row>
      <xdr:rowOff>38100</xdr:rowOff>
    </xdr:from>
    <xdr:ext cx="533400" cy="257175"/>
    <xdr:sp macro="" textlink="">
      <xdr:nvSpPr>
        <xdr:cNvPr id="689" name="テキスト ボックス 688"/>
        <xdr:cNvSpPr txBox="1"/>
      </xdr:nvSpPr>
      <xdr:spPr>
        <a:xfrm>
          <a:off x="1261110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38100</xdr:rowOff>
    </xdr:to>
    <xdr:sp macro="" textlink="">
      <xdr:nvSpPr>
        <xdr:cNvPr id="690" name="円/楕円 689"/>
        <xdr:cNvSpPr/>
      </xdr:nvSpPr>
      <xdr:spPr>
        <a:xfrm>
          <a:off x="12020550" y="169164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28575</xdr:rowOff>
    </xdr:from>
    <xdr:ext cx="533400" cy="257175"/>
    <xdr:sp macro="" textlink="">
      <xdr:nvSpPr>
        <xdr:cNvPr id="691" name="テキスト ボックス 690"/>
        <xdr:cNvSpPr txBox="1"/>
      </xdr:nvSpPr>
      <xdr:spPr>
        <a:xfrm>
          <a:off x="1181100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104775</xdr:rowOff>
    </xdr:from>
    <xdr:to>
      <xdr:col>18</xdr:col>
      <xdr:colOff>495300</xdr:colOff>
      <xdr:row>99</xdr:row>
      <xdr:rowOff>38100</xdr:rowOff>
    </xdr:to>
    <xdr:sp macro="" textlink="">
      <xdr:nvSpPr>
        <xdr:cNvPr id="692" name="円/楕円 691"/>
        <xdr:cNvSpPr/>
      </xdr:nvSpPr>
      <xdr:spPr>
        <a:xfrm>
          <a:off x="11220450"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99</xdr:row>
      <xdr:rowOff>28575</xdr:rowOff>
    </xdr:from>
    <xdr:ext cx="533400" cy="257175"/>
    <xdr:sp macro="" textlink="">
      <xdr:nvSpPr>
        <xdr:cNvPr id="693" name="テキスト ボックス 692"/>
        <xdr:cNvSpPr txBox="1"/>
      </xdr:nvSpPr>
      <xdr:spPr>
        <a:xfrm>
          <a:off x="110013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4" name="正方形/長方形 69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5" name="正方形/長方形 69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6" name="正方形/長方形 69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7" name="正方形/長方形 69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8" name="正方形/長方形 69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9" name="正方形/長方形 69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0" name="正方形/長方形 69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1" name="正方形/長方形 70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2" name="テキスト ボックス 70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3" name="直線コネクタ 70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4" name="直線コネクタ 703"/>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5" name="テキスト ボックス 704"/>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6" name="直線コネクタ 705"/>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7" name="テキスト ボックス 706"/>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8" name="直線コネクタ 707"/>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09" name="テキスト ボックス 708"/>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0" name="直線コネクタ 709"/>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1" name="テキスト ボックス 710"/>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2" name="直線コネクタ 711"/>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3" name="テキスト ボックス 712"/>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4" name="直線コネクタ 713"/>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5" name="テキスト ボックス 714"/>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6" name="直線コネクタ 715"/>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7" name="テキスト ボックス 716"/>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8"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19" name="直線コネクタ 718"/>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0"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1" name="直線コネクタ 720"/>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2"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3" name="直線コネクタ 722"/>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57150</xdr:rowOff>
    </xdr:to>
    <xdr:cxnSp macro="">
      <xdr:nvCxnSpPr>
        <xdr:cNvPr id="724" name="直線コネクタ 723"/>
        <xdr:cNvCxnSpPr/>
      </xdr:nvCxnSpPr>
      <xdr:spPr>
        <a:xfrm>
          <a:off x="18669000" y="67341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0</xdr:rowOff>
    </xdr:from>
    <xdr:ext cx="466725" cy="257175"/>
    <xdr:sp macro="" textlink="">
      <xdr:nvSpPr>
        <xdr:cNvPr id="725" name="投資及び出資金平均値テキスト"/>
        <xdr:cNvSpPr txBox="1"/>
      </xdr:nvSpPr>
      <xdr:spPr>
        <a:xfrm>
          <a:off x="1946910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6" name="フローチャート : 判断 725"/>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38100</xdr:rowOff>
    </xdr:from>
    <xdr:to>
      <xdr:col>31</xdr:col>
      <xdr:colOff>38100</xdr:colOff>
      <xdr:row>39</xdr:row>
      <xdr:rowOff>47625</xdr:rowOff>
    </xdr:to>
    <xdr:cxnSp macro="">
      <xdr:nvCxnSpPr>
        <xdr:cNvPr id="727" name="直線コネクタ 726"/>
        <xdr:cNvCxnSpPr/>
      </xdr:nvCxnSpPr>
      <xdr:spPr>
        <a:xfrm>
          <a:off x="17945100" y="6724650"/>
          <a:ext cx="7239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28" name="フローチャート : 判断 727"/>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104775</xdr:rowOff>
    </xdr:from>
    <xdr:ext cx="466725" cy="257175"/>
    <xdr:sp macro="" textlink="">
      <xdr:nvSpPr>
        <xdr:cNvPr id="729" name="テキスト ボックス 728"/>
        <xdr:cNvSpPr txBox="1"/>
      </xdr:nvSpPr>
      <xdr:spPr>
        <a:xfrm>
          <a:off x="185166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38100</xdr:rowOff>
    </xdr:from>
    <xdr:to>
      <xdr:col>29</xdr:col>
      <xdr:colOff>514350</xdr:colOff>
      <xdr:row>39</xdr:row>
      <xdr:rowOff>95250</xdr:rowOff>
    </xdr:to>
    <xdr:cxnSp macro="">
      <xdr:nvCxnSpPr>
        <xdr:cNvPr id="730" name="直線コネクタ 729"/>
        <xdr:cNvCxnSpPr/>
      </xdr:nvCxnSpPr>
      <xdr:spPr>
        <a:xfrm flipV="1">
          <a:off x="17145000" y="67246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9525</xdr:rowOff>
    </xdr:from>
    <xdr:to>
      <xdr:col>29</xdr:col>
      <xdr:colOff>571500</xdr:colOff>
      <xdr:row>39</xdr:row>
      <xdr:rowOff>104775</xdr:rowOff>
    </xdr:to>
    <xdr:sp macro="" textlink="">
      <xdr:nvSpPr>
        <xdr:cNvPr id="731" name="フローチャート : 判断 730"/>
        <xdr:cNvSpPr/>
      </xdr:nvSpPr>
      <xdr:spPr>
        <a:xfrm>
          <a:off x="17897475" y="669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104775</xdr:rowOff>
    </xdr:from>
    <xdr:ext cx="466725" cy="257175"/>
    <xdr:sp macro="" textlink="">
      <xdr:nvSpPr>
        <xdr:cNvPr id="732" name="テキスト ボックス 731"/>
        <xdr:cNvSpPr txBox="1"/>
      </xdr:nvSpPr>
      <xdr:spPr>
        <a:xfrm>
          <a:off x="17716500"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33" name="直線コネクタ 732"/>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34" name="フローチャート : 判断 733"/>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114300</xdr:rowOff>
    </xdr:from>
    <xdr:ext cx="466725" cy="257175"/>
    <xdr:sp macro="" textlink="">
      <xdr:nvSpPr>
        <xdr:cNvPr id="735" name="テキスト ボックス 734"/>
        <xdr:cNvSpPr txBox="1"/>
      </xdr:nvSpPr>
      <xdr:spPr>
        <a:xfrm>
          <a:off x="169068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6" name="フローチャート : 判断 735"/>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114300</xdr:rowOff>
    </xdr:from>
    <xdr:ext cx="466725" cy="257175"/>
    <xdr:sp macro="" textlink="">
      <xdr:nvSpPr>
        <xdr:cNvPr id="737" name="テキスト ボックス 736"/>
        <xdr:cNvSpPr txBox="1"/>
      </xdr:nvSpPr>
      <xdr:spPr>
        <a:xfrm>
          <a:off x="161925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8" name="テキスト ボックス 737"/>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9" name="テキスト ボックス 738"/>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0" name="テキスト ボックス 739"/>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1" name="テキスト ボックス 740"/>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2" name="テキスト ボックス 741"/>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0</xdr:rowOff>
    </xdr:from>
    <xdr:to>
      <xdr:col>32</xdr:col>
      <xdr:colOff>238125</xdr:colOff>
      <xdr:row>39</xdr:row>
      <xdr:rowOff>104775</xdr:rowOff>
    </xdr:to>
    <xdr:sp macro="" textlink="">
      <xdr:nvSpPr>
        <xdr:cNvPr id="743" name="円/楕円 742"/>
        <xdr:cNvSpPr/>
      </xdr:nvSpPr>
      <xdr:spPr>
        <a:xfrm>
          <a:off x="19364325"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466725" cy="257175"/>
    <xdr:sp macro="" textlink="">
      <xdr:nvSpPr>
        <xdr:cNvPr id="744" name="投資及び出資金該当値テキスト"/>
        <xdr:cNvSpPr txBox="1"/>
      </xdr:nvSpPr>
      <xdr:spPr>
        <a:xfrm>
          <a:off x="1946910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171450</xdr:rowOff>
    </xdr:from>
    <xdr:to>
      <xdr:col>31</xdr:col>
      <xdr:colOff>85725</xdr:colOff>
      <xdr:row>39</xdr:row>
      <xdr:rowOff>104775</xdr:rowOff>
    </xdr:to>
    <xdr:sp macro="" textlink="">
      <xdr:nvSpPr>
        <xdr:cNvPr id="745" name="円/楕円 744"/>
        <xdr:cNvSpPr/>
      </xdr:nvSpPr>
      <xdr:spPr>
        <a:xfrm>
          <a:off x="18630900" y="6686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95250</xdr:rowOff>
    </xdr:from>
    <xdr:ext cx="466725" cy="257175"/>
    <xdr:sp macro="" textlink="">
      <xdr:nvSpPr>
        <xdr:cNvPr id="746" name="テキスト ボックス 745"/>
        <xdr:cNvSpPr txBox="1"/>
      </xdr:nvSpPr>
      <xdr:spPr>
        <a:xfrm>
          <a:off x="1851660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7" name="円/楕円 746"/>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104775</xdr:rowOff>
    </xdr:from>
    <xdr:ext cx="466725" cy="257175"/>
    <xdr:sp macro="" textlink="">
      <xdr:nvSpPr>
        <xdr:cNvPr id="748" name="テキスト ボックス 747"/>
        <xdr:cNvSpPr txBox="1"/>
      </xdr:nvSpPr>
      <xdr:spPr>
        <a:xfrm>
          <a:off x="177165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49" name="円/楕円 748"/>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0" name="テキスト ボックス 749"/>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51" name="円/楕円 750"/>
        <xdr:cNvSpPr/>
      </xdr:nvSpPr>
      <xdr:spPr>
        <a:xfrm>
          <a:off x="162877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142875</xdr:rowOff>
    </xdr:from>
    <xdr:ext cx="238125" cy="257175"/>
    <xdr:sp macro="" textlink="">
      <xdr:nvSpPr>
        <xdr:cNvPr id="752" name="テキスト ボックス 751"/>
        <xdr:cNvSpPr txBox="1"/>
      </xdr:nvSpPr>
      <xdr:spPr>
        <a:xfrm>
          <a:off x="16230600" y="682942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3" name="正方形/長方形 752"/>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4" name="正方形/長方形 753"/>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5" name="正方形/長方形 754"/>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6" name="正方形/長方形 755"/>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7" name="正方形/長方形 756"/>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8" name="正方形/長方形 757"/>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9" name="正方形/長方形 758"/>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0" name="正方形/長方形 759"/>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1" name="テキスト ボックス 760"/>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2" name="直線コネクタ 761"/>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3" name="直線コネクタ 762"/>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4" name="テキスト ボックス 763"/>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5" name="直線コネクタ 764"/>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6" name="テキスト ボックス 765"/>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7" name="直線コネクタ 766"/>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68" name="テキスト ボックス 767"/>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69" name="直線コネクタ 768"/>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0" name="テキスト ボックス 769"/>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1" name="直線コネクタ 770"/>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2" name="テキスト ボックス 771"/>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3" name="直線コネクタ 772"/>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4" name="テキスト ボックス 773"/>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5" name="直線コネクタ 774"/>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6" name="テキスト ボックス 775"/>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7"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78" name="直線コネクタ 777"/>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79"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0" name="直線コネクタ 779"/>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1"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2" name="直線コネクタ 781"/>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85725</xdr:rowOff>
    </xdr:from>
    <xdr:to>
      <xdr:col>32</xdr:col>
      <xdr:colOff>190500</xdr:colOff>
      <xdr:row>59</xdr:row>
      <xdr:rowOff>85725</xdr:rowOff>
    </xdr:to>
    <xdr:cxnSp macro="">
      <xdr:nvCxnSpPr>
        <xdr:cNvPr id="783" name="直線コネクタ 782"/>
        <xdr:cNvCxnSpPr/>
      </xdr:nvCxnSpPr>
      <xdr:spPr>
        <a:xfrm>
          <a:off x="18669000" y="10201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4"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5" name="フローチャート : 判断 784"/>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85725</xdr:rowOff>
    </xdr:from>
    <xdr:to>
      <xdr:col>31</xdr:col>
      <xdr:colOff>38100</xdr:colOff>
      <xdr:row>59</xdr:row>
      <xdr:rowOff>85725</xdr:rowOff>
    </xdr:to>
    <xdr:cxnSp macro="">
      <xdr:nvCxnSpPr>
        <xdr:cNvPr id="786" name="直線コネクタ 785"/>
        <xdr:cNvCxnSpPr/>
      </xdr:nvCxnSpPr>
      <xdr:spPr>
        <a:xfrm>
          <a:off x="17945100" y="102012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7" name="フローチャート : 判断 786"/>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88" name="テキスト ボックス 787"/>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85725</xdr:rowOff>
    </xdr:from>
    <xdr:to>
      <xdr:col>29</xdr:col>
      <xdr:colOff>514350</xdr:colOff>
      <xdr:row>59</xdr:row>
      <xdr:rowOff>85725</xdr:rowOff>
    </xdr:to>
    <xdr:cxnSp macro="">
      <xdr:nvCxnSpPr>
        <xdr:cNvPr id="789" name="直線コネクタ 788"/>
        <xdr:cNvCxnSpPr/>
      </xdr:nvCxnSpPr>
      <xdr:spPr>
        <a:xfrm>
          <a:off x="17145000" y="1020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66675</xdr:rowOff>
    </xdr:from>
    <xdr:to>
      <xdr:col>29</xdr:col>
      <xdr:colOff>571500</xdr:colOff>
      <xdr:row>59</xdr:row>
      <xdr:rowOff>0</xdr:rowOff>
    </xdr:to>
    <xdr:sp macro="" textlink="">
      <xdr:nvSpPr>
        <xdr:cNvPr id="790" name="フローチャート : 判断 789"/>
        <xdr:cNvSpPr/>
      </xdr:nvSpPr>
      <xdr:spPr>
        <a:xfrm>
          <a:off x="1789747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19050</xdr:rowOff>
    </xdr:from>
    <xdr:ext cx="466725" cy="257175"/>
    <xdr:sp macro="" textlink="">
      <xdr:nvSpPr>
        <xdr:cNvPr id="791" name="テキスト ボックス 790"/>
        <xdr:cNvSpPr txBox="1"/>
      </xdr:nvSpPr>
      <xdr:spPr>
        <a:xfrm>
          <a:off x="17716500" y="979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85725</xdr:rowOff>
    </xdr:from>
    <xdr:to>
      <xdr:col>28</xdr:col>
      <xdr:colOff>314325</xdr:colOff>
      <xdr:row>59</xdr:row>
      <xdr:rowOff>85725</xdr:rowOff>
    </xdr:to>
    <xdr:cxnSp macro="">
      <xdr:nvCxnSpPr>
        <xdr:cNvPr id="792" name="直線コネクタ 791"/>
        <xdr:cNvCxnSpPr/>
      </xdr:nvCxnSpPr>
      <xdr:spPr>
        <a:xfrm>
          <a:off x="16344900" y="1020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3" name="フローチャート : 判断 792"/>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123825</xdr:rowOff>
    </xdr:from>
    <xdr:ext cx="466725" cy="257175"/>
    <xdr:sp macro="" textlink="">
      <xdr:nvSpPr>
        <xdr:cNvPr id="794" name="テキスト ボックス 793"/>
        <xdr:cNvSpPr txBox="1"/>
      </xdr:nvSpPr>
      <xdr:spPr>
        <a:xfrm>
          <a:off x="16906875"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5" name="フローチャート : 判断 794"/>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6" name="テキスト ボックス 795"/>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7" name="テキスト ボックス 796"/>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8" name="テキスト ボックス 797"/>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9" name="テキスト ボックス 798"/>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0" name="テキスト ボックス 799"/>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1" name="テキスト ボックス 800"/>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38100</xdr:rowOff>
    </xdr:from>
    <xdr:to>
      <xdr:col>32</xdr:col>
      <xdr:colOff>238125</xdr:colOff>
      <xdr:row>59</xdr:row>
      <xdr:rowOff>142875</xdr:rowOff>
    </xdr:to>
    <xdr:sp macro="" textlink="">
      <xdr:nvSpPr>
        <xdr:cNvPr id="802" name="円/楕円 801"/>
        <xdr:cNvSpPr/>
      </xdr:nvSpPr>
      <xdr:spPr>
        <a:xfrm>
          <a:off x="1936432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123825</xdr:rowOff>
    </xdr:from>
    <xdr:ext cx="381000" cy="257175"/>
    <xdr:sp macro="" textlink="">
      <xdr:nvSpPr>
        <xdr:cNvPr id="803" name="貸付金該当値テキスト"/>
        <xdr:cNvSpPr txBox="1"/>
      </xdr:nvSpPr>
      <xdr:spPr>
        <a:xfrm>
          <a:off x="19469100" y="10067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142875</xdr:rowOff>
    </xdr:to>
    <xdr:sp macro="" textlink="">
      <xdr:nvSpPr>
        <xdr:cNvPr id="804" name="円/楕円 803"/>
        <xdr:cNvSpPr/>
      </xdr:nvSpPr>
      <xdr:spPr>
        <a:xfrm>
          <a:off x="18630900" y="10153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133350</xdr:rowOff>
    </xdr:from>
    <xdr:ext cx="381000" cy="257175"/>
    <xdr:sp macro="" textlink="">
      <xdr:nvSpPr>
        <xdr:cNvPr id="805" name="テキスト ボックス 804"/>
        <xdr:cNvSpPr txBox="1"/>
      </xdr:nvSpPr>
      <xdr:spPr>
        <a:xfrm>
          <a:off x="18564225"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38100</xdr:rowOff>
    </xdr:from>
    <xdr:to>
      <xdr:col>29</xdr:col>
      <xdr:colOff>571500</xdr:colOff>
      <xdr:row>59</xdr:row>
      <xdr:rowOff>142875</xdr:rowOff>
    </xdr:to>
    <xdr:sp macro="" textlink="">
      <xdr:nvSpPr>
        <xdr:cNvPr id="806" name="円/楕円 805"/>
        <xdr:cNvSpPr/>
      </xdr:nvSpPr>
      <xdr:spPr>
        <a:xfrm>
          <a:off x="1789747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133350</xdr:rowOff>
    </xdr:from>
    <xdr:ext cx="381000" cy="257175"/>
    <xdr:sp macro="" textlink="">
      <xdr:nvSpPr>
        <xdr:cNvPr id="807" name="テキスト ボックス 806"/>
        <xdr:cNvSpPr txBox="1"/>
      </xdr:nvSpPr>
      <xdr:spPr>
        <a:xfrm>
          <a:off x="177546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38100</xdr:rowOff>
    </xdr:from>
    <xdr:to>
      <xdr:col>28</xdr:col>
      <xdr:colOff>361950</xdr:colOff>
      <xdr:row>59</xdr:row>
      <xdr:rowOff>142875</xdr:rowOff>
    </xdr:to>
    <xdr:sp macro="" textlink="">
      <xdr:nvSpPr>
        <xdr:cNvPr id="808" name="円/楕円 807"/>
        <xdr:cNvSpPr/>
      </xdr:nvSpPr>
      <xdr:spPr>
        <a:xfrm>
          <a:off x="170973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133350</xdr:rowOff>
    </xdr:from>
    <xdr:ext cx="381000" cy="257175"/>
    <xdr:sp macro="" textlink="">
      <xdr:nvSpPr>
        <xdr:cNvPr id="809" name="テキスト ボックス 808"/>
        <xdr:cNvSpPr txBox="1"/>
      </xdr:nvSpPr>
      <xdr:spPr>
        <a:xfrm>
          <a:off x="169545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38100</xdr:rowOff>
    </xdr:from>
    <xdr:to>
      <xdr:col>27</xdr:col>
      <xdr:colOff>161925</xdr:colOff>
      <xdr:row>59</xdr:row>
      <xdr:rowOff>133350</xdr:rowOff>
    </xdr:to>
    <xdr:sp macro="" textlink="">
      <xdr:nvSpPr>
        <xdr:cNvPr id="810" name="円/楕円 809"/>
        <xdr:cNvSpPr/>
      </xdr:nvSpPr>
      <xdr:spPr>
        <a:xfrm>
          <a:off x="16287750" y="1015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123825</xdr:rowOff>
    </xdr:from>
    <xdr:ext cx="371475" cy="257175"/>
    <xdr:sp macro="" textlink="">
      <xdr:nvSpPr>
        <xdr:cNvPr id="811" name="テキスト ボックス 810"/>
        <xdr:cNvSpPr txBox="1"/>
      </xdr:nvSpPr>
      <xdr:spPr>
        <a:xfrm>
          <a:off x="16230600" y="102393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2" name="正方形/長方形 811"/>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3" name="正方形/長方形 812"/>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4" name="正方形/長方形 813"/>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5" name="正方形/長方形 814"/>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6" name="正方形/長方形 815"/>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7" name="正方形/長方形 816"/>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18" name="正方形/長方形 817"/>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9" name="正方形/長方形 818"/>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0" name="テキスト ボックス 819"/>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1" name="直線コネクタ 820"/>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2" name="テキスト ボックス 821"/>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3" name="直線コネクタ 822"/>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4" name="テキスト ボックス 823"/>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5" name="直線コネクタ 824"/>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6" name="テキスト ボックス 825"/>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7" name="直線コネクタ 826"/>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28" name="テキスト ボックス 827"/>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9" name="直線コネクタ 828"/>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0" name="テキスト ボックス 829"/>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1" name="直線コネクタ 830"/>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2" name="テキスト ボックス 831"/>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3" name="直線コネクタ 832"/>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4" name="テキスト ボックス 833"/>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5"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6" name="直線コネクタ 835"/>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7"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38" name="直線コネクタ 837"/>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39"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0" name="直線コネクタ 839"/>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79</xdr:row>
      <xdr:rowOff>19050</xdr:rowOff>
    </xdr:from>
    <xdr:to>
      <xdr:col>32</xdr:col>
      <xdr:colOff>190500</xdr:colOff>
      <xdr:row>79</xdr:row>
      <xdr:rowOff>19050</xdr:rowOff>
    </xdr:to>
    <xdr:cxnSp macro="">
      <xdr:nvCxnSpPr>
        <xdr:cNvPr id="841" name="直線コネクタ 840"/>
        <xdr:cNvCxnSpPr/>
      </xdr:nvCxnSpPr>
      <xdr:spPr>
        <a:xfrm>
          <a:off x="18669000" y="135636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95250</xdr:rowOff>
    </xdr:from>
    <xdr:ext cx="533400" cy="257175"/>
    <xdr:sp macro="" textlink="">
      <xdr:nvSpPr>
        <xdr:cNvPr id="842" name="繰出金平均値テキスト"/>
        <xdr:cNvSpPr txBox="1"/>
      </xdr:nvSpPr>
      <xdr:spPr>
        <a:xfrm>
          <a:off x="19469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3" name="フローチャート : 判断 842"/>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79</xdr:row>
      <xdr:rowOff>19050</xdr:rowOff>
    </xdr:from>
    <xdr:to>
      <xdr:col>31</xdr:col>
      <xdr:colOff>38100</xdr:colOff>
      <xdr:row>79</xdr:row>
      <xdr:rowOff>47625</xdr:rowOff>
    </xdr:to>
    <xdr:cxnSp macro="">
      <xdr:nvCxnSpPr>
        <xdr:cNvPr id="844" name="直線コネクタ 843"/>
        <xdr:cNvCxnSpPr/>
      </xdr:nvCxnSpPr>
      <xdr:spPr>
        <a:xfrm flipV="1">
          <a:off x="17945100" y="13563600"/>
          <a:ext cx="7239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5" name="フローチャート : 判断 844"/>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38100</xdr:rowOff>
    </xdr:from>
    <xdr:ext cx="533400" cy="257175"/>
    <xdr:sp macro="" textlink="">
      <xdr:nvSpPr>
        <xdr:cNvPr id="846" name="テキスト ボックス 845"/>
        <xdr:cNvSpPr txBox="1"/>
      </xdr:nvSpPr>
      <xdr:spPr>
        <a:xfrm>
          <a:off x="184880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123825</xdr:rowOff>
    </xdr:from>
    <xdr:to>
      <xdr:col>29</xdr:col>
      <xdr:colOff>514350</xdr:colOff>
      <xdr:row>79</xdr:row>
      <xdr:rowOff>47625</xdr:rowOff>
    </xdr:to>
    <xdr:cxnSp macro="">
      <xdr:nvCxnSpPr>
        <xdr:cNvPr id="847" name="直線コネクタ 846"/>
        <xdr:cNvCxnSpPr/>
      </xdr:nvCxnSpPr>
      <xdr:spPr>
        <a:xfrm>
          <a:off x="17145000" y="1349692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76200</xdr:rowOff>
    </xdr:from>
    <xdr:to>
      <xdr:col>29</xdr:col>
      <xdr:colOff>571500</xdr:colOff>
      <xdr:row>77</xdr:row>
      <xdr:rowOff>9525</xdr:rowOff>
    </xdr:to>
    <xdr:sp macro="" textlink="">
      <xdr:nvSpPr>
        <xdr:cNvPr id="848" name="フローチャート : 判断 847"/>
        <xdr:cNvSpPr/>
      </xdr:nvSpPr>
      <xdr:spPr>
        <a:xfrm>
          <a:off x="1789747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19050</xdr:rowOff>
    </xdr:from>
    <xdr:ext cx="533400" cy="257175"/>
    <xdr:sp macro="" textlink="">
      <xdr:nvSpPr>
        <xdr:cNvPr id="849" name="テキスト ボックス 848"/>
        <xdr:cNvSpPr txBox="1"/>
      </xdr:nvSpPr>
      <xdr:spPr>
        <a:xfrm>
          <a:off x="176784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104775</xdr:rowOff>
    </xdr:from>
    <xdr:to>
      <xdr:col>28</xdr:col>
      <xdr:colOff>314325</xdr:colOff>
      <xdr:row>78</xdr:row>
      <xdr:rowOff>123825</xdr:rowOff>
    </xdr:to>
    <xdr:cxnSp macro="">
      <xdr:nvCxnSpPr>
        <xdr:cNvPr id="850" name="直線コネクタ 849"/>
        <xdr:cNvCxnSpPr/>
      </xdr:nvCxnSpPr>
      <xdr:spPr>
        <a:xfrm>
          <a:off x="16344900" y="134778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104775</xdr:rowOff>
    </xdr:from>
    <xdr:to>
      <xdr:col>28</xdr:col>
      <xdr:colOff>361950</xdr:colOff>
      <xdr:row>77</xdr:row>
      <xdr:rowOff>28575</xdr:rowOff>
    </xdr:to>
    <xdr:sp macro="" textlink="">
      <xdr:nvSpPr>
        <xdr:cNvPr id="851" name="フローチャート : 判断 850"/>
        <xdr:cNvSpPr/>
      </xdr:nvSpPr>
      <xdr:spPr>
        <a:xfrm>
          <a:off x="17097375" y="1313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2" name="テキスト ボックス 851"/>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53" name="フローチャート : 判断 852"/>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57150</xdr:rowOff>
    </xdr:from>
    <xdr:ext cx="533400" cy="257175"/>
    <xdr:sp macro="" textlink="">
      <xdr:nvSpPr>
        <xdr:cNvPr id="854" name="テキスト ボックス 853"/>
        <xdr:cNvSpPr txBox="1"/>
      </xdr:nvSpPr>
      <xdr:spPr>
        <a:xfrm>
          <a:off x="161639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5" name="テキスト ボックス 854"/>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6" name="テキスト ボックス 855"/>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7" name="テキスト ボックス 856"/>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58" name="テキスト ボックス 857"/>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59" name="テキスト ボックス 858"/>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78</xdr:row>
      <xdr:rowOff>142875</xdr:rowOff>
    </xdr:from>
    <xdr:to>
      <xdr:col>32</xdr:col>
      <xdr:colOff>238125</xdr:colOff>
      <xdr:row>79</xdr:row>
      <xdr:rowOff>66675</xdr:rowOff>
    </xdr:to>
    <xdr:sp macro="" textlink="">
      <xdr:nvSpPr>
        <xdr:cNvPr id="860" name="円/楕円 859"/>
        <xdr:cNvSpPr/>
      </xdr:nvSpPr>
      <xdr:spPr>
        <a:xfrm>
          <a:off x="19364325" y="1351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57150</xdr:rowOff>
    </xdr:from>
    <xdr:ext cx="533400" cy="257175"/>
    <xdr:sp macro="" textlink="">
      <xdr:nvSpPr>
        <xdr:cNvPr id="861" name="繰出金該当値テキスト"/>
        <xdr:cNvSpPr txBox="1"/>
      </xdr:nvSpPr>
      <xdr:spPr>
        <a:xfrm>
          <a:off x="194691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21,314</a:t>
          </a:r>
          <a:endParaRPr kumimoji="1" lang="ja-JP" altLang="en-US" sz="1000" b="1">
            <a:solidFill>
              <a:srgbClr val="FF0000"/>
            </a:solidFill>
            <a:latin typeface="ＭＳ Ｐゴシック"/>
          </a:endParaRPr>
        </a:p>
      </xdr:txBody>
    </xdr:sp>
    <xdr:clientData/>
  </xdr:oneCellAnchor>
  <xdr:twoCellAnchor>
    <xdr:from>
      <xdr:col>30</xdr:col>
      <xdr:colOff>600075</xdr:colOff>
      <xdr:row>78</xdr:row>
      <xdr:rowOff>133350</xdr:rowOff>
    </xdr:from>
    <xdr:to>
      <xdr:col>31</xdr:col>
      <xdr:colOff>85725</xdr:colOff>
      <xdr:row>79</xdr:row>
      <xdr:rowOff>66675</xdr:rowOff>
    </xdr:to>
    <xdr:sp macro="" textlink="">
      <xdr:nvSpPr>
        <xdr:cNvPr id="862" name="円/楕円 861"/>
        <xdr:cNvSpPr/>
      </xdr:nvSpPr>
      <xdr:spPr>
        <a:xfrm>
          <a:off x="18630900" y="135064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79</xdr:row>
      <xdr:rowOff>57150</xdr:rowOff>
    </xdr:from>
    <xdr:ext cx="533400" cy="257175"/>
    <xdr:sp macro="" textlink="">
      <xdr:nvSpPr>
        <xdr:cNvPr id="863" name="テキスト ボックス 862"/>
        <xdr:cNvSpPr txBox="1"/>
      </xdr:nvSpPr>
      <xdr:spPr>
        <a:xfrm>
          <a:off x="1848802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171450</xdr:rowOff>
    </xdr:from>
    <xdr:to>
      <xdr:col>29</xdr:col>
      <xdr:colOff>571500</xdr:colOff>
      <xdr:row>79</xdr:row>
      <xdr:rowOff>104775</xdr:rowOff>
    </xdr:to>
    <xdr:sp macro="" textlink="">
      <xdr:nvSpPr>
        <xdr:cNvPr id="864" name="円/楕円 863"/>
        <xdr:cNvSpPr/>
      </xdr:nvSpPr>
      <xdr:spPr>
        <a:xfrm>
          <a:off x="17897475" y="1354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79</xdr:row>
      <xdr:rowOff>95250</xdr:rowOff>
    </xdr:from>
    <xdr:ext cx="533400" cy="257175"/>
    <xdr:sp macro="" textlink="">
      <xdr:nvSpPr>
        <xdr:cNvPr id="865" name="テキスト ボックス 864"/>
        <xdr:cNvSpPr txBox="1"/>
      </xdr:nvSpPr>
      <xdr:spPr>
        <a:xfrm>
          <a:off x="17678400" y="1363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28</xdr:col>
      <xdr:colOff>266700</xdr:colOff>
      <xdr:row>78</xdr:row>
      <xdr:rowOff>76200</xdr:rowOff>
    </xdr:from>
    <xdr:to>
      <xdr:col>28</xdr:col>
      <xdr:colOff>361950</xdr:colOff>
      <xdr:row>79</xdr:row>
      <xdr:rowOff>9525</xdr:rowOff>
    </xdr:to>
    <xdr:sp macro="" textlink="">
      <xdr:nvSpPr>
        <xdr:cNvPr id="866" name="円/楕円 865"/>
        <xdr:cNvSpPr/>
      </xdr:nvSpPr>
      <xdr:spPr>
        <a:xfrm>
          <a:off x="1709737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171450</xdr:rowOff>
    </xdr:from>
    <xdr:ext cx="533400" cy="257175"/>
    <xdr:sp macro="" textlink="">
      <xdr:nvSpPr>
        <xdr:cNvPr id="867" name="テキスト ボックス 866"/>
        <xdr:cNvSpPr txBox="1"/>
      </xdr:nvSpPr>
      <xdr:spPr>
        <a:xfrm>
          <a:off x="16878300" y="1354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57150</xdr:rowOff>
    </xdr:from>
    <xdr:to>
      <xdr:col>27</xdr:col>
      <xdr:colOff>161925</xdr:colOff>
      <xdr:row>78</xdr:row>
      <xdr:rowOff>161925</xdr:rowOff>
    </xdr:to>
    <xdr:sp macro="" textlink="">
      <xdr:nvSpPr>
        <xdr:cNvPr id="868" name="円/楕円 867"/>
        <xdr:cNvSpPr/>
      </xdr:nvSpPr>
      <xdr:spPr>
        <a:xfrm>
          <a:off x="1628775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152400</xdr:rowOff>
    </xdr:from>
    <xdr:ext cx="533400" cy="257175"/>
    <xdr:sp macro="" textlink="">
      <xdr:nvSpPr>
        <xdr:cNvPr id="869" name="テキスト ボックス 868"/>
        <xdr:cNvSpPr txBox="1"/>
      </xdr:nvSpPr>
      <xdr:spPr>
        <a:xfrm>
          <a:off x="16163925"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0" name="正方形/長方形 869"/>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1" name="正方形/長方形 870"/>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2" name="正方形/長方形 871"/>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3" name="正方形/長方形 872"/>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4" name="正方形/長方形 873"/>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5" name="正方形/長方形 874"/>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6" name="正方形/長方形 875"/>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7" name="正方形/長方形 876"/>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78" name="テキスト ボックス 877"/>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9" name="直線コネクタ 878"/>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0" name="直線コネクタ 879"/>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1" name="テキスト ボックス 880"/>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2" name="直線コネクタ 88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3" name="テキスト ボックス 882"/>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5" name="直線コネクタ 884"/>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6"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7" name="直線コネクタ 886"/>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88"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0" name="直線コネクタ 889"/>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1"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2" name="フローチャート : 判断 891"/>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3" name="直線コネクタ 892"/>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4" name="フローチャート : 判断 893"/>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5" name="テキスト ボックス 894"/>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6" name="直線コネクタ 895"/>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7" name="フローチャート : 判断 896"/>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98" name="テキスト ボックス 897"/>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9" name="直線コネクタ 898"/>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0" name="フローチャート : 判断 899"/>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1" name="テキスト ボックス 900"/>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2" name="フローチャート : 判断 901"/>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3" name="テキスト ボックス 902"/>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4" name="テキスト ボックス 90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5" name="テキスト ボックス 90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6" name="テキスト ボックス 90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7" name="テキスト ボックス 90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08" name="テキスト ボックス 90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9" name="円/楕円 908"/>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0"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1" name="円/楕円 910"/>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2" name="テキスト ボックス 911"/>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3" name="円/楕円 912"/>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4" name="テキスト ボックス 913"/>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5" name="円/楕円 914"/>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6" name="テキスト ボックス 915"/>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7" name="円/楕円 916"/>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18" name="テキスト ボックス 917"/>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9" name="正方形/長方形 91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0" name="正方形/長方形 91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1" name="テキスト ボックス 92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新集中改革プラン等の諸改革により、経常経費の削減と普通建設事業の平準化を行ってきた結果、特に人件費（住民一人当たり</a:t>
          </a:r>
          <a:r>
            <a:rPr kumimoji="1" lang="en-US" altLang="ja-JP" sz="1300">
              <a:latin typeface="ＭＳ Ｐゴシック"/>
            </a:rPr>
            <a:t>49,245</a:t>
          </a:r>
          <a:r>
            <a:rPr kumimoji="1" lang="ja-JP" altLang="en-US" sz="1300">
              <a:latin typeface="ＭＳ Ｐゴシック"/>
            </a:rPr>
            <a:t>円、以下同じ。）・補助費等（</a:t>
          </a:r>
          <a:r>
            <a:rPr kumimoji="1" lang="en-US" altLang="ja-JP" sz="1300">
              <a:latin typeface="ＭＳ Ｐゴシック"/>
            </a:rPr>
            <a:t>31,729</a:t>
          </a:r>
          <a:r>
            <a:rPr kumimoji="1" lang="ja-JP" altLang="en-US" sz="1300">
              <a:latin typeface="ＭＳ Ｐゴシック"/>
            </a:rPr>
            <a:t>円）・普通建設事業費（</a:t>
          </a:r>
          <a:r>
            <a:rPr kumimoji="1" lang="en-US" altLang="ja-JP" sz="1300">
              <a:latin typeface="ＭＳ Ｐゴシック"/>
            </a:rPr>
            <a:t>50,478</a:t>
          </a:r>
          <a:r>
            <a:rPr kumimoji="1" lang="ja-JP" altLang="en-US" sz="1300">
              <a:latin typeface="ＭＳ Ｐゴシック"/>
            </a:rPr>
            <a:t>円）・維持補修費（</a:t>
          </a:r>
          <a:r>
            <a:rPr kumimoji="1" lang="en-US" altLang="ja-JP" sz="1300">
              <a:latin typeface="ＭＳ Ｐゴシック"/>
            </a:rPr>
            <a:t>1,618</a:t>
          </a:r>
          <a:r>
            <a:rPr kumimoji="1" lang="ja-JP" altLang="en-US" sz="1300">
              <a:latin typeface="ＭＳ Ｐゴシック"/>
            </a:rPr>
            <a:t>円）・繰出金（</a:t>
          </a:r>
          <a:r>
            <a:rPr kumimoji="1" lang="en-US" altLang="ja-JP" sz="1300">
              <a:latin typeface="ＭＳ Ｐゴシック"/>
            </a:rPr>
            <a:t>21,314</a:t>
          </a:r>
          <a:r>
            <a:rPr kumimoji="1" lang="ja-JP" altLang="en-US" sz="1300">
              <a:latin typeface="ＭＳ Ｐゴシック"/>
            </a:rPr>
            <a:t>円）などにおいて類似団体や滋賀県平均を下まわっている。この中で補助費等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latin typeface="ＭＳ Ｐゴシック"/>
            </a:rPr>
            <a:t>15,823</a:t>
          </a:r>
          <a:r>
            <a:rPr kumimoji="1" lang="ja-JP" altLang="en-US" sz="1300">
              <a:latin typeface="ＭＳ Ｐゴシック"/>
            </a:rPr>
            <a:t>百万円支出したことによる。なお、当公社については平成２５年度に第三セクター等改革推進債を活用し解散した。</a:t>
          </a:r>
        </a:p>
        <a:p>
          <a:r>
            <a:rPr kumimoji="1" lang="ja-JP" altLang="en-US" sz="1300">
              <a:latin typeface="ＭＳ Ｐゴシック"/>
            </a:rPr>
            <a:t>　公債費は住民一人当たり</a:t>
          </a:r>
          <a:r>
            <a:rPr kumimoji="1" lang="en-US" altLang="ja-JP" sz="1300">
              <a:latin typeface="ＭＳ Ｐゴシック"/>
            </a:rPr>
            <a:t>58,372</a:t>
          </a:r>
          <a:r>
            <a:rPr kumimoji="1" lang="ja-JP" altLang="en-US" sz="1300">
              <a:latin typeface="ＭＳ Ｐゴシック"/>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39</xdr:row>
      <xdr:rowOff>28575</xdr:rowOff>
    </xdr:from>
    <xdr:to>
      <xdr:col>6</xdr:col>
      <xdr:colOff>514350</xdr:colOff>
      <xdr:row>39</xdr:row>
      <xdr:rowOff>38100</xdr:rowOff>
    </xdr:to>
    <xdr:cxnSp macro="">
      <xdr:nvCxnSpPr>
        <xdr:cNvPr id="63" name="直線コネクタ 62"/>
        <xdr:cNvCxnSpPr/>
      </xdr:nvCxnSpPr>
      <xdr:spPr>
        <a:xfrm>
          <a:off x="3371850" y="67151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9525</xdr:rowOff>
    </xdr:from>
    <xdr:ext cx="466725" cy="257175"/>
    <xdr:sp macro="" textlink="">
      <xdr:nvSpPr>
        <xdr:cNvPr id="64" name="議会費平均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39</xdr:row>
      <xdr:rowOff>28575</xdr:rowOff>
    </xdr:from>
    <xdr:to>
      <xdr:col>5</xdr:col>
      <xdr:colOff>361950</xdr:colOff>
      <xdr:row>39</xdr:row>
      <xdr:rowOff>57150</xdr:rowOff>
    </xdr:to>
    <xdr:cxnSp macro="">
      <xdr:nvCxnSpPr>
        <xdr:cNvPr id="66" name="直線コネクタ 65"/>
        <xdr:cNvCxnSpPr/>
      </xdr:nvCxnSpPr>
      <xdr:spPr>
        <a:xfrm flipV="1">
          <a:off x="2562225" y="67151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68" name="テキスト ボックス 67"/>
        <xdr:cNvSpPr txBox="1"/>
      </xdr:nvSpPr>
      <xdr:spPr>
        <a:xfrm>
          <a:off x="313372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39</xdr:row>
      <xdr:rowOff>57150</xdr:rowOff>
    </xdr:from>
    <xdr:to>
      <xdr:col>4</xdr:col>
      <xdr:colOff>152400</xdr:colOff>
      <xdr:row>39</xdr:row>
      <xdr:rowOff>57150</xdr:rowOff>
    </xdr:to>
    <xdr:cxnSp macro="">
      <xdr:nvCxnSpPr>
        <xdr:cNvPr id="69" name="直線コネクタ 68"/>
        <xdr:cNvCxnSpPr/>
      </xdr:nvCxnSpPr>
      <xdr:spPr>
        <a:xfrm>
          <a:off x="1809750" y="67437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457200" cy="257175"/>
    <xdr:sp macro="" textlink="">
      <xdr:nvSpPr>
        <xdr:cNvPr id="71" name="テキスト ボックス 70"/>
        <xdr:cNvSpPr txBox="1"/>
      </xdr:nvSpPr>
      <xdr:spPr>
        <a:xfrm>
          <a:off x="2409825" y="6238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438150</xdr:colOff>
      <xdr:row>39</xdr:row>
      <xdr:rowOff>47625</xdr:rowOff>
    </xdr:from>
    <xdr:to>
      <xdr:col>2</xdr:col>
      <xdr:colOff>600075</xdr:colOff>
      <xdr:row>39</xdr:row>
      <xdr:rowOff>57150</xdr:rowOff>
    </xdr:to>
    <xdr:cxnSp macro="">
      <xdr:nvCxnSpPr>
        <xdr:cNvPr id="72" name="直線コネクタ 71"/>
        <xdr:cNvCxnSpPr/>
      </xdr:nvCxnSpPr>
      <xdr:spPr>
        <a:xfrm>
          <a:off x="1047750" y="67341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3" name="フローチャート : 判断 72"/>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76200</xdr:rowOff>
    </xdr:from>
    <xdr:ext cx="466725" cy="257175"/>
    <xdr:sp macro="" textlink="">
      <xdr:nvSpPr>
        <xdr:cNvPr id="74" name="テキスト ボックス 73"/>
        <xdr:cNvSpPr txBox="1"/>
      </xdr:nvSpPr>
      <xdr:spPr>
        <a:xfrm>
          <a:off x="16097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104775</xdr:rowOff>
    </xdr:from>
    <xdr:to>
      <xdr:col>1</xdr:col>
      <xdr:colOff>485775</xdr:colOff>
      <xdr:row>38</xdr:row>
      <xdr:rowOff>38100</xdr:rowOff>
    </xdr:to>
    <xdr:sp macro="" textlink="">
      <xdr:nvSpPr>
        <xdr:cNvPr id="75" name="フローチャート : 判断 74"/>
        <xdr:cNvSpPr/>
      </xdr:nvSpPr>
      <xdr:spPr>
        <a:xfrm>
          <a:off x="9906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76" name="テキスト ボックス 75"/>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161925</xdr:rowOff>
    </xdr:from>
    <xdr:to>
      <xdr:col>6</xdr:col>
      <xdr:colOff>561975</xdr:colOff>
      <xdr:row>39</xdr:row>
      <xdr:rowOff>95250</xdr:rowOff>
    </xdr:to>
    <xdr:sp macro="" textlink="">
      <xdr:nvSpPr>
        <xdr:cNvPr id="82" name="円/楕円 81"/>
        <xdr:cNvSpPr/>
      </xdr:nvSpPr>
      <xdr:spPr>
        <a:xfrm>
          <a:off x="40671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76200</xdr:rowOff>
    </xdr:from>
    <xdr:ext cx="466725" cy="257175"/>
    <xdr:sp macro="" textlink="">
      <xdr:nvSpPr>
        <xdr:cNvPr id="83" name="議会費該当値テキスト"/>
        <xdr:cNvSpPr txBox="1"/>
      </xdr:nvSpPr>
      <xdr:spPr>
        <a:xfrm>
          <a:off x="4171950"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152400</xdr:rowOff>
    </xdr:from>
    <xdr:to>
      <xdr:col>5</xdr:col>
      <xdr:colOff>409575</xdr:colOff>
      <xdr:row>39</xdr:row>
      <xdr:rowOff>76200</xdr:rowOff>
    </xdr:to>
    <xdr:sp macro="" textlink="">
      <xdr:nvSpPr>
        <xdr:cNvPr id="84" name="円/楕円 83"/>
        <xdr:cNvSpPr/>
      </xdr:nvSpPr>
      <xdr:spPr>
        <a:xfrm>
          <a:off x="33147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39</xdr:row>
      <xdr:rowOff>76200</xdr:rowOff>
    </xdr:from>
    <xdr:ext cx="466725" cy="257175"/>
    <xdr:sp macro="" textlink="">
      <xdr:nvSpPr>
        <xdr:cNvPr id="85" name="テキスト ボックス 84"/>
        <xdr:cNvSpPr txBox="1"/>
      </xdr:nvSpPr>
      <xdr:spPr>
        <a:xfrm>
          <a:off x="313372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9525</xdr:rowOff>
    </xdr:from>
    <xdr:to>
      <xdr:col>4</xdr:col>
      <xdr:colOff>209550</xdr:colOff>
      <xdr:row>39</xdr:row>
      <xdr:rowOff>114300</xdr:rowOff>
    </xdr:to>
    <xdr:sp macro="" textlink="">
      <xdr:nvSpPr>
        <xdr:cNvPr id="86" name="円/楕円 85"/>
        <xdr:cNvSpPr/>
      </xdr:nvSpPr>
      <xdr:spPr>
        <a:xfrm>
          <a:off x="2514600" y="669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39</xdr:row>
      <xdr:rowOff>104775</xdr:rowOff>
    </xdr:from>
    <xdr:ext cx="457200" cy="257175"/>
    <xdr:sp macro="" textlink="">
      <xdr:nvSpPr>
        <xdr:cNvPr id="87" name="テキスト ボックス 86"/>
        <xdr:cNvSpPr txBox="1"/>
      </xdr:nvSpPr>
      <xdr:spPr>
        <a:xfrm>
          <a:off x="2409825" y="6791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2</xdr:col>
      <xdr:colOff>590550</xdr:colOff>
      <xdr:row>39</xdr:row>
      <xdr:rowOff>9525</xdr:rowOff>
    </xdr:from>
    <xdr:to>
      <xdr:col>3</xdr:col>
      <xdr:colOff>0</xdr:colOff>
      <xdr:row>39</xdr:row>
      <xdr:rowOff>114300</xdr:rowOff>
    </xdr:to>
    <xdr:sp macro="" textlink="">
      <xdr:nvSpPr>
        <xdr:cNvPr id="88" name="円/楕円 87"/>
        <xdr:cNvSpPr/>
      </xdr:nvSpPr>
      <xdr:spPr>
        <a:xfrm>
          <a:off x="1800225" y="66960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39</xdr:row>
      <xdr:rowOff>104775</xdr:rowOff>
    </xdr:from>
    <xdr:ext cx="466725" cy="257175"/>
    <xdr:sp macro="" textlink="">
      <xdr:nvSpPr>
        <xdr:cNvPr id="89" name="テキスト ボックス 88"/>
        <xdr:cNvSpPr txBox="1"/>
      </xdr:nvSpPr>
      <xdr:spPr>
        <a:xfrm>
          <a:off x="1609725"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xdr:col>
      <xdr:colOff>381000</xdr:colOff>
      <xdr:row>38</xdr:row>
      <xdr:rowOff>171450</xdr:rowOff>
    </xdr:from>
    <xdr:to>
      <xdr:col>1</xdr:col>
      <xdr:colOff>485775</xdr:colOff>
      <xdr:row>39</xdr:row>
      <xdr:rowOff>95250</xdr:rowOff>
    </xdr:to>
    <xdr:sp macro="" textlink="">
      <xdr:nvSpPr>
        <xdr:cNvPr id="90" name="円/楕円 89"/>
        <xdr:cNvSpPr/>
      </xdr:nvSpPr>
      <xdr:spPr>
        <a:xfrm>
          <a:off x="990600"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39</xdr:row>
      <xdr:rowOff>85725</xdr:rowOff>
    </xdr:from>
    <xdr:ext cx="466725" cy="257175"/>
    <xdr:sp macro="" textlink="">
      <xdr:nvSpPr>
        <xdr:cNvPr id="91" name="テキスト ボックス 90"/>
        <xdr:cNvSpPr txBox="1"/>
      </xdr:nvSpPr>
      <xdr:spPr>
        <a:xfrm>
          <a:off x="809625"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161925</xdr:rowOff>
    </xdr:from>
    <xdr:to>
      <xdr:col>6</xdr:col>
      <xdr:colOff>514350</xdr:colOff>
      <xdr:row>58</xdr:row>
      <xdr:rowOff>161925</xdr:rowOff>
    </xdr:to>
    <xdr:cxnSp macro="">
      <xdr:nvCxnSpPr>
        <xdr:cNvPr id="122" name="直線コネクタ 121"/>
        <xdr:cNvCxnSpPr/>
      </xdr:nvCxnSpPr>
      <xdr:spPr>
        <a:xfrm>
          <a:off x="3371850" y="10106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23" name="総務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152400</xdr:rowOff>
    </xdr:from>
    <xdr:to>
      <xdr:col>5</xdr:col>
      <xdr:colOff>361950</xdr:colOff>
      <xdr:row>58</xdr:row>
      <xdr:rowOff>161925</xdr:rowOff>
    </xdr:to>
    <xdr:cxnSp macro="">
      <xdr:nvCxnSpPr>
        <xdr:cNvPr id="125" name="直線コネクタ 124"/>
        <xdr:cNvCxnSpPr/>
      </xdr:nvCxnSpPr>
      <xdr:spPr>
        <a:xfrm>
          <a:off x="2562225" y="100965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27" name="テキスト ボックス 126"/>
        <xdr:cNvSpPr txBox="1"/>
      </xdr:nvSpPr>
      <xdr:spPr>
        <a:xfrm>
          <a:off x="31051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142875</xdr:rowOff>
    </xdr:from>
    <xdr:to>
      <xdr:col>4</xdr:col>
      <xdr:colOff>152400</xdr:colOff>
      <xdr:row>58</xdr:row>
      <xdr:rowOff>152400</xdr:rowOff>
    </xdr:to>
    <xdr:cxnSp macro="">
      <xdr:nvCxnSpPr>
        <xdr:cNvPr id="128" name="直線コネクタ 127"/>
        <xdr:cNvCxnSpPr/>
      </xdr:nvCxnSpPr>
      <xdr:spPr>
        <a:xfrm>
          <a:off x="1809750" y="9915525"/>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123825</xdr:rowOff>
    </xdr:to>
    <xdr:sp macro="" textlink="">
      <xdr:nvSpPr>
        <xdr:cNvPr id="129" name="フローチャート : 判断 128"/>
        <xdr:cNvSpPr/>
      </xdr:nvSpPr>
      <xdr:spPr>
        <a:xfrm>
          <a:off x="25146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142875</xdr:rowOff>
    </xdr:from>
    <xdr:ext cx="533400" cy="257175"/>
    <xdr:sp macro="" textlink="">
      <xdr:nvSpPr>
        <xdr:cNvPr id="130" name="テキスト ボックス 129"/>
        <xdr:cNvSpPr txBox="1"/>
      </xdr:nvSpPr>
      <xdr:spPr>
        <a:xfrm>
          <a:off x="23812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600075</xdr:colOff>
      <xdr:row>58</xdr:row>
      <xdr:rowOff>133350</xdr:rowOff>
    </xdr:to>
    <xdr:cxnSp macro="">
      <xdr:nvCxnSpPr>
        <xdr:cNvPr id="131" name="直線コネクタ 130"/>
        <xdr:cNvCxnSpPr/>
      </xdr:nvCxnSpPr>
      <xdr:spPr>
        <a:xfrm flipV="1">
          <a:off x="1047750" y="9915525"/>
          <a:ext cx="7620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xdr:rowOff>
    </xdr:from>
    <xdr:to>
      <xdr:col>3</xdr:col>
      <xdr:colOff>0</xdr:colOff>
      <xdr:row>58</xdr:row>
      <xdr:rowOff>114300</xdr:rowOff>
    </xdr:to>
    <xdr:sp macro="" textlink="">
      <xdr:nvSpPr>
        <xdr:cNvPr id="132" name="フローチャート : 判断 131"/>
        <xdr:cNvSpPr/>
      </xdr:nvSpPr>
      <xdr:spPr>
        <a:xfrm>
          <a:off x="1800225" y="9953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104775</xdr:rowOff>
    </xdr:from>
    <xdr:ext cx="533400" cy="257175"/>
    <xdr:sp macro="" textlink="">
      <xdr:nvSpPr>
        <xdr:cNvPr id="133" name="テキスト ボックス 132"/>
        <xdr:cNvSpPr txBox="1"/>
      </xdr:nvSpPr>
      <xdr:spPr>
        <a:xfrm>
          <a:off x="15811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171450</xdr:rowOff>
    </xdr:from>
    <xdr:to>
      <xdr:col>1</xdr:col>
      <xdr:colOff>485775</xdr:colOff>
      <xdr:row>58</xdr:row>
      <xdr:rowOff>95250</xdr:rowOff>
    </xdr:to>
    <xdr:sp macro="" textlink="">
      <xdr:nvSpPr>
        <xdr:cNvPr id="134" name="フローチャート : 判断 133"/>
        <xdr:cNvSpPr/>
      </xdr:nvSpPr>
      <xdr:spPr>
        <a:xfrm>
          <a:off x="990600"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114300</xdr:rowOff>
    </xdr:from>
    <xdr:ext cx="533400" cy="257175"/>
    <xdr:sp macro="" textlink="">
      <xdr:nvSpPr>
        <xdr:cNvPr id="135" name="テキスト ボックス 134"/>
        <xdr:cNvSpPr txBox="1"/>
      </xdr:nvSpPr>
      <xdr:spPr>
        <a:xfrm>
          <a:off x="78105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47625</xdr:rowOff>
    </xdr:to>
    <xdr:sp macro="" textlink="">
      <xdr:nvSpPr>
        <xdr:cNvPr id="141" name="円/楕円 140"/>
        <xdr:cNvSpPr/>
      </xdr:nvSpPr>
      <xdr:spPr>
        <a:xfrm>
          <a:off x="4067175"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28575</xdr:rowOff>
    </xdr:from>
    <xdr:ext cx="533400" cy="257175"/>
    <xdr:sp macro="" textlink="">
      <xdr:nvSpPr>
        <xdr:cNvPr id="142" name="総務費該当値テキスト"/>
        <xdr:cNvSpPr txBox="1"/>
      </xdr:nvSpPr>
      <xdr:spPr>
        <a:xfrm>
          <a:off x="41719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114300</xdr:rowOff>
    </xdr:from>
    <xdr:to>
      <xdr:col>5</xdr:col>
      <xdr:colOff>409575</xdr:colOff>
      <xdr:row>59</xdr:row>
      <xdr:rowOff>38100</xdr:rowOff>
    </xdr:to>
    <xdr:sp macro="" textlink="">
      <xdr:nvSpPr>
        <xdr:cNvPr id="143" name="円/楕円 142"/>
        <xdr:cNvSpPr/>
      </xdr:nvSpPr>
      <xdr:spPr>
        <a:xfrm>
          <a:off x="3314700" y="1005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38100</xdr:rowOff>
    </xdr:from>
    <xdr:ext cx="533400" cy="257175"/>
    <xdr:sp macro="" textlink="">
      <xdr:nvSpPr>
        <xdr:cNvPr id="144" name="テキスト ボックス 143"/>
        <xdr:cNvSpPr txBox="1"/>
      </xdr:nvSpPr>
      <xdr:spPr>
        <a:xfrm>
          <a:off x="310515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104775</xdr:rowOff>
    </xdr:from>
    <xdr:to>
      <xdr:col>4</xdr:col>
      <xdr:colOff>209550</xdr:colOff>
      <xdr:row>59</xdr:row>
      <xdr:rowOff>28575</xdr:rowOff>
    </xdr:to>
    <xdr:sp macro="" textlink="">
      <xdr:nvSpPr>
        <xdr:cNvPr id="145" name="円/楕円 144"/>
        <xdr:cNvSpPr/>
      </xdr:nvSpPr>
      <xdr:spPr>
        <a:xfrm>
          <a:off x="2514600"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28575</xdr:rowOff>
    </xdr:from>
    <xdr:ext cx="533400" cy="257175"/>
    <xdr:sp macro="" textlink="">
      <xdr:nvSpPr>
        <xdr:cNvPr id="146" name="テキスト ボックス 145"/>
        <xdr:cNvSpPr txBox="1"/>
      </xdr:nvSpPr>
      <xdr:spPr>
        <a:xfrm>
          <a:off x="238125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95250</xdr:rowOff>
    </xdr:from>
    <xdr:to>
      <xdr:col>3</xdr:col>
      <xdr:colOff>0</xdr:colOff>
      <xdr:row>58</xdr:row>
      <xdr:rowOff>28575</xdr:rowOff>
    </xdr:to>
    <xdr:sp macro="" textlink="">
      <xdr:nvSpPr>
        <xdr:cNvPr id="147" name="円/楕円 146"/>
        <xdr:cNvSpPr/>
      </xdr:nvSpPr>
      <xdr:spPr>
        <a:xfrm>
          <a:off x="1800225" y="98679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38100</xdr:rowOff>
    </xdr:from>
    <xdr:ext cx="533400" cy="257175"/>
    <xdr:sp macro="" textlink="">
      <xdr:nvSpPr>
        <xdr:cNvPr id="148" name="テキスト ボックス 147"/>
        <xdr:cNvSpPr txBox="1"/>
      </xdr:nvSpPr>
      <xdr:spPr>
        <a:xfrm>
          <a:off x="158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85725</xdr:rowOff>
    </xdr:from>
    <xdr:to>
      <xdr:col>1</xdr:col>
      <xdr:colOff>485775</xdr:colOff>
      <xdr:row>59</xdr:row>
      <xdr:rowOff>19050</xdr:rowOff>
    </xdr:to>
    <xdr:sp macro="" textlink="">
      <xdr:nvSpPr>
        <xdr:cNvPr id="149" name="円/楕円 148"/>
        <xdr:cNvSpPr/>
      </xdr:nvSpPr>
      <xdr:spPr>
        <a:xfrm>
          <a:off x="9906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9525</xdr:rowOff>
    </xdr:from>
    <xdr:ext cx="533400" cy="257175"/>
    <xdr:sp macro="" textlink="">
      <xdr:nvSpPr>
        <xdr:cNvPr id="150" name="テキスト ボックス 149"/>
        <xdr:cNvSpPr txBox="1"/>
      </xdr:nvSpPr>
      <xdr:spPr>
        <a:xfrm>
          <a:off x="7810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66675</xdr:rowOff>
    </xdr:from>
    <xdr:to>
      <xdr:col>6</xdr:col>
      <xdr:colOff>514350</xdr:colOff>
      <xdr:row>78</xdr:row>
      <xdr:rowOff>76200</xdr:rowOff>
    </xdr:to>
    <xdr:cxnSp macro="">
      <xdr:nvCxnSpPr>
        <xdr:cNvPr id="181" name="直線コネクタ 180"/>
        <xdr:cNvCxnSpPr/>
      </xdr:nvCxnSpPr>
      <xdr:spPr>
        <a:xfrm flipV="1">
          <a:off x="3371850" y="13439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82"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85725</xdr:rowOff>
    </xdr:to>
    <xdr:cxnSp macro="">
      <xdr:nvCxnSpPr>
        <xdr:cNvPr id="184" name="直線コネクタ 183"/>
        <xdr:cNvCxnSpPr/>
      </xdr:nvCxnSpPr>
      <xdr:spPr>
        <a:xfrm flipV="1">
          <a:off x="2562225" y="134493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123825</xdr:rowOff>
    </xdr:from>
    <xdr:ext cx="600075" cy="257175"/>
    <xdr:sp macro="" textlink="">
      <xdr:nvSpPr>
        <xdr:cNvPr id="186" name="テキスト ボックス 185"/>
        <xdr:cNvSpPr txBox="1"/>
      </xdr:nvSpPr>
      <xdr:spPr>
        <a:xfrm>
          <a:off x="30670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85725</xdr:rowOff>
    </xdr:from>
    <xdr:to>
      <xdr:col>4</xdr:col>
      <xdr:colOff>152400</xdr:colOff>
      <xdr:row>78</xdr:row>
      <xdr:rowOff>95250</xdr:rowOff>
    </xdr:to>
    <xdr:cxnSp macro="">
      <xdr:nvCxnSpPr>
        <xdr:cNvPr id="187" name="直線コネクタ 186"/>
        <xdr:cNvCxnSpPr/>
      </xdr:nvCxnSpPr>
      <xdr:spPr>
        <a:xfrm flipV="1">
          <a:off x="1809750" y="13458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152400</xdr:rowOff>
    </xdr:from>
    <xdr:to>
      <xdr:col>4</xdr:col>
      <xdr:colOff>209550</xdr:colOff>
      <xdr:row>78</xdr:row>
      <xdr:rowOff>85725</xdr:rowOff>
    </xdr:to>
    <xdr:sp macro="" textlink="">
      <xdr:nvSpPr>
        <xdr:cNvPr id="188" name="フローチャート : 判断 187"/>
        <xdr:cNvSpPr/>
      </xdr:nvSpPr>
      <xdr:spPr>
        <a:xfrm>
          <a:off x="2514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104775</xdr:rowOff>
    </xdr:from>
    <xdr:ext cx="600075" cy="257175"/>
    <xdr:sp macro="" textlink="">
      <xdr:nvSpPr>
        <xdr:cNvPr id="189" name="テキスト ボックス 188"/>
        <xdr:cNvSpPr txBox="1"/>
      </xdr:nvSpPr>
      <xdr:spPr>
        <a:xfrm>
          <a:off x="2352675" y="1313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95250</xdr:rowOff>
    </xdr:from>
    <xdr:to>
      <xdr:col>2</xdr:col>
      <xdr:colOff>600075</xdr:colOff>
      <xdr:row>78</xdr:row>
      <xdr:rowOff>95250</xdr:rowOff>
    </xdr:to>
    <xdr:cxnSp macro="">
      <xdr:nvCxnSpPr>
        <xdr:cNvPr id="190" name="直線コネクタ 189"/>
        <xdr:cNvCxnSpPr/>
      </xdr:nvCxnSpPr>
      <xdr:spPr>
        <a:xfrm flipV="1">
          <a:off x="1047750" y="134683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161925</xdr:rowOff>
    </xdr:from>
    <xdr:to>
      <xdr:col>3</xdr:col>
      <xdr:colOff>0</xdr:colOff>
      <xdr:row>78</xdr:row>
      <xdr:rowOff>95250</xdr:rowOff>
    </xdr:to>
    <xdr:sp macro="" textlink="">
      <xdr:nvSpPr>
        <xdr:cNvPr id="191" name="フローチャート : 判断 190"/>
        <xdr:cNvSpPr/>
      </xdr:nvSpPr>
      <xdr:spPr>
        <a:xfrm>
          <a:off x="1800225" y="133635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123825</xdr:rowOff>
    </xdr:from>
    <xdr:ext cx="600075" cy="257175"/>
    <xdr:sp macro="" textlink="">
      <xdr:nvSpPr>
        <xdr:cNvPr id="194" name="テキスト ボックス 193"/>
        <xdr:cNvSpPr txBox="1"/>
      </xdr:nvSpPr>
      <xdr:spPr>
        <a:xfrm>
          <a:off x="7429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19050</xdr:rowOff>
    </xdr:from>
    <xdr:to>
      <xdr:col>6</xdr:col>
      <xdr:colOff>561975</xdr:colOff>
      <xdr:row>78</xdr:row>
      <xdr:rowOff>123825</xdr:rowOff>
    </xdr:to>
    <xdr:sp macro="" textlink="">
      <xdr:nvSpPr>
        <xdr:cNvPr id="200" name="円/楕円 199"/>
        <xdr:cNvSpPr/>
      </xdr:nvSpPr>
      <xdr:spPr>
        <a:xfrm>
          <a:off x="406717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201"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121,822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28575</xdr:rowOff>
    </xdr:from>
    <xdr:to>
      <xdr:col>5</xdr:col>
      <xdr:colOff>409575</xdr:colOff>
      <xdr:row>78</xdr:row>
      <xdr:rowOff>133350</xdr:rowOff>
    </xdr:to>
    <xdr:sp macro="" textlink="">
      <xdr:nvSpPr>
        <xdr:cNvPr id="202" name="円/楕円 201"/>
        <xdr:cNvSpPr/>
      </xdr:nvSpPr>
      <xdr:spPr>
        <a:xfrm>
          <a:off x="33147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123825</xdr:rowOff>
    </xdr:from>
    <xdr:ext cx="600075" cy="257175"/>
    <xdr:sp macro="" textlink="">
      <xdr:nvSpPr>
        <xdr:cNvPr id="203" name="テキスト ボックス 202"/>
        <xdr:cNvSpPr txBox="1"/>
      </xdr:nvSpPr>
      <xdr:spPr>
        <a:xfrm>
          <a:off x="3067050"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38100</xdr:rowOff>
    </xdr:from>
    <xdr:to>
      <xdr:col>4</xdr:col>
      <xdr:colOff>209550</xdr:colOff>
      <xdr:row>78</xdr:row>
      <xdr:rowOff>133350</xdr:rowOff>
    </xdr:to>
    <xdr:sp macro="" textlink="">
      <xdr:nvSpPr>
        <xdr:cNvPr id="204" name="円/楕円 203"/>
        <xdr:cNvSpPr/>
      </xdr:nvSpPr>
      <xdr:spPr>
        <a:xfrm>
          <a:off x="2514600"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123825</xdr:rowOff>
    </xdr:from>
    <xdr:ext cx="600075" cy="257175"/>
    <xdr:sp macro="" textlink="">
      <xdr:nvSpPr>
        <xdr:cNvPr id="205" name="テキスト ボックス 204"/>
        <xdr:cNvSpPr txBox="1"/>
      </xdr:nvSpPr>
      <xdr:spPr>
        <a:xfrm>
          <a:off x="2352675"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38100</xdr:rowOff>
    </xdr:from>
    <xdr:to>
      <xdr:col>3</xdr:col>
      <xdr:colOff>0</xdr:colOff>
      <xdr:row>78</xdr:row>
      <xdr:rowOff>142875</xdr:rowOff>
    </xdr:to>
    <xdr:sp macro="" textlink="">
      <xdr:nvSpPr>
        <xdr:cNvPr id="206" name="円/楕円 205"/>
        <xdr:cNvSpPr/>
      </xdr:nvSpPr>
      <xdr:spPr>
        <a:xfrm>
          <a:off x="1800225" y="134112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133350</xdr:rowOff>
    </xdr:from>
    <xdr:ext cx="600075" cy="257175"/>
    <xdr:sp macro="" textlink="">
      <xdr:nvSpPr>
        <xdr:cNvPr id="207" name="テキスト ボックス 206"/>
        <xdr:cNvSpPr txBox="1"/>
      </xdr:nvSpPr>
      <xdr:spPr>
        <a:xfrm>
          <a:off x="1552575" y="1350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47625</xdr:rowOff>
    </xdr:from>
    <xdr:to>
      <xdr:col>1</xdr:col>
      <xdr:colOff>485775</xdr:colOff>
      <xdr:row>78</xdr:row>
      <xdr:rowOff>142875</xdr:rowOff>
    </xdr:to>
    <xdr:sp macro="" textlink="">
      <xdr:nvSpPr>
        <xdr:cNvPr id="208" name="円/楕円 207"/>
        <xdr:cNvSpPr/>
      </xdr:nvSpPr>
      <xdr:spPr>
        <a:xfrm>
          <a:off x="9906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133350</xdr:rowOff>
    </xdr:from>
    <xdr:ext cx="600075" cy="257175"/>
    <xdr:sp macro="" textlink="">
      <xdr:nvSpPr>
        <xdr:cNvPr id="209" name="テキスト ボックス 208"/>
        <xdr:cNvSpPr txBox="1"/>
      </xdr:nvSpPr>
      <xdr:spPr>
        <a:xfrm>
          <a:off x="742950" y="1350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85725</xdr:rowOff>
    </xdr:from>
    <xdr:to>
      <xdr:col>6</xdr:col>
      <xdr:colOff>514350</xdr:colOff>
      <xdr:row>98</xdr:row>
      <xdr:rowOff>95250</xdr:rowOff>
    </xdr:to>
    <xdr:cxnSp macro="">
      <xdr:nvCxnSpPr>
        <xdr:cNvPr id="239" name="直線コネクタ 238"/>
        <xdr:cNvCxnSpPr/>
      </xdr:nvCxnSpPr>
      <xdr:spPr>
        <a:xfrm flipV="1">
          <a:off x="3371850" y="16887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57150</xdr:rowOff>
    </xdr:from>
    <xdr:ext cx="533400" cy="257175"/>
    <xdr:sp macro="" textlink="">
      <xdr:nvSpPr>
        <xdr:cNvPr id="240" name="衛生費平均値テキスト"/>
        <xdr:cNvSpPr txBox="1"/>
      </xdr:nvSpPr>
      <xdr:spPr>
        <a:xfrm>
          <a:off x="41719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95250</xdr:rowOff>
    </xdr:from>
    <xdr:to>
      <xdr:col>5</xdr:col>
      <xdr:colOff>361950</xdr:colOff>
      <xdr:row>98</xdr:row>
      <xdr:rowOff>104775</xdr:rowOff>
    </xdr:to>
    <xdr:cxnSp macro="">
      <xdr:nvCxnSpPr>
        <xdr:cNvPr id="242" name="直線コネクタ 241"/>
        <xdr:cNvCxnSpPr/>
      </xdr:nvCxnSpPr>
      <xdr:spPr>
        <a:xfrm flipV="1">
          <a:off x="2562225" y="168973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123825</xdr:rowOff>
    </xdr:from>
    <xdr:ext cx="533400" cy="257175"/>
    <xdr:sp macro="" textlink="">
      <xdr:nvSpPr>
        <xdr:cNvPr id="244" name="テキスト ボックス 243"/>
        <xdr:cNvSpPr txBox="1"/>
      </xdr:nvSpPr>
      <xdr:spPr>
        <a:xfrm>
          <a:off x="31051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104775</xdr:rowOff>
    </xdr:from>
    <xdr:to>
      <xdr:col>4</xdr:col>
      <xdr:colOff>152400</xdr:colOff>
      <xdr:row>98</xdr:row>
      <xdr:rowOff>133350</xdr:rowOff>
    </xdr:to>
    <xdr:cxnSp macro="">
      <xdr:nvCxnSpPr>
        <xdr:cNvPr id="245" name="直線コネクタ 244"/>
        <xdr:cNvCxnSpPr/>
      </xdr:nvCxnSpPr>
      <xdr:spPr>
        <a:xfrm flipV="1">
          <a:off x="1809750" y="16906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19050</xdr:rowOff>
    </xdr:from>
    <xdr:to>
      <xdr:col>4</xdr:col>
      <xdr:colOff>209550</xdr:colOff>
      <xdr:row>97</xdr:row>
      <xdr:rowOff>114300</xdr:rowOff>
    </xdr:to>
    <xdr:sp macro="" textlink="">
      <xdr:nvSpPr>
        <xdr:cNvPr id="246" name="フローチャート : 判断 245"/>
        <xdr:cNvSpPr/>
      </xdr:nvSpPr>
      <xdr:spPr>
        <a:xfrm>
          <a:off x="2514600"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133350</xdr:rowOff>
    </xdr:from>
    <xdr:ext cx="533400" cy="257175"/>
    <xdr:sp macro="" textlink="">
      <xdr:nvSpPr>
        <xdr:cNvPr id="247" name="テキスト ボックス 246"/>
        <xdr:cNvSpPr txBox="1"/>
      </xdr:nvSpPr>
      <xdr:spPr>
        <a:xfrm>
          <a:off x="23812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133350</xdr:rowOff>
    </xdr:from>
    <xdr:to>
      <xdr:col>2</xdr:col>
      <xdr:colOff>600075</xdr:colOff>
      <xdr:row>98</xdr:row>
      <xdr:rowOff>142875</xdr:rowOff>
    </xdr:to>
    <xdr:cxnSp macro="">
      <xdr:nvCxnSpPr>
        <xdr:cNvPr id="248" name="直線コネクタ 247"/>
        <xdr:cNvCxnSpPr/>
      </xdr:nvCxnSpPr>
      <xdr:spPr>
        <a:xfrm flipV="1">
          <a:off x="1047750" y="16935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171450</xdr:rowOff>
    </xdr:from>
    <xdr:to>
      <xdr:col>3</xdr:col>
      <xdr:colOff>0</xdr:colOff>
      <xdr:row>97</xdr:row>
      <xdr:rowOff>104775</xdr:rowOff>
    </xdr:to>
    <xdr:sp macro="" textlink="">
      <xdr:nvSpPr>
        <xdr:cNvPr id="249" name="フローチャート : 判断 248"/>
        <xdr:cNvSpPr/>
      </xdr:nvSpPr>
      <xdr:spPr>
        <a:xfrm>
          <a:off x="1800225" y="166306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114300</xdr:rowOff>
    </xdr:from>
    <xdr:ext cx="533400" cy="257175"/>
    <xdr:sp macro="" textlink="">
      <xdr:nvSpPr>
        <xdr:cNvPr id="250" name="テキスト ボックス 249"/>
        <xdr:cNvSpPr txBox="1"/>
      </xdr:nvSpPr>
      <xdr:spPr>
        <a:xfrm>
          <a:off x="15811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133350</xdr:rowOff>
    </xdr:to>
    <xdr:sp macro="" textlink="">
      <xdr:nvSpPr>
        <xdr:cNvPr id="251" name="フローチャート : 判断 250"/>
        <xdr:cNvSpPr/>
      </xdr:nvSpPr>
      <xdr:spPr>
        <a:xfrm>
          <a:off x="990600"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152400</xdr:rowOff>
    </xdr:from>
    <xdr:ext cx="533400" cy="257175"/>
    <xdr:sp macro="" textlink="">
      <xdr:nvSpPr>
        <xdr:cNvPr id="252" name="テキスト ボックス 251"/>
        <xdr:cNvSpPr txBox="1"/>
      </xdr:nvSpPr>
      <xdr:spPr>
        <a:xfrm>
          <a:off x="78105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98</xdr:row>
      <xdr:rowOff>38100</xdr:rowOff>
    </xdr:from>
    <xdr:to>
      <xdr:col>6</xdr:col>
      <xdr:colOff>561975</xdr:colOff>
      <xdr:row>98</xdr:row>
      <xdr:rowOff>142875</xdr:rowOff>
    </xdr:to>
    <xdr:sp macro="" textlink="">
      <xdr:nvSpPr>
        <xdr:cNvPr id="258" name="円/楕円 257"/>
        <xdr:cNvSpPr/>
      </xdr:nvSpPr>
      <xdr:spPr>
        <a:xfrm>
          <a:off x="406717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19050</xdr:rowOff>
    </xdr:from>
    <xdr:ext cx="533400" cy="257175"/>
    <xdr:sp macro="" textlink="">
      <xdr:nvSpPr>
        <xdr:cNvPr id="259" name="衛生費該当値テキスト"/>
        <xdr:cNvSpPr txBox="1"/>
      </xdr:nvSpPr>
      <xdr:spPr>
        <a:xfrm>
          <a:off x="417195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26,633</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38100</xdr:rowOff>
    </xdr:from>
    <xdr:to>
      <xdr:col>5</xdr:col>
      <xdr:colOff>409575</xdr:colOff>
      <xdr:row>98</xdr:row>
      <xdr:rowOff>142875</xdr:rowOff>
    </xdr:to>
    <xdr:sp macro="" textlink="">
      <xdr:nvSpPr>
        <xdr:cNvPr id="260" name="円/楕円 259"/>
        <xdr:cNvSpPr/>
      </xdr:nvSpPr>
      <xdr:spPr>
        <a:xfrm>
          <a:off x="3314700"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133350</xdr:rowOff>
    </xdr:from>
    <xdr:ext cx="533400" cy="257175"/>
    <xdr:sp macro="" textlink="">
      <xdr:nvSpPr>
        <xdr:cNvPr id="261" name="テキスト ボックス 260"/>
        <xdr:cNvSpPr txBox="1"/>
      </xdr:nvSpPr>
      <xdr:spPr>
        <a:xfrm>
          <a:off x="31051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57150</xdr:rowOff>
    </xdr:from>
    <xdr:to>
      <xdr:col>4</xdr:col>
      <xdr:colOff>209550</xdr:colOff>
      <xdr:row>98</xdr:row>
      <xdr:rowOff>161925</xdr:rowOff>
    </xdr:to>
    <xdr:sp macro="" textlink="">
      <xdr:nvSpPr>
        <xdr:cNvPr id="262" name="円/楕円 261"/>
        <xdr:cNvSpPr/>
      </xdr:nvSpPr>
      <xdr:spPr>
        <a:xfrm>
          <a:off x="25146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152400</xdr:rowOff>
    </xdr:from>
    <xdr:ext cx="533400" cy="257175"/>
    <xdr:sp macro="" textlink="">
      <xdr:nvSpPr>
        <xdr:cNvPr id="263" name="テキスト ボックス 262"/>
        <xdr:cNvSpPr txBox="1"/>
      </xdr:nvSpPr>
      <xdr:spPr>
        <a:xfrm>
          <a:off x="238125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25,618</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85725</xdr:rowOff>
    </xdr:from>
    <xdr:to>
      <xdr:col>3</xdr:col>
      <xdr:colOff>0</xdr:colOff>
      <xdr:row>99</xdr:row>
      <xdr:rowOff>9525</xdr:rowOff>
    </xdr:to>
    <xdr:sp macro="" textlink="">
      <xdr:nvSpPr>
        <xdr:cNvPr id="264" name="円/楕円 263"/>
        <xdr:cNvSpPr/>
      </xdr:nvSpPr>
      <xdr:spPr>
        <a:xfrm>
          <a:off x="1800225" y="168878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0</xdr:rowOff>
    </xdr:from>
    <xdr:ext cx="533400" cy="257175"/>
    <xdr:sp macro="" textlink="">
      <xdr:nvSpPr>
        <xdr:cNvPr id="265" name="テキスト ボックス 264"/>
        <xdr:cNvSpPr txBox="1"/>
      </xdr:nvSpPr>
      <xdr:spPr>
        <a:xfrm>
          <a:off x="158115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95250</xdr:rowOff>
    </xdr:from>
    <xdr:to>
      <xdr:col>1</xdr:col>
      <xdr:colOff>485775</xdr:colOff>
      <xdr:row>99</xdr:row>
      <xdr:rowOff>19050</xdr:rowOff>
    </xdr:to>
    <xdr:sp macro="" textlink="">
      <xdr:nvSpPr>
        <xdr:cNvPr id="266" name="円/楕円 265"/>
        <xdr:cNvSpPr/>
      </xdr:nvSpPr>
      <xdr:spPr>
        <a:xfrm>
          <a:off x="990600" y="1689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9525</xdr:rowOff>
    </xdr:from>
    <xdr:ext cx="533400" cy="257175"/>
    <xdr:sp macro="" textlink="">
      <xdr:nvSpPr>
        <xdr:cNvPr id="267" name="テキスト ボックス 266"/>
        <xdr:cNvSpPr txBox="1"/>
      </xdr:nvSpPr>
      <xdr:spPr>
        <a:xfrm>
          <a:off x="7810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4" name="直線コネクタ 293"/>
        <xdr:cNvCxnSpPr/>
      </xdr:nvCxnSpPr>
      <xdr:spPr>
        <a:xfrm>
          <a:off x="8439150" y="6619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104775</xdr:rowOff>
    </xdr:to>
    <xdr:cxnSp macro="">
      <xdr:nvCxnSpPr>
        <xdr:cNvPr id="297" name="直線コネクタ 296"/>
        <xdr:cNvCxnSpPr/>
      </xdr:nvCxnSpPr>
      <xdr:spPr>
        <a:xfrm>
          <a:off x="7724775" y="66103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95250</xdr:rowOff>
    </xdr:to>
    <xdr:cxnSp macro="">
      <xdr:nvCxnSpPr>
        <xdr:cNvPr id="300" name="直線コネクタ 299"/>
        <xdr:cNvCxnSpPr/>
      </xdr:nvCxnSpPr>
      <xdr:spPr>
        <a:xfrm>
          <a:off x="6915150" y="65913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301" name="フローチャート : 判断 300"/>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302" name="テキスト ボックス 301"/>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76200</xdr:rowOff>
    </xdr:from>
    <xdr:to>
      <xdr:col>11</xdr:col>
      <xdr:colOff>304800</xdr:colOff>
      <xdr:row>38</xdr:row>
      <xdr:rowOff>85725</xdr:rowOff>
    </xdr:to>
    <xdr:cxnSp macro="">
      <xdr:nvCxnSpPr>
        <xdr:cNvPr id="303" name="直線コネクタ 302"/>
        <xdr:cNvCxnSpPr/>
      </xdr:nvCxnSpPr>
      <xdr:spPr>
        <a:xfrm flipV="1">
          <a:off x="6115050" y="6591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123825</xdr:rowOff>
    </xdr:to>
    <xdr:sp macro="" textlink="">
      <xdr:nvSpPr>
        <xdr:cNvPr id="304" name="フローチャート : 判断 303"/>
        <xdr:cNvSpPr/>
      </xdr:nvSpPr>
      <xdr:spPr>
        <a:xfrm>
          <a:off x="68675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5" name="テキスト ボックス 304"/>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0</xdr:rowOff>
    </xdr:from>
    <xdr:to>
      <xdr:col>10</xdr:col>
      <xdr:colOff>152400</xdr:colOff>
      <xdr:row>38</xdr:row>
      <xdr:rowOff>104775</xdr:rowOff>
    </xdr:to>
    <xdr:sp macro="" textlink="">
      <xdr:nvSpPr>
        <xdr:cNvPr id="306" name="フローチャート : 判断 305"/>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123825</xdr:rowOff>
    </xdr:from>
    <xdr:ext cx="466725" cy="257175"/>
    <xdr:sp macro="" textlink="">
      <xdr:nvSpPr>
        <xdr:cNvPr id="307" name="テキスト ボックス 306"/>
        <xdr:cNvSpPr txBox="1"/>
      </xdr:nvSpPr>
      <xdr:spPr>
        <a:xfrm>
          <a:off x="5962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3" name="円/楕円 312"/>
        <xdr:cNvSpPr/>
      </xdr:nvSpPr>
      <xdr:spPr>
        <a:xfrm>
          <a:off x="9144000"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4" name="労働費該当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47625</xdr:rowOff>
    </xdr:from>
    <xdr:to>
      <xdr:col>14</xdr:col>
      <xdr:colOff>76200</xdr:colOff>
      <xdr:row>38</xdr:row>
      <xdr:rowOff>152400</xdr:rowOff>
    </xdr:to>
    <xdr:sp macro="" textlink="">
      <xdr:nvSpPr>
        <xdr:cNvPr id="315" name="円/楕円 314"/>
        <xdr:cNvSpPr/>
      </xdr:nvSpPr>
      <xdr:spPr>
        <a:xfrm>
          <a:off x="8410575" y="6562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6" name="テキスト ボックス 315"/>
        <xdr:cNvSpPr txBox="1"/>
      </xdr:nvSpPr>
      <xdr:spPr>
        <a:xfrm>
          <a:off x="83343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152400</xdr:rowOff>
    </xdr:to>
    <xdr:sp macro="" textlink="">
      <xdr:nvSpPr>
        <xdr:cNvPr id="317" name="円/楕円 316"/>
        <xdr:cNvSpPr/>
      </xdr:nvSpPr>
      <xdr:spPr>
        <a:xfrm>
          <a:off x="76676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142875</xdr:rowOff>
    </xdr:from>
    <xdr:ext cx="381000" cy="257175"/>
    <xdr:sp macro="" textlink="">
      <xdr:nvSpPr>
        <xdr:cNvPr id="318" name="テキスト ボックス 317"/>
        <xdr:cNvSpPr txBox="1"/>
      </xdr:nvSpPr>
      <xdr:spPr>
        <a:xfrm>
          <a:off x="75342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9" name="円/楕円 318"/>
        <xdr:cNvSpPr/>
      </xdr:nvSpPr>
      <xdr:spPr>
        <a:xfrm>
          <a:off x="68675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20" name="テキスト ボックス 319"/>
        <xdr:cNvSpPr txBox="1"/>
      </xdr:nvSpPr>
      <xdr:spPr>
        <a:xfrm>
          <a:off x="66865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28575</xdr:rowOff>
    </xdr:from>
    <xdr:to>
      <xdr:col>10</xdr:col>
      <xdr:colOff>152400</xdr:colOff>
      <xdr:row>38</xdr:row>
      <xdr:rowOff>133350</xdr:rowOff>
    </xdr:to>
    <xdr:sp macro="" textlink="">
      <xdr:nvSpPr>
        <xdr:cNvPr id="321" name="円/楕円 320"/>
        <xdr:cNvSpPr/>
      </xdr:nvSpPr>
      <xdr:spPr>
        <a:xfrm>
          <a:off x="606742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123825</xdr:rowOff>
    </xdr:from>
    <xdr:ext cx="466725" cy="257175"/>
    <xdr:sp macro="" textlink="">
      <xdr:nvSpPr>
        <xdr:cNvPr id="322" name="テキスト ボックス 321"/>
        <xdr:cNvSpPr txBox="1"/>
      </xdr:nvSpPr>
      <xdr:spPr>
        <a:xfrm>
          <a:off x="59626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114300</xdr:rowOff>
    </xdr:from>
    <xdr:to>
      <xdr:col>15</xdr:col>
      <xdr:colOff>180975</xdr:colOff>
      <xdr:row>58</xdr:row>
      <xdr:rowOff>123825</xdr:rowOff>
    </xdr:to>
    <xdr:cxnSp macro="">
      <xdr:nvCxnSpPr>
        <xdr:cNvPr id="349" name="直線コネクタ 348"/>
        <xdr:cNvCxnSpPr/>
      </xdr:nvCxnSpPr>
      <xdr:spPr>
        <a:xfrm flipV="1">
          <a:off x="84391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57150</xdr:rowOff>
    </xdr:from>
    <xdr:ext cx="533400" cy="257175"/>
    <xdr:sp macro="" textlink="">
      <xdr:nvSpPr>
        <xdr:cNvPr id="350" name="農林水産業費平均値テキスト"/>
        <xdr:cNvSpPr txBox="1"/>
      </xdr:nvSpPr>
      <xdr:spPr>
        <a:xfrm>
          <a:off x="9239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114300</xdr:rowOff>
    </xdr:from>
    <xdr:to>
      <xdr:col>14</xdr:col>
      <xdr:colOff>28575</xdr:colOff>
      <xdr:row>58</xdr:row>
      <xdr:rowOff>123825</xdr:rowOff>
    </xdr:to>
    <xdr:cxnSp macro="">
      <xdr:nvCxnSpPr>
        <xdr:cNvPr id="352" name="直線コネクタ 351"/>
        <xdr:cNvCxnSpPr/>
      </xdr:nvCxnSpPr>
      <xdr:spPr>
        <a:xfrm>
          <a:off x="7724775" y="100584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152400</xdr:rowOff>
    </xdr:from>
    <xdr:ext cx="533400" cy="257175"/>
    <xdr:sp macro="" textlink="">
      <xdr:nvSpPr>
        <xdr:cNvPr id="354" name="テキスト ボックス 353"/>
        <xdr:cNvSpPr txBox="1"/>
      </xdr:nvSpPr>
      <xdr:spPr>
        <a:xfrm>
          <a:off x="82581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114300</xdr:rowOff>
    </xdr:from>
    <xdr:to>
      <xdr:col>12</xdr:col>
      <xdr:colOff>514350</xdr:colOff>
      <xdr:row>58</xdr:row>
      <xdr:rowOff>123825</xdr:rowOff>
    </xdr:to>
    <xdr:cxnSp macro="">
      <xdr:nvCxnSpPr>
        <xdr:cNvPr id="355" name="直線コネクタ 354"/>
        <xdr:cNvCxnSpPr/>
      </xdr:nvCxnSpPr>
      <xdr:spPr>
        <a:xfrm flipV="1">
          <a:off x="6915150" y="100584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123825</xdr:rowOff>
    </xdr:to>
    <xdr:sp macro="" textlink="">
      <xdr:nvSpPr>
        <xdr:cNvPr id="356" name="フローチャート : 判断 355"/>
        <xdr:cNvSpPr/>
      </xdr:nvSpPr>
      <xdr:spPr>
        <a:xfrm>
          <a:off x="76676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142875</xdr:rowOff>
    </xdr:from>
    <xdr:ext cx="533400" cy="257175"/>
    <xdr:sp macro="" textlink="">
      <xdr:nvSpPr>
        <xdr:cNvPr id="357" name="テキスト ボックス 356"/>
        <xdr:cNvSpPr txBox="1"/>
      </xdr:nvSpPr>
      <xdr:spPr>
        <a:xfrm>
          <a:off x="74580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123825</xdr:rowOff>
    </xdr:from>
    <xdr:to>
      <xdr:col>11</xdr:col>
      <xdr:colOff>304800</xdr:colOff>
      <xdr:row>58</xdr:row>
      <xdr:rowOff>123825</xdr:rowOff>
    </xdr:to>
    <xdr:cxnSp macro="">
      <xdr:nvCxnSpPr>
        <xdr:cNvPr id="358" name="直線コネクタ 357"/>
        <xdr:cNvCxnSpPr/>
      </xdr:nvCxnSpPr>
      <xdr:spPr>
        <a:xfrm flipV="1">
          <a:off x="6115050" y="10067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68675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0" name="テキスト ボックス 359"/>
        <xdr:cNvSpPr txBox="1"/>
      </xdr:nvSpPr>
      <xdr:spPr>
        <a:xfrm>
          <a:off x="66484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61" name="フローチャート : 判断 360"/>
        <xdr:cNvSpPr/>
      </xdr:nvSpPr>
      <xdr:spPr>
        <a:xfrm>
          <a:off x="606742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2" name="テキスト ボックス 361"/>
        <xdr:cNvSpPr txBox="1"/>
      </xdr:nvSpPr>
      <xdr:spPr>
        <a:xfrm>
          <a:off x="59340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66675</xdr:rowOff>
    </xdr:from>
    <xdr:to>
      <xdr:col>15</xdr:col>
      <xdr:colOff>228600</xdr:colOff>
      <xdr:row>58</xdr:row>
      <xdr:rowOff>171450</xdr:rowOff>
    </xdr:to>
    <xdr:sp macro="" textlink="">
      <xdr:nvSpPr>
        <xdr:cNvPr id="368" name="円/楕円 367"/>
        <xdr:cNvSpPr/>
      </xdr:nvSpPr>
      <xdr:spPr>
        <a:xfrm>
          <a:off x="9144000"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9525</xdr:rowOff>
    </xdr:from>
    <xdr:ext cx="466725" cy="257175"/>
    <xdr:sp macro="" textlink="">
      <xdr:nvSpPr>
        <xdr:cNvPr id="369" name="農林水産業費該当値テキスト"/>
        <xdr:cNvSpPr txBox="1"/>
      </xdr:nvSpPr>
      <xdr:spPr>
        <a:xfrm>
          <a:off x="9239250"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66675</xdr:rowOff>
    </xdr:from>
    <xdr:to>
      <xdr:col>14</xdr:col>
      <xdr:colOff>76200</xdr:colOff>
      <xdr:row>58</xdr:row>
      <xdr:rowOff>171450</xdr:rowOff>
    </xdr:to>
    <xdr:sp macro="" textlink="">
      <xdr:nvSpPr>
        <xdr:cNvPr id="370" name="円/楕円 369"/>
        <xdr:cNvSpPr/>
      </xdr:nvSpPr>
      <xdr:spPr>
        <a:xfrm>
          <a:off x="8410575" y="10010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161925</xdr:rowOff>
    </xdr:from>
    <xdr:ext cx="466725" cy="257175"/>
    <xdr:sp macro="" textlink="">
      <xdr:nvSpPr>
        <xdr:cNvPr id="371" name="テキスト ボックス 370"/>
        <xdr:cNvSpPr txBox="1"/>
      </xdr:nvSpPr>
      <xdr:spPr>
        <a:xfrm>
          <a:off x="82867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66675</xdr:rowOff>
    </xdr:from>
    <xdr:to>
      <xdr:col>12</xdr:col>
      <xdr:colOff>561975</xdr:colOff>
      <xdr:row>58</xdr:row>
      <xdr:rowOff>171450</xdr:rowOff>
    </xdr:to>
    <xdr:sp macro="" textlink="">
      <xdr:nvSpPr>
        <xdr:cNvPr id="372" name="円/楕円 371"/>
        <xdr:cNvSpPr/>
      </xdr:nvSpPr>
      <xdr:spPr>
        <a:xfrm>
          <a:off x="76676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161925</xdr:rowOff>
    </xdr:from>
    <xdr:ext cx="466725" cy="257175"/>
    <xdr:sp macro="" textlink="">
      <xdr:nvSpPr>
        <xdr:cNvPr id="373" name="テキスト ボックス 372"/>
        <xdr:cNvSpPr txBox="1"/>
      </xdr:nvSpPr>
      <xdr:spPr>
        <a:xfrm>
          <a:off x="74866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0</xdr:rowOff>
    </xdr:to>
    <xdr:sp macro="" textlink="">
      <xdr:nvSpPr>
        <xdr:cNvPr id="374" name="円/楕円 373"/>
        <xdr:cNvSpPr/>
      </xdr:nvSpPr>
      <xdr:spPr>
        <a:xfrm>
          <a:off x="6867525" y="1002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161925</xdr:rowOff>
    </xdr:from>
    <xdr:ext cx="466725" cy="257175"/>
    <xdr:sp macro="" textlink="">
      <xdr:nvSpPr>
        <xdr:cNvPr id="375" name="テキスト ボックス 374"/>
        <xdr:cNvSpPr txBox="1"/>
      </xdr:nvSpPr>
      <xdr:spPr>
        <a:xfrm>
          <a:off x="66865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76200</xdr:rowOff>
    </xdr:from>
    <xdr:to>
      <xdr:col>10</xdr:col>
      <xdr:colOff>152400</xdr:colOff>
      <xdr:row>59</xdr:row>
      <xdr:rowOff>0</xdr:rowOff>
    </xdr:to>
    <xdr:sp macro="" textlink="">
      <xdr:nvSpPr>
        <xdr:cNvPr id="376" name="円/楕円 375"/>
        <xdr:cNvSpPr/>
      </xdr:nvSpPr>
      <xdr:spPr>
        <a:xfrm>
          <a:off x="6067425" y="10020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161925</xdr:rowOff>
    </xdr:from>
    <xdr:ext cx="466725" cy="257175"/>
    <xdr:sp macro="" textlink="">
      <xdr:nvSpPr>
        <xdr:cNvPr id="377" name="テキスト ボックス 376"/>
        <xdr:cNvSpPr txBox="1"/>
      </xdr:nvSpPr>
      <xdr:spPr>
        <a:xfrm>
          <a:off x="59626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0</xdr:rowOff>
    </xdr:from>
    <xdr:to>
      <xdr:col>15</xdr:col>
      <xdr:colOff>180975</xdr:colOff>
      <xdr:row>78</xdr:row>
      <xdr:rowOff>28575</xdr:rowOff>
    </xdr:to>
    <xdr:cxnSp macro="">
      <xdr:nvCxnSpPr>
        <xdr:cNvPr id="404" name="直線コネクタ 403"/>
        <xdr:cNvCxnSpPr/>
      </xdr:nvCxnSpPr>
      <xdr:spPr>
        <a:xfrm>
          <a:off x="8439150" y="133731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161925</xdr:rowOff>
    </xdr:from>
    <xdr:to>
      <xdr:col>14</xdr:col>
      <xdr:colOff>28575</xdr:colOff>
      <xdr:row>78</xdr:row>
      <xdr:rowOff>0</xdr:rowOff>
    </xdr:to>
    <xdr:cxnSp macro="">
      <xdr:nvCxnSpPr>
        <xdr:cNvPr id="407" name="直線コネクタ 406"/>
        <xdr:cNvCxnSpPr/>
      </xdr:nvCxnSpPr>
      <xdr:spPr>
        <a:xfrm>
          <a:off x="7724775" y="133635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09" name="テキスト ボックス 408"/>
        <xdr:cNvSpPr txBox="1"/>
      </xdr:nvSpPr>
      <xdr:spPr>
        <a:xfrm>
          <a:off x="82581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161925</xdr:rowOff>
    </xdr:from>
    <xdr:to>
      <xdr:col>12</xdr:col>
      <xdr:colOff>514350</xdr:colOff>
      <xdr:row>78</xdr:row>
      <xdr:rowOff>9525</xdr:rowOff>
    </xdr:to>
    <xdr:cxnSp macro="">
      <xdr:nvCxnSpPr>
        <xdr:cNvPr id="410" name="直線コネクタ 409"/>
        <xdr:cNvCxnSpPr/>
      </xdr:nvCxnSpPr>
      <xdr:spPr>
        <a:xfrm flipV="1">
          <a:off x="6915150" y="133635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57150</xdr:rowOff>
    </xdr:from>
    <xdr:to>
      <xdr:col>12</xdr:col>
      <xdr:colOff>561975</xdr:colOff>
      <xdr:row>77</xdr:row>
      <xdr:rowOff>152400</xdr:rowOff>
    </xdr:to>
    <xdr:sp macro="" textlink="">
      <xdr:nvSpPr>
        <xdr:cNvPr id="411" name="フローチャート : 判断 410"/>
        <xdr:cNvSpPr/>
      </xdr:nvSpPr>
      <xdr:spPr>
        <a:xfrm>
          <a:off x="766762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0</xdr:rowOff>
    </xdr:from>
    <xdr:ext cx="466725" cy="257175"/>
    <xdr:sp macro="" textlink="">
      <xdr:nvSpPr>
        <xdr:cNvPr id="412" name="テキスト ボックス 411"/>
        <xdr:cNvSpPr txBox="1"/>
      </xdr:nvSpPr>
      <xdr:spPr>
        <a:xfrm>
          <a:off x="74866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xdr:rowOff>
    </xdr:from>
    <xdr:to>
      <xdr:col>11</xdr:col>
      <xdr:colOff>304800</xdr:colOff>
      <xdr:row>78</xdr:row>
      <xdr:rowOff>47625</xdr:rowOff>
    </xdr:to>
    <xdr:cxnSp macro="">
      <xdr:nvCxnSpPr>
        <xdr:cNvPr id="413" name="直線コネクタ 412"/>
        <xdr:cNvCxnSpPr/>
      </xdr:nvCxnSpPr>
      <xdr:spPr>
        <a:xfrm flipV="1">
          <a:off x="6115050" y="133826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66675</xdr:rowOff>
    </xdr:from>
    <xdr:to>
      <xdr:col>11</xdr:col>
      <xdr:colOff>361950</xdr:colOff>
      <xdr:row>77</xdr:row>
      <xdr:rowOff>161925</xdr:rowOff>
    </xdr:to>
    <xdr:sp macro="" textlink="">
      <xdr:nvSpPr>
        <xdr:cNvPr id="414" name="フローチャート : 判断 413"/>
        <xdr:cNvSpPr/>
      </xdr:nvSpPr>
      <xdr:spPr>
        <a:xfrm>
          <a:off x="68675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9525</xdr:rowOff>
    </xdr:from>
    <xdr:ext cx="466725" cy="257175"/>
    <xdr:sp macro="" textlink="">
      <xdr:nvSpPr>
        <xdr:cNvPr id="415" name="テキスト ボックス 414"/>
        <xdr:cNvSpPr txBox="1"/>
      </xdr:nvSpPr>
      <xdr:spPr>
        <a:xfrm>
          <a:off x="66865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6" name="フローチャート : 判断 415"/>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19050</xdr:rowOff>
    </xdr:from>
    <xdr:ext cx="466725" cy="257175"/>
    <xdr:sp macro="" textlink="">
      <xdr:nvSpPr>
        <xdr:cNvPr id="417" name="テキスト ボックス 416"/>
        <xdr:cNvSpPr txBox="1"/>
      </xdr:nvSpPr>
      <xdr:spPr>
        <a:xfrm>
          <a:off x="59626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9144000"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66675</xdr:rowOff>
    </xdr:from>
    <xdr:ext cx="466725" cy="257175"/>
    <xdr:sp macro="" textlink="">
      <xdr:nvSpPr>
        <xdr:cNvPr id="424" name="商工費該当値テキスト"/>
        <xdr:cNvSpPr txBox="1"/>
      </xdr:nvSpPr>
      <xdr:spPr>
        <a:xfrm>
          <a:off x="923925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123825</xdr:rowOff>
    </xdr:from>
    <xdr:to>
      <xdr:col>14</xdr:col>
      <xdr:colOff>76200</xdr:colOff>
      <xdr:row>78</xdr:row>
      <xdr:rowOff>57150</xdr:rowOff>
    </xdr:to>
    <xdr:sp macro="" textlink="">
      <xdr:nvSpPr>
        <xdr:cNvPr id="425" name="円/楕円 424"/>
        <xdr:cNvSpPr/>
      </xdr:nvSpPr>
      <xdr:spPr>
        <a:xfrm>
          <a:off x="8410575" y="133254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47625</xdr:rowOff>
    </xdr:from>
    <xdr:ext cx="466725" cy="257175"/>
    <xdr:sp macro="" textlink="">
      <xdr:nvSpPr>
        <xdr:cNvPr id="426" name="テキスト ボックス 425"/>
        <xdr:cNvSpPr txBox="1"/>
      </xdr:nvSpPr>
      <xdr:spPr>
        <a:xfrm>
          <a:off x="8286750"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114300</xdr:rowOff>
    </xdr:from>
    <xdr:to>
      <xdr:col>12</xdr:col>
      <xdr:colOff>561975</xdr:colOff>
      <xdr:row>78</xdr:row>
      <xdr:rowOff>47625</xdr:rowOff>
    </xdr:to>
    <xdr:sp macro="" textlink="">
      <xdr:nvSpPr>
        <xdr:cNvPr id="427" name="円/楕円 426"/>
        <xdr:cNvSpPr/>
      </xdr:nvSpPr>
      <xdr:spPr>
        <a:xfrm>
          <a:off x="7667625"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38100</xdr:rowOff>
    </xdr:from>
    <xdr:ext cx="466725" cy="257175"/>
    <xdr:sp macro="" textlink="">
      <xdr:nvSpPr>
        <xdr:cNvPr id="428" name="テキスト ボックス 427"/>
        <xdr:cNvSpPr txBox="1"/>
      </xdr:nvSpPr>
      <xdr:spPr>
        <a:xfrm>
          <a:off x="74866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133350</xdr:rowOff>
    </xdr:from>
    <xdr:to>
      <xdr:col>11</xdr:col>
      <xdr:colOff>361950</xdr:colOff>
      <xdr:row>78</xdr:row>
      <xdr:rowOff>66675</xdr:rowOff>
    </xdr:to>
    <xdr:sp macro="" textlink="">
      <xdr:nvSpPr>
        <xdr:cNvPr id="429" name="円/楕円 428"/>
        <xdr:cNvSpPr/>
      </xdr:nvSpPr>
      <xdr:spPr>
        <a:xfrm>
          <a:off x="68675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57150</xdr:rowOff>
    </xdr:from>
    <xdr:ext cx="466725" cy="257175"/>
    <xdr:sp macro="" textlink="">
      <xdr:nvSpPr>
        <xdr:cNvPr id="430" name="テキスト ボックス 429"/>
        <xdr:cNvSpPr txBox="1"/>
      </xdr:nvSpPr>
      <xdr:spPr>
        <a:xfrm>
          <a:off x="66865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0</xdr:rowOff>
    </xdr:from>
    <xdr:to>
      <xdr:col>10</xdr:col>
      <xdr:colOff>152400</xdr:colOff>
      <xdr:row>78</xdr:row>
      <xdr:rowOff>104775</xdr:rowOff>
    </xdr:to>
    <xdr:sp macro="" textlink="">
      <xdr:nvSpPr>
        <xdr:cNvPr id="431" name="円/楕円 430"/>
        <xdr:cNvSpPr/>
      </xdr:nvSpPr>
      <xdr:spPr>
        <a:xfrm>
          <a:off x="606742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2" name="テキスト ボックス 431"/>
        <xdr:cNvSpPr txBox="1"/>
      </xdr:nvSpPr>
      <xdr:spPr>
        <a:xfrm>
          <a:off x="59626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161925</xdr:rowOff>
    </xdr:from>
    <xdr:to>
      <xdr:col>15</xdr:col>
      <xdr:colOff>180975</xdr:colOff>
      <xdr:row>98</xdr:row>
      <xdr:rowOff>161925</xdr:rowOff>
    </xdr:to>
    <xdr:cxnSp macro="">
      <xdr:nvCxnSpPr>
        <xdr:cNvPr id="461" name="直線コネクタ 460"/>
        <xdr:cNvCxnSpPr/>
      </xdr:nvCxnSpPr>
      <xdr:spPr>
        <a:xfrm flipV="1">
          <a:off x="8439150" y="16964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85725</xdr:rowOff>
    </xdr:from>
    <xdr:ext cx="533400" cy="257175"/>
    <xdr:sp macro="" textlink="">
      <xdr:nvSpPr>
        <xdr:cNvPr id="462" name="土木費平均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161925</xdr:rowOff>
    </xdr:from>
    <xdr:to>
      <xdr:col>14</xdr:col>
      <xdr:colOff>28575</xdr:colOff>
      <xdr:row>99</xdr:row>
      <xdr:rowOff>9525</xdr:rowOff>
    </xdr:to>
    <xdr:cxnSp macro="">
      <xdr:nvCxnSpPr>
        <xdr:cNvPr id="464" name="直線コネクタ 463"/>
        <xdr:cNvCxnSpPr/>
      </xdr:nvCxnSpPr>
      <xdr:spPr>
        <a:xfrm flipV="1">
          <a:off x="7724775" y="169640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57150</xdr:rowOff>
    </xdr:from>
    <xdr:ext cx="533400" cy="257175"/>
    <xdr:sp macro="" textlink="">
      <xdr:nvSpPr>
        <xdr:cNvPr id="466" name="テキスト ボックス 465"/>
        <xdr:cNvSpPr txBox="1"/>
      </xdr:nvSpPr>
      <xdr:spPr>
        <a:xfrm>
          <a:off x="82581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114300</xdr:rowOff>
    </xdr:from>
    <xdr:to>
      <xdr:col>12</xdr:col>
      <xdr:colOff>514350</xdr:colOff>
      <xdr:row>99</xdr:row>
      <xdr:rowOff>9525</xdr:rowOff>
    </xdr:to>
    <xdr:cxnSp macro="">
      <xdr:nvCxnSpPr>
        <xdr:cNvPr id="467" name="直線コネクタ 466"/>
        <xdr:cNvCxnSpPr/>
      </xdr:nvCxnSpPr>
      <xdr:spPr>
        <a:xfrm>
          <a:off x="6915150" y="16744950"/>
          <a:ext cx="8096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69" name="テキスト ボックス 468"/>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114300</xdr:rowOff>
    </xdr:from>
    <xdr:to>
      <xdr:col>11</xdr:col>
      <xdr:colOff>304800</xdr:colOff>
      <xdr:row>99</xdr:row>
      <xdr:rowOff>0</xdr:rowOff>
    </xdr:to>
    <xdr:cxnSp macro="">
      <xdr:nvCxnSpPr>
        <xdr:cNvPr id="470" name="直線コネクタ 469"/>
        <xdr:cNvCxnSpPr/>
      </xdr:nvCxnSpPr>
      <xdr:spPr>
        <a:xfrm flipV="1">
          <a:off x="6115050" y="16744950"/>
          <a:ext cx="8001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28575</xdr:rowOff>
    </xdr:from>
    <xdr:ext cx="533400" cy="257175"/>
    <xdr:sp macro="" textlink="">
      <xdr:nvSpPr>
        <xdr:cNvPr id="472" name="テキスト ボックス 471"/>
        <xdr:cNvSpPr txBox="1"/>
      </xdr:nvSpPr>
      <xdr:spPr>
        <a:xfrm>
          <a:off x="664845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74" name="テキスト ボックス 473"/>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80" name="円/楕円 479"/>
        <xdr:cNvSpPr/>
      </xdr:nvSpPr>
      <xdr:spPr>
        <a:xfrm>
          <a:off x="9144000" y="1690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66675</xdr:rowOff>
    </xdr:from>
    <xdr:ext cx="533400" cy="257175"/>
    <xdr:sp macro="" textlink="">
      <xdr:nvSpPr>
        <xdr:cNvPr id="481" name="土木費該当値テキスト"/>
        <xdr:cNvSpPr txBox="1"/>
      </xdr:nvSpPr>
      <xdr:spPr>
        <a:xfrm>
          <a:off x="923925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114300</xdr:rowOff>
    </xdr:from>
    <xdr:to>
      <xdr:col>14</xdr:col>
      <xdr:colOff>76200</xdr:colOff>
      <xdr:row>99</xdr:row>
      <xdr:rowOff>47625</xdr:rowOff>
    </xdr:to>
    <xdr:sp macro="" textlink="">
      <xdr:nvSpPr>
        <xdr:cNvPr id="482" name="円/楕円 481"/>
        <xdr:cNvSpPr/>
      </xdr:nvSpPr>
      <xdr:spPr>
        <a:xfrm>
          <a:off x="8410575" y="169164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38100</xdr:rowOff>
    </xdr:from>
    <xdr:ext cx="533400" cy="257175"/>
    <xdr:sp macro="" textlink="">
      <xdr:nvSpPr>
        <xdr:cNvPr id="483" name="テキスト ボックス 482"/>
        <xdr:cNvSpPr txBox="1"/>
      </xdr:nvSpPr>
      <xdr:spPr>
        <a:xfrm>
          <a:off x="82581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133350</xdr:rowOff>
    </xdr:from>
    <xdr:to>
      <xdr:col>12</xdr:col>
      <xdr:colOff>561975</xdr:colOff>
      <xdr:row>99</xdr:row>
      <xdr:rowOff>57150</xdr:rowOff>
    </xdr:to>
    <xdr:sp macro="" textlink="">
      <xdr:nvSpPr>
        <xdr:cNvPr id="484" name="円/楕円 483"/>
        <xdr:cNvSpPr/>
      </xdr:nvSpPr>
      <xdr:spPr>
        <a:xfrm>
          <a:off x="7667625"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47625</xdr:rowOff>
    </xdr:from>
    <xdr:ext cx="533400" cy="257175"/>
    <xdr:sp macro="" textlink="">
      <xdr:nvSpPr>
        <xdr:cNvPr id="485" name="テキスト ボックス 484"/>
        <xdr:cNvSpPr txBox="1"/>
      </xdr:nvSpPr>
      <xdr:spPr>
        <a:xfrm>
          <a:off x="7458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66675</xdr:rowOff>
    </xdr:from>
    <xdr:to>
      <xdr:col>11</xdr:col>
      <xdr:colOff>361950</xdr:colOff>
      <xdr:row>97</xdr:row>
      <xdr:rowOff>171450</xdr:rowOff>
    </xdr:to>
    <xdr:sp macro="" textlink="">
      <xdr:nvSpPr>
        <xdr:cNvPr id="486" name="円/楕円 485"/>
        <xdr:cNvSpPr/>
      </xdr:nvSpPr>
      <xdr:spPr>
        <a:xfrm>
          <a:off x="6867525" y="1669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96</xdr:row>
      <xdr:rowOff>9525</xdr:rowOff>
    </xdr:from>
    <xdr:ext cx="600075" cy="257175"/>
    <xdr:sp macro="" textlink="">
      <xdr:nvSpPr>
        <xdr:cNvPr id="487" name="テキスト ボックス 486"/>
        <xdr:cNvSpPr txBox="1"/>
      </xdr:nvSpPr>
      <xdr:spPr>
        <a:xfrm>
          <a:off x="6619875" y="16468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123825</xdr:rowOff>
    </xdr:from>
    <xdr:to>
      <xdr:col>10</xdr:col>
      <xdr:colOff>152400</xdr:colOff>
      <xdr:row>99</xdr:row>
      <xdr:rowOff>57150</xdr:rowOff>
    </xdr:to>
    <xdr:sp macro="" textlink="">
      <xdr:nvSpPr>
        <xdr:cNvPr id="488" name="円/楕円 487"/>
        <xdr:cNvSpPr/>
      </xdr:nvSpPr>
      <xdr:spPr>
        <a:xfrm>
          <a:off x="606742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9" name="テキスト ボックス 488"/>
        <xdr:cNvSpPr txBox="1"/>
      </xdr:nvSpPr>
      <xdr:spPr>
        <a:xfrm>
          <a:off x="5934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47625</xdr:rowOff>
    </xdr:from>
    <xdr:to>
      <xdr:col>23</xdr:col>
      <xdr:colOff>514350</xdr:colOff>
      <xdr:row>38</xdr:row>
      <xdr:rowOff>95250</xdr:rowOff>
    </xdr:to>
    <xdr:cxnSp macro="">
      <xdr:nvCxnSpPr>
        <xdr:cNvPr id="517" name="直線コネクタ 516"/>
        <xdr:cNvCxnSpPr/>
      </xdr:nvCxnSpPr>
      <xdr:spPr>
        <a:xfrm flipV="1">
          <a:off x="13592175" y="6391275"/>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19050</xdr:rowOff>
    </xdr:from>
    <xdr:ext cx="533400" cy="257175"/>
    <xdr:sp macro="" textlink="">
      <xdr:nvSpPr>
        <xdr:cNvPr id="518" name="消防費平均値テキスト"/>
        <xdr:cNvSpPr txBox="1"/>
      </xdr:nvSpPr>
      <xdr:spPr>
        <a:xfrm>
          <a:off x="144018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95250</xdr:rowOff>
    </xdr:from>
    <xdr:to>
      <xdr:col>22</xdr:col>
      <xdr:colOff>361950</xdr:colOff>
      <xdr:row>38</xdr:row>
      <xdr:rowOff>123825</xdr:rowOff>
    </xdr:to>
    <xdr:cxnSp macro="">
      <xdr:nvCxnSpPr>
        <xdr:cNvPr id="520" name="直線コネクタ 519"/>
        <xdr:cNvCxnSpPr/>
      </xdr:nvCxnSpPr>
      <xdr:spPr>
        <a:xfrm flipV="1">
          <a:off x="12792075" y="66103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95250</xdr:rowOff>
    </xdr:from>
    <xdr:ext cx="533400" cy="257175"/>
    <xdr:sp macro="" textlink="">
      <xdr:nvSpPr>
        <xdr:cNvPr id="522" name="テキスト ボックス 521"/>
        <xdr:cNvSpPr txBox="1"/>
      </xdr:nvSpPr>
      <xdr:spPr>
        <a:xfrm>
          <a:off x="13325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123825</xdr:rowOff>
    </xdr:from>
    <xdr:to>
      <xdr:col>21</xdr:col>
      <xdr:colOff>161925</xdr:colOff>
      <xdr:row>38</xdr:row>
      <xdr:rowOff>133350</xdr:rowOff>
    </xdr:to>
    <xdr:cxnSp macro="">
      <xdr:nvCxnSpPr>
        <xdr:cNvPr id="523" name="直線コネクタ 522"/>
        <xdr:cNvCxnSpPr/>
      </xdr:nvCxnSpPr>
      <xdr:spPr>
        <a:xfrm flipV="1">
          <a:off x="12030075" y="66389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95250</xdr:rowOff>
    </xdr:from>
    <xdr:to>
      <xdr:col>21</xdr:col>
      <xdr:colOff>209550</xdr:colOff>
      <xdr:row>37</xdr:row>
      <xdr:rowOff>28575</xdr:rowOff>
    </xdr:to>
    <xdr:sp macro="" textlink="">
      <xdr:nvSpPr>
        <xdr:cNvPr id="524" name="フローチャート : 判断 523"/>
        <xdr:cNvSpPr/>
      </xdr:nvSpPr>
      <xdr:spPr>
        <a:xfrm>
          <a:off x="127444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47625</xdr:rowOff>
    </xdr:from>
    <xdr:ext cx="533400" cy="257175"/>
    <xdr:sp macro="" textlink="">
      <xdr:nvSpPr>
        <xdr:cNvPr id="525" name="テキスト ボックス 524"/>
        <xdr:cNvSpPr txBox="1"/>
      </xdr:nvSpPr>
      <xdr:spPr>
        <a:xfrm>
          <a:off x="126111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133350</xdr:rowOff>
    </xdr:from>
    <xdr:to>
      <xdr:col>19</xdr:col>
      <xdr:colOff>600075</xdr:colOff>
      <xdr:row>38</xdr:row>
      <xdr:rowOff>142875</xdr:rowOff>
    </xdr:to>
    <xdr:cxnSp macro="">
      <xdr:nvCxnSpPr>
        <xdr:cNvPr id="526" name="直線コネクタ 525"/>
        <xdr:cNvCxnSpPr/>
      </xdr:nvCxnSpPr>
      <xdr:spPr>
        <a:xfrm flipV="1">
          <a:off x="11268075" y="6648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27" name="フローチャート : 判断 526"/>
        <xdr:cNvSpPr/>
      </xdr:nvSpPr>
      <xdr:spPr>
        <a:xfrm>
          <a:off x="12020550" y="6296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76200</xdr:rowOff>
    </xdr:from>
    <xdr:ext cx="533400" cy="257175"/>
    <xdr:sp macro="" textlink="">
      <xdr:nvSpPr>
        <xdr:cNvPr id="528" name="テキスト ボックス 527"/>
        <xdr:cNvSpPr txBox="1"/>
      </xdr:nvSpPr>
      <xdr:spPr>
        <a:xfrm>
          <a:off x="118110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9" name="フローチャート : 判断 528"/>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114300</xdr:rowOff>
    </xdr:from>
    <xdr:ext cx="533400" cy="257175"/>
    <xdr:sp macro="" textlink="">
      <xdr:nvSpPr>
        <xdr:cNvPr id="530" name="テキスト ボックス 529"/>
        <xdr:cNvSpPr txBox="1"/>
      </xdr:nvSpPr>
      <xdr:spPr>
        <a:xfrm>
          <a:off x="110013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536" name="円/楕円 535"/>
        <xdr:cNvSpPr/>
      </xdr:nvSpPr>
      <xdr:spPr>
        <a:xfrm>
          <a:off x="142970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152400</xdr:rowOff>
    </xdr:from>
    <xdr:ext cx="533400" cy="257175"/>
    <xdr:sp macro="" textlink="">
      <xdr:nvSpPr>
        <xdr:cNvPr id="537" name="消防費該当値テキスト"/>
        <xdr:cNvSpPr txBox="1"/>
      </xdr:nvSpPr>
      <xdr:spPr>
        <a:xfrm>
          <a:off x="1440180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38100</xdr:rowOff>
    </xdr:from>
    <xdr:to>
      <xdr:col>22</xdr:col>
      <xdr:colOff>419100</xdr:colOff>
      <xdr:row>38</xdr:row>
      <xdr:rowOff>142875</xdr:rowOff>
    </xdr:to>
    <xdr:sp macro="" textlink="">
      <xdr:nvSpPr>
        <xdr:cNvPr id="538" name="円/楕円 537"/>
        <xdr:cNvSpPr/>
      </xdr:nvSpPr>
      <xdr:spPr>
        <a:xfrm>
          <a:off x="1354455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133350</xdr:rowOff>
    </xdr:from>
    <xdr:ext cx="533400" cy="257175"/>
    <xdr:sp macro="" textlink="">
      <xdr:nvSpPr>
        <xdr:cNvPr id="539" name="テキスト ボックス 538"/>
        <xdr:cNvSpPr txBox="1"/>
      </xdr:nvSpPr>
      <xdr:spPr>
        <a:xfrm>
          <a:off x="13325475"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66675</xdr:rowOff>
    </xdr:from>
    <xdr:to>
      <xdr:col>21</xdr:col>
      <xdr:colOff>209550</xdr:colOff>
      <xdr:row>38</xdr:row>
      <xdr:rowOff>171450</xdr:rowOff>
    </xdr:to>
    <xdr:sp macro="" textlink="">
      <xdr:nvSpPr>
        <xdr:cNvPr id="540" name="円/楕円 539"/>
        <xdr:cNvSpPr/>
      </xdr:nvSpPr>
      <xdr:spPr>
        <a:xfrm>
          <a:off x="12744450"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161925</xdr:rowOff>
    </xdr:from>
    <xdr:ext cx="533400" cy="257175"/>
    <xdr:sp macro="" textlink="">
      <xdr:nvSpPr>
        <xdr:cNvPr id="541" name="テキスト ボックス 540"/>
        <xdr:cNvSpPr txBox="1"/>
      </xdr:nvSpPr>
      <xdr:spPr>
        <a:xfrm>
          <a:off x="12611100"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9525</xdr:rowOff>
    </xdr:to>
    <xdr:sp macro="" textlink="">
      <xdr:nvSpPr>
        <xdr:cNvPr id="542" name="円/楕円 541"/>
        <xdr:cNvSpPr/>
      </xdr:nvSpPr>
      <xdr:spPr>
        <a:xfrm>
          <a:off x="12020550" y="66008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0</xdr:rowOff>
    </xdr:from>
    <xdr:ext cx="533400" cy="257175"/>
    <xdr:sp macro="" textlink="">
      <xdr:nvSpPr>
        <xdr:cNvPr id="543" name="テキスト ボックス 542"/>
        <xdr:cNvSpPr txBox="1"/>
      </xdr:nvSpPr>
      <xdr:spPr>
        <a:xfrm>
          <a:off x="118110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95250</xdr:rowOff>
    </xdr:from>
    <xdr:to>
      <xdr:col>18</xdr:col>
      <xdr:colOff>495300</xdr:colOff>
      <xdr:row>39</xdr:row>
      <xdr:rowOff>19050</xdr:rowOff>
    </xdr:to>
    <xdr:sp macro="" textlink="">
      <xdr:nvSpPr>
        <xdr:cNvPr id="544" name="円/楕円 543"/>
        <xdr:cNvSpPr/>
      </xdr:nvSpPr>
      <xdr:spPr>
        <a:xfrm>
          <a:off x="11220450" y="6610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9525</xdr:rowOff>
    </xdr:from>
    <xdr:ext cx="466725" cy="257175"/>
    <xdr:sp macro="" textlink="">
      <xdr:nvSpPr>
        <xdr:cNvPr id="545" name="テキスト ボックス 544"/>
        <xdr:cNvSpPr txBox="1"/>
      </xdr:nvSpPr>
      <xdr:spPr>
        <a:xfrm>
          <a:off x="11039475"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95250</xdr:rowOff>
    </xdr:from>
    <xdr:to>
      <xdr:col>23</xdr:col>
      <xdr:colOff>514350</xdr:colOff>
      <xdr:row>57</xdr:row>
      <xdr:rowOff>142875</xdr:rowOff>
    </xdr:to>
    <xdr:cxnSp macro="">
      <xdr:nvCxnSpPr>
        <xdr:cNvPr id="573" name="直線コネクタ 572"/>
        <xdr:cNvCxnSpPr/>
      </xdr:nvCxnSpPr>
      <xdr:spPr>
        <a:xfrm flipV="1">
          <a:off x="13592175" y="98679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47625</xdr:rowOff>
    </xdr:from>
    <xdr:ext cx="533400" cy="257175"/>
    <xdr:sp macro="" textlink="">
      <xdr:nvSpPr>
        <xdr:cNvPr id="574" name="教育費平均値テキスト"/>
        <xdr:cNvSpPr txBox="1"/>
      </xdr:nvSpPr>
      <xdr:spPr>
        <a:xfrm>
          <a:off x="14401800"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142875</xdr:rowOff>
    </xdr:from>
    <xdr:to>
      <xdr:col>22</xdr:col>
      <xdr:colOff>361950</xdr:colOff>
      <xdr:row>57</xdr:row>
      <xdr:rowOff>161925</xdr:rowOff>
    </xdr:to>
    <xdr:cxnSp macro="">
      <xdr:nvCxnSpPr>
        <xdr:cNvPr id="576" name="直線コネクタ 575"/>
        <xdr:cNvCxnSpPr/>
      </xdr:nvCxnSpPr>
      <xdr:spPr>
        <a:xfrm flipV="1">
          <a:off x="12792075" y="9915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114300</xdr:rowOff>
    </xdr:from>
    <xdr:ext cx="533400" cy="257175"/>
    <xdr:sp macro="" textlink="">
      <xdr:nvSpPr>
        <xdr:cNvPr id="578" name="テキスト ボックス 577"/>
        <xdr:cNvSpPr txBox="1"/>
      </xdr:nvSpPr>
      <xdr:spPr>
        <a:xfrm>
          <a:off x="133254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57</xdr:row>
      <xdr:rowOff>19050</xdr:rowOff>
    </xdr:from>
    <xdr:to>
      <xdr:col>21</xdr:col>
      <xdr:colOff>161925</xdr:colOff>
      <xdr:row>57</xdr:row>
      <xdr:rowOff>161925</xdr:rowOff>
    </xdr:to>
    <xdr:cxnSp macro="">
      <xdr:nvCxnSpPr>
        <xdr:cNvPr id="579" name="直線コネクタ 578"/>
        <xdr:cNvCxnSpPr/>
      </xdr:nvCxnSpPr>
      <xdr:spPr>
        <a:xfrm>
          <a:off x="12030075" y="9791700"/>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9525</xdr:rowOff>
    </xdr:from>
    <xdr:to>
      <xdr:col>21</xdr:col>
      <xdr:colOff>209550</xdr:colOff>
      <xdr:row>57</xdr:row>
      <xdr:rowOff>114300</xdr:rowOff>
    </xdr:to>
    <xdr:sp macro="" textlink="">
      <xdr:nvSpPr>
        <xdr:cNvPr id="580" name="フローチャート : 判断 579"/>
        <xdr:cNvSpPr/>
      </xdr:nvSpPr>
      <xdr:spPr>
        <a:xfrm>
          <a:off x="12744450" y="978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123825</xdr:rowOff>
    </xdr:from>
    <xdr:ext cx="533400" cy="257175"/>
    <xdr:sp macro="" textlink="">
      <xdr:nvSpPr>
        <xdr:cNvPr id="581" name="テキスト ボックス 580"/>
        <xdr:cNvSpPr txBox="1"/>
      </xdr:nvSpPr>
      <xdr:spPr>
        <a:xfrm>
          <a:off x="126111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438150</xdr:colOff>
      <xdr:row>57</xdr:row>
      <xdr:rowOff>19050</xdr:rowOff>
    </xdr:from>
    <xdr:to>
      <xdr:col>19</xdr:col>
      <xdr:colOff>600075</xdr:colOff>
      <xdr:row>57</xdr:row>
      <xdr:rowOff>123825</xdr:rowOff>
    </xdr:to>
    <xdr:cxnSp macro="">
      <xdr:nvCxnSpPr>
        <xdr:cNvPr id="582" name="直線コネクタ 581"/>
        <xdr:cNvCxnSpPr/>
      </xdr:nvCxnSpPr>
      <xdr:spPr>
        <a:xfrm flipV="1">
          <a:off x="11268075" y="9791700"/>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19050</xdr:rowOff>
    </xdr:from>
    <xdr:to>
      <xdr:col>20</xdr:col>
      <xdr:colOff>9525</xdr:colOff>
      <xdr:row>57</xdr:row>
      <xdr:rowOff>114300</xdr:rowOff>
    </xdr:to>
    <xdr:sp macro="" textlink="">
      <xdr:nvSpPr>
        <xdr:cNvPr id="583" name="フローチャート : 判断 582"/>
        <xdr:cNvSpPr/>
      </xdr:nvSpPr>
      <xdr:spPr>
        <a:xfrm>
          <a:off x="12020550" y="97917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104775</xdr:rowOff>
    </xdr:from>
    <xdr:ext cx="533400" cy="257175"/>
    <xdr:sp macro="" textlink="">
      <xdr:nvSpPr>
        <xdr:cNvPr id="584" name="テキスト ボックス 583"/>
        <xdr:cNvSpPr txBox="1"/>
      </xdr:nvSpPr>
      <xdr:spPr>
        <a:xfrm>
          <a:off x="118110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133350</xdr:rowOff>
    </xdr:to>
    <xdr:sp macro="" textlink="">
      <xdr:nvSpPr>
        <xdr:cNvPr id="585" name="フローチャート : 判断 584"/>
        <xdr:cNvSpPr/>
      </xdr:nvSpPr>
      <xdr:spPr>
        <a:xfrm>
          <a:off x="1122045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152400</xdr:rowOff>
    </xdr:from>
    <xdr:ext cx="533400" cy="257175"/>
    <xdr:sp macro="" textlink="">
      <xdr:nvSpPr>
        <xdr:cNvPr id="586" name="テキスト ボックス 585"/>
        <xdr:cNvSpPr txBox="1"/>
      </xdr:nvSpPr>
      <xdr:spPr>
        <a:xfrm>
          <a:off x="110013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47625</xdr:rowOff>
    </xdr:from>
    <xdr:to>
      <xdr:col>23</xdr:col>
      <xdr:colOff>571500</xdr:colOff>
      <xdr:row>57</xdr:row>
      <xdr:rowOff>152400</xdr:rowOff>
    </xdr:to>
    <xdr:sp macro="" textlink="">
      <xdr:nvSpPr>
        <xdr:cNvPr id="592" name="円/楕円 591"/>
        <xdr:cNvSpPr/>
      </xdr:nvSpPr>
      <xdr:spPr>
        <a:xfrm>
          <a:off x="142970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28575</xdr:rowOff>
    </xdr:from>
    <xdr:ext cx="533400" cy="257175"/>
    <xdr:sp macro="" textlink="">
      <xdr:nvSpPr>
        <xdr:cNvPr id="593" name="教育費該当値テキスト"/>
        <xdr:cNvSpPr txBox="1"/>
      </xdr:nvSpPr>
      <xdr:spPr>
        <a:xfrm>
          <a:off x="14401800"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85725</xdr:rowOff>
    </xdr:from>
    <xdr:to>
      <xdr:col>22</xdr:col>
      <xdr:colOff>419100</xdr:colOff>
      <xdr:row>58</xdr:row>
      <xdr:rowOff>19050</xdr:rowOff>
    </xdr:to>
    <xdr:sp macro="" textlink="">
      <xdr:nvSpPr>
        <xdr:cNvPr id="594" name="円/楕円 593"/>
        <xdr:cNvSpPr/>
      </xdr:nvSpPr>
      <xdr:spPr>
        <a:xfrm>
          <a:off x="1354455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58</xdr:row>
      <xdr:rowOff>9525</xdr:rowOff>
    </xdr:from>
    <xdr:ext cx="533400" cy="257175"/>
    <xdr:sp macro="" textlink="">
      <xdr:nvSpPr>
        <xdr:cNvPr id="595" name="テキスト ボックス 594"/>
        <xdr:cNvSpPr txBox="1"/>
      </xdr:nvSpPr>
      <xdr:spPr>
        <a:xfrm>
          <a:off x="133254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41,164</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114300</xdr:rowOff>
    </xdr:from>
    <xdr:to>
      <xdr:col>21</xdr:col>
      <xdr:colOff>209550</xdr:colOff>
      <xdr:row>58</xdr:row>
      <xdr:rowOff>47625</xdr:rowOff>
    </xdr:to>
    <xdr:sp macro="" textlink="">
      <xdr:nvSpPr>
        <xdr:cNvPr id="596" name="円/楕円 595"/>
        <xdr:cNvSpPr/>
      </xdr:nvSpPr>
      <xdr:spPr>
        <a:xfrm>
          <a:off x="12744450"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58</xdr:row>
      <xdr:rowOff>38100</xdr:rowOff>
    </xdr:from>
    <xdr:ext cx="533400" cy="257175"/>
    <xdr:sp macro="" textlink="">
      <xdr:nvSpPr>
        <xdr:cNvPr id="597" name="テキスト ボックス 596"/>
        <xdr:cNvSpPr txBox="1"/>
      </xdr:nvSpPr>
      <xdr:spPr>
        <a:xfrm>
          <a:off x="1261110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142875</xdr:rowOff>
    </xdr:from>
    <xdr:to>
      <xdr:col>20</xdr:col>
      <xdr:colOff>9525</xdr:colOff>
      <xdr:row>57</xdr:row>
      <xdr:rowOff>66675</xdr:rowOff>
    </xdr:to>
    <xdr:sp macro="" textlink="">
      <xdr:nvSpPr>
        <xdr:cNvPr id="598" name="円/楕円 597"/>
        <xdr:cNvSpPr/>
      </xdr:nvSpPr>
      <xdr:spPr>
        <a:xfrm>
          <a:off x="12020550" y="97440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85725</xdr:rowOff>
    </xdr:from>
    <xdr:ext cx="533400" cy="257175"/>
    <xdr:sp macro="" textlink="">
      <xdr:nvSpPr>
        <xdr:cNvPr id="599" name="テキスト ボックス 598"/>
        <xdr:cNvSpPr txBox="1"/>
      </xdr:nvSpPr>
      <xdr:spPr>
        <a:xfrm>
          <a:off x="1181100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0</xdr:rowOff>
    </xdr:to>
    <xdr:sp macro="" textlink="">
      <xdr:nvSpPr>
        <xdr:cNvPr id="600" name="円/楕円 599"/>
        <xdr:cNvSpPr/>
      </xdr:nvSpPr>
      <xdr:spPr>
        <a:xfrm>
          <a:off x="11220450"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161925</xdr:rowOff>
    </xdr:from>
    <xdr:ext cx="533400" cy="257175"/>
    <xdr:sp macro="" textlink="">
      <xdr:nvSpPr>
        <xdr:cNvPr id="601" name="テキスト ボックス 600"/>
        <xdr:cNvSpPr txBox="1"/>
      </xdr:nvSpPr>
      <xdr:spPr>
        <a:xfrm>
          <a:off x="110013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28575</xdr:rowOff>
    </xdr:from>
    <xdr:to>
      <xdr:col>23</xdr:col>
      <xdr:colOff>514350</xdr:colOff>
      <xdr:row>79</xdr:row>
      <xdr:rowOff>47625</xdr:rowOff>
    </xdr:to>
    <xdr:cxnSp macro="">
      <xdr:nvCxnSpPr>
        <xdr:cNvPr id="630" name="直線コネクタ 629"/>
        <xdr:cNvCxnSpPr/>
      </xdr:nvCxnSpPr>
      <xdr:spPr>
        <a:xfrm>
          <a:off x="13592175" y="13573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161925</xdr:rowOff>
    </xdr:from>
    <xdr:to>
      <xdr:col>22</xdr:col>
      <xdr:colOff>361950</xdr:colOff>
      <xdr:row>79</xdr:row>
      <xdr:rowOff>28575</xdr:rowOff>
    </xdr:to>
    <xdr:cxnSp macro="">
      <xdr:nvCxnSpPr>
        <xdr:cNvPr id="633" name="直線コネクタ 632"/>
        <xdr:cNvCxnSpPr/>
      </xdr:nvCxnSpPr>
      <xdr:spPr>
        <a:xfrm>
          <a:off x="12792075" y="135350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79</xdr:row>
      <xdr:rowOff>66675</xdr:rowOff>
    </xdr:from>
    <xdr:ext cx="466725" cy="257175"/>
    <xdr:sp macro="" textlink="">
      <xdr:nvSpPr>
        <xdr:cNvPr id="635" name="テキスト ボックス 634"/>
        <xdr:cNvSpPr txBox="1"/>
      </xdr:nvSpPr>
      <xdr:spPr>
        <a:xfrm>
          <a:off x="13363575" y="1361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161925</xdr:rowOff>
    </xdr:from>
    <xdr:to>
      <xdr:col>21</xdr:col>
      <xdr:colOff>161925</xdr:colOff>
      <xdr:row>79</xdr:row>
      <xdr:rowOff>0</xdr:rowOff>
    </xdr:to>
    <xdr:cxnSp macro="">
      <xdr:nvCxnSpPr>
        <xdr:cNvPr id="636" name="直線コネクタ 635"/>
        <xdr:cNvCxnSpPr/>
      </xdr:nvCxnSpPr>
      <xdr:spPr>
        <a:xfrm flipV="1">
          <a:off x="12030075" y="13535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37" name="フローチャート : 判断 636"/>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38100</xdr:rowOff>
    </xdr:from>
    <xdr:ext cx="457200" cy="257175"/>
    <xdr:sp macro="" textlink="">
      <xdr:nvSpPr>
        <xdr:cNvPr id="638" name="テキスト ボックス 637"/>
        <xdr:cNvSpPr txBox="1"/>
      </xdr:nvSpPr>
      <xdr:spPr>
        <a:xfrm>
          <a:off x="12630150" y="13582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0</xdr:rowOff>
    </xdr:from>
    <xdr:to>
      <xdr:col>19</xdr:col>
      <xdr:colOff>600075</xdr:colOff>
      <xdr:row>79</xdr:row>
      <xdr:rowOff>47625</xdr:rowOff>
    </xdr:to>
    <xdr:cxnSp macro="">
      <xdr:nvCxnSpPr>
        <xdr:cNvPr id="639" name="直線コネクタ 638"/>
        <xdr:cNvCxnSpPr/>
      </xdr:nvCxnSpPr>
      <xdr:spPr>
        <a:xfrm flipV="1">
          <a:off x="11268075" y="135445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40" name="フローチャート : 判断 639"/>
        <xdr:cNvSpPr/>
      </xdr:nvSpPr>
      <xdr:spPr>
        <a:xfrm>
          <a:off x="12020550" y="1348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41" name="テキスト ボックス 640"/>
        <xdr:cNvSpPr txBox="1"/>
      </xdr:nvSpPr>
      <xdr:spPr>
        <a:xfrm>
          <a:off x="118395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104775</xdr:rowOff>
    </xdr:from>
    <xdr:to>
      <xdr:col>18</xdr:col>
      <xdr:colOff>495300</xdr:colOff>
      <xdr:row>79</xdr:row>
      <xdr:rowOff>38100</xdr:rowOff>
    </xdr:to>
    <xdr:sp macro="" textlink="">
      <xdr:nvSpPr>
        <xdr:cNvPr id="642" name="フローチャート : 判断 641"/>
        <xdr:cNvSpPr/>
      </xdr:nvSpPr>
      <xdr:spPr>
        <a:xfrm>
          <a:off x="1122045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47625</xdr:rowOff>
    </xdr:from>
    <xdr:ext cx="466725" cy="257175"/>
    <xdr:sp macro="" textlink="">
      <xdr:nvSpPr>
        <xdr:cNvPr id="643" name="テキスト ボックス 642"/>
        <xdr:cNvSpPr txBox="1"/>
      </xdr:nvSpPr>
      <xdr:spPr>
        <a:xfrm>
          <a:off x="110394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247650" cy="257175"/>
    <xdr:sp macro="" textlink="">
      <xdr:nvSpPr>
        <xdr:cNvPr id="650" name="災害復旧費該当値テキスト"/>
        <xdr:cNvSpPr txBox="1"/>
      </xdr:nvSpPr>
      <xdr:spPr>
        <a:xfrm>
          <a:off x="14401800" y="13487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142875</xdr:rowOff>
    </xdr:from>
    <xdr:to>
      <xdr:col>22</xdr:col>
      <xdr:colOff>419100</xdr:colOff>
      <xdr:row>79</xdr:row>
      <xdr:rowOff>76200</xdr:rowOff>
    </xdr:to>
    <xdr:sp macro="" textlink="">
      <xdr:nvSpPr>
        <xdr:cNvPr id="651" name="円/楕円 650"/>
        <xdr:cNvSpPr/>
      </xdr:nvSpPr>
      <xdr:spPr>
        <a:xfrm>
          <a:off x="13544550"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95250</xdr:rowOff>
    </xdr:from>
    <xdr:ext cx="466725" cy="257175"/>
    <xdr:sp macro="" textlink="">
      <xdr:nvSpPr>
        <xdr:cNvPr id="652" name="テキスト ボックス 651"/>
        <xdr:cNvSpPr txBox="1"/>
      </xdr:nvSpPr>
      <xdr:spPr>
        <a:xfrm>
          <a:off x="133635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104775</xdr:rowOff>
    </xdr:from>
    <xdr:to>
      <xdr:col>21</xdr:col>
      <xdr:colOff>209550</xdr:colOff>
      <xdr:row>79</xdr:row>
      <xdr:rowOff>38100</xdr:rowOff>
    </xdr:to>
    <xdr:sp macro="" textlink="">
      <xdr:nvSpPr>
        <xdr:cNvPr id="653" name="円/楕円 652"/>
        <xdr:cNvSpPr/>
      </xdr:nvSpPr>
      <xdr:spPr>
        <a:xfrm>
          <a:off x="12744450" y="13477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57150</xdr:rowOff>
    </xdr:from>
    <xdr:ext cx="457200" cy="257175"/>
    <xdr:sp macro="" textlink="">
      <xdr:nvSpPr>
        <xdr:cNvPr id="654" name="テキスト ボックス 653"/>
        <xdr:cNvSpPr txBox="1"/>
      </xdr:nvSpPr>
      <xdr:spPr>
        <a:xfrm>
          <a:off x="12630150" y="13258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123825</xdr:rowOff>
    </xdr:from>
    <xdr:to>
      <xdr:col>20</xdr:col>
      <xdr:colOff>9525</xdr:colOff>
      <xdr:row>79</xdr:row>
      <xdr:rowOff>57150</xdr:rowOff>
    </xdr:to>
    <xdr:sp macro="" textlink="">
      <xdr:nvSpPr>
        <xdr:cNvPr id="655" name="円/楕円 654"/>
        <xdr:cNvSpPr/>
      </xdr:nvSpPr>
      <xdr:spPr>
        <a:xfrm>
          <a:off x="12020550" y="1349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47625</xdr:rowOff>
    </xdr:from>
    <xdr:ext cx="466725" cy="257175"/>
    <xdr:sp macro="" textlink="">
      <xdr:nvSpPr>
        <xdr:cNvPr id="656" name="テキスト ボックス 655"/>
        <xdr:cNvSpPr txBox="1"/>
      </xdr:nvSpPr>
      <xdr:spPr>
        <a:xfrm>
          <a:off x="1183957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7" name="円/楕円 656"/>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58" name="テキスト ボックス 657"/>
        <xdr:cNvSpPr txBox="1"/>
      </xdr:nvSpPr>
      <xdr:spPr>
        <a:xfrm>
          <a:off x="111156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0</xdr:rowOff>
    </xdr:from>
    <xdr:to>
      <xdr:col>23</xdr:col>
      <xdr:colOff>514350</xdr:colOff>
      <xdr:row>94</xdr:row>
      <xdr:rowOff>28575</xdr:rowOff>
    </xdr:to>
    <xdr:cxnSp macro="">
      <xdr:nvCxnSpPr>
        <xdr:cNvPr id="689" name="直線コネクタ 688"/>
        <xdr:cNvCxnSpPr/>
      </xdr:nvCxnSpPr>
      <xdr:spPr>
        <a:xfrm flipV="1">
          <a:off x="13592175" y="161163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47625</xdr:rowOff>
    </xdr:from>
    <xdr:ext cx="533400" cy="257175"/>
    <xdr:sp macro="" textlink="">
      <xdr:nvSpPr>
        <xdr:cNvPr id="690" name="公債費平均値テキスト"/>
        <xdr:cNvSpPr txBox="1"/>
      </xdr:nvSpPr>
      <xdr:spPr>
        <a:xfrm>
          <a:off x="144018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152400</xdr:rowOff>
    </xdr:from>
    <xdr:to>
      <xdr:col>22</xdr:col>
      <xdr:colOff>361950</xdr:colOff>
      <xdr:row>94</xdr:row>
      <xdr:rowOff>28575</xdr:rowOff>
    </xdr:to>
    <xdr:cxnSp macro="">
      <xdr:nvCxnSpPr>
        <xdr:cNvPr id="692" name="直線コネクタ 691"/>
        <xdr:cNvCxnSpPr/>
      </xdr:nvCxnSpPr>
      <xdr:spPr>
        <a:xfrm>
          <a:off x="12792075" y="160972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152400</xdr:rowOff>
    </xdr:from>
    <xdr:ext cx="533400" cy="257175"/>
    <xdr:sp macro="" textlink="">
      <xdr:nvSpPr>
        <xdr:cNvPr id="694" name="テキスト ボックス 693"/>
        <xdr:cNvSpPr txBox="1"/>
      </xdr:nvSpPr>
      <xdr:spPr>
        <a:xfrm>
          <a:off x="133254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93</xdr:row>
      <xdr:rowOff>123825</xdr:rowOff>
    </xdr:from>
    <xdr:to>
      <xdr:col>21</xdr:col>
      <xdr:colOff>161925</xdr:colOff>
      <xdr:row>93</xdr:row>
      <xdr:rowOff>152400</xdr:rowOff>
    </xdr:to>
    <xdr:cxnSp macro="">
      <xdr:nvCxnSpPr>
        <xdr:cNvPr id="695" name="直線コネクタ 694"/>
        <xdr:cNvCxnSpPr/>
      </xdr:nvCxnSpPr>
      <xdr:spPr>
        <a:xfrm>
          <a:off x="12030075" y="160686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104775</xdr:rowOff>
    </xdr:to>
    <xdr:sp macro="" textlink="">
      <xdr:nvSpPr>
        <xdr:cNvPr id="696" name="フローチャート : 判断 695"/>
        <xdr:cNvSpPr/>
      </xdr:nvSpPr>
      <xdr:spPr>
        <a:xfrm>
          <a:off x="12744450"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697" name="テキスト ボックス 696"/>
        <xdr:cNvSpPr txBox="1"/>
      </xdr:nvSpPr>
      <xdr:spPr>
        <a:xfrm>
          <a:off x="126111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123825</xdr:rowOff>
    </xdr:from>
    <xdr:to>
      <xdr:col>19</xdr:col>
      <xdr:colOff>600075</xdr:colOff>
      <xdr:row>93</xdr:row>
      <xdr:rowOff>171450</xdr:rowOff>
    </xdr:to>
    <xdr:cxnSp macro="">
      <xdr:nvCxnSpPr>
        <xdr:cNvPr id="698" name="直線コネクタ 697"/>
        <xdr:cNvCxnSpPr/>
      </xdr:nvCxnSpPr>
      <xdr:spPr>
        <a:xfrm flipV="1">
          <a:off x="11268075" y="160686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0</xdr:rowOff>
    </xdr:from>
    <xdr:to>
      <xdr:col>20</xdr:col>
      <xdr:colOff>9525</xdr:colOff>
      <xdr:row>95</xdr:row>
      <xdr:rowOff>104775</xdr:rowOff>
    </xdr:to>
    <xdr:sp macro="" textlink="">
      <xdr:nvSpPr>
        <xdr:cNvPr id="699" name="フローチャート : 判断 698"/>
        <xdr:cNvSpPr/>
      </xdr:nvSpPr>
      <xdr:spPr>
        <a:xfrm>
          <a:off x="12020550" y="16287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0" name="テキスト ボックス 699"/>
        <xdr:cNvSpPr txBox="1"/>
      </xdr:nvSpPr>
      <xdr:spPr>
        <a:xfrm>
          <a:off x="118110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171450</xdr:rowOff>
    </xdr:from>
    <xdr:to>
      <xdr:col>18</xdr:col>
      <xdr:colOff>495300</xdr:colOff>
      <xdr:row>95</xdr:row>
      <xdr:rowOff>104775</xdr:rowOff>
    </xdr:to>
    <xdr:sp macro="" textlink="">
      <xdr:nvSpPr>
        <xdr:cNvPr id="701" name="フローチャート : 判断 700"/>
        <xdr:cNvSpPr/>
      </xdr:nvSpPr>
      <xdr:spPr>
        <a:xfrm>
          <a:off x="1122045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702" name="テキスト ボックス 701"/>
        <xdr:cNvSpPr txBox="1"/>
      </xdr:nvSpPr>
      <xdr:spPr>
        <a:xfrm>
          <a:off x="110013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708" name="円/楕円 707"/>
        <xdr:cNvSpPr/>
      </xdr:nvSpPr>
      <xdr:spPr>
        <a:xfrm>
          <a:off x="14297025" y="16068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142875</xdr:rowOff>
    </xdr:from>
    <xdr:ext cx="533400" cy="257175"/>
    <xdr:sp macro="" textlink="">
      <xdr:nvSpPr>
        <xdr:cNvPr id="709" name="公債費該当値テキスト"/>
        <xdr:cNvSpPr txBox="1"/>
      </xdr:nvSpPr>
      <xdr:spPr>
        <a:xfrm>
          <a:off x="14401800"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142875</xdr:rowOff>
    </xdr:from>
    <xdr:to>
      <xdr:col>22</xdr:col>
      <xdr:colOff>419100</xdr:colOff>
      <xdr:row>94</xdr:row>
      <xdr:rowOff>76200</xdr:rowOff>
    </xdr:to>
    <xdr:sp macro="" textlink="">
      <xdr:nvSpPr>
        <xdr:cNvPr id="710" name="円/楕円 709"/>
        <xdr:cNvSpPr/>
      </xdr:nvSpPr>
      <xdr:spPr>
        <a:xfrm>
          <a:off x="1354455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95250</xdr:rowOff>
    </xdr:from>
    <xdr:ext cx="533400" cy="257175"/>
    <xdr:sp macro="" textlink="">
      <xdr:nvSpPr>
        <xdr:cNvPr id="711" name="テキスト ボックス 710"/>
        <xdr:cNvSpPr txBox="1"/>
      </xdr:nvSpPr>
      <xdr:spPr>
        <a:xfrm>
          <a:off x="13325475"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104775</xdr:rowOff>
    </xdr:from>
    <xdr:to>
      <xdr:col>21</xdr:col>
      <xdr:colOff>209550</xdr:colOff>
      <xdr:row>94</xdr:row>
      <xdr:rowOff>28575</xdr:rowOff>
    </xdr:to>
    <xdr:sp macro="" textlink="">
      <xdr:nvSpPr>
        <xdr:cNvPr id="712" name="円/楕円 711"/>
        <xdr:cNvSpPr/>
      </xdr:nvSpPr>
      <xdr:spPr>
        <a:xfrm>
          <a:off x="12744450" y="16049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47625</xdr:rowOff>
    </xdr:from>
    <xdr:ext cx="533400" cy="257175"/>
    <xdr:sp macro="" textlink="">
      <xdr:nvSpPr>
        <xdr:cNvPr id="713" name="テキスト ボックス 712"/>
        <xdr:cNvSpPr txBox="1"/>
      </xdr:nvSpPr>
      <xdr:spPr>
        <a:xfrm>
          <a:off x="12611100"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66675</xdr:rowOff>
    </xdr:from>
    <xdr:to>
      <xdr:col>20</xdr:col>
      <xdr:colOff>9525</xdr:colOff>
      <xdr:row>93</xdr:row>
      <xdr:rowOff>171450</xdr:rowOff>
    </xdr:to>
    <xdr:sp macro="" textlink="">
      <xdr:nvSpPr>
        <xdr:cNvPr id="714" name="円/楕円 713"/>
        <xdr:cNvSpPr/>
      </xdr:nvSpPr>
      <xdr:spPr>
        <a:xfrm>
          <a:off x="12020550" y="16011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19050</xdr:rowOff>
    </xdr:from>
    <xdr:ext cx="533400" cy="257175"/>
    <xdr:sp macro="" textlink="">
      <xdr:nvSpPr>
        <xdr:cNvPr id="715" name="テキスト ボックス 714"/>
        <xdr:cNvSpPr txBox="1"/>
      </xdr:nvSpPr>
      <xdr:spPr>
        <a:xfrm>
          <a:off x="118110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114300</xdr:rowOff>
    </xdr:from>
    <xdr:to>
      <xdr:col>18</xdr:col>
      <xdr:colOff>495300</xdr:colOff>
      <xdr:row>94</xdr:row>
      <xdr:rowOff>47625</xdr:rowOff>
    </xdr:to>
    <xdr:sp macro="" textlink="">
      <xdr:nvSpPr>
        <xdr:cNvPr id="716" name="円/楕円 715"/>
        <xdr:cNvSpPr/>
      </xdr:nvSpPr>
      <xdr:spPr>
        <a:xfrm>
          <a:off x="11220450" y="16059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66675</xdr:rowOff>
    </xdr:from>
    <xdr:ext cx="533400" cy="257175"/>
    <xdr:sp macro="" textlink="">
      <xdr:nvSpPr>
        <xdr:cNvPr id="717" name="テキスト ボックス 716"/>
        <xdr:cNvSpPr txBox="1"/>
      </xdr:nvSpPr>
      <xdr:spPr>
        <a:xfrm>
          <a:off x="11001375"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53" name="フローチャート : 判断 752"/>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4" name="テキスト ボックス 753"/>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142875</xdr:rowOff>
    </xdr:from>
    <xdr:to>
      <xdr:col>28</xdr:col>
      <xdr:colOff>361950</xdr:colOff>
      <xdr:row>39</xdr:row>
      <xdr:rowOff>66675</xdr:rowOff>
    </xdr:to>
    <xdr:sp macro="" textlink="">
      <xdr:nvSpPr>
        <xdr:cNvPr id="756" name="フローチャート : 判断 755"/>
        <xdr:cNvSpPr/>
      </xdr:nvSpPr>
      <xdr:spPr>
        <a:xfrm>
          <a:off x="17097375" y="6657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85725</xdr:rowOff>
    </xdr:from>
    <xdr:ext cx="381000" cy="257175"/>
    <xdr:sp macro="" textlink="">
      <xdr:nvSpPr>
        <xdr:cNvPr id="757" name="テキスト ボックス 756"/>
        <xdr:cNvSpPr txBox="1"/>
      </xdr:nvSpPr>
      <xdr:spPr>
        <a:xfrm>
          <a:off x="169545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47625</xdr:rowOff>
    </xdr:to>
    <xdr:sp macro="" textlink="">
      <xdr:nvSpPr>
        <xdr:cNvPr id="758" name="フローチャート : 判断 757"/>
        <xdr:cNvSpPr/>
      </xdr:nvSpPr>
      <xdr:spPr>
        <a:xfrm>
          <a:off x="162877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66675</xdr:rowOff>
    </xdr:from>
    <xdr:ext cx="371475" cy="257175"/>
    <xdr:sp macro="" textlink="">
      <xdr:nvSpPr>
        <xdr:cNvPr id="759" name="テキスト ボックス 758"/>
        <xdr:cNvSpPr txBox="1"/>
      </xdr:nvSpPr>
      <xdr:spPr>
        <a:xfrm>
          <a:off x="16230600" y="6410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latin typeface="ＭＳ Ｐゴシック"/>
            </a:rPr>
            <a:t>15,823</a:t>
          </a:r>
          <a:r>
            <a:rPr kumimoji="1" lang="ja-JP" altLang="en-US" sz="1300">
              <a:latin typeface="ＭＳ Ｐゴシック"/>
            </a:rPr>
            <a:t>百万円支出したことによる。なお、当公社については平成２５年度に第三セクター等改革推進債を活用し解散した。また、近年土木費が増傾向にあるのは、国道８号野洲栗東バイパスの用地取得について国から事業を受託していることによ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15,699</a:t>
          </a:r>
          <a:r>
            <a:rPr kumimoji="1" lang="ja-JP" altLang="en-US" sz="1300">
              <a:latin typeface="ＭＳ Ｐゴシック"/>
            </a:rPr>
            <a:t>円となっているのは、平成２８年度から防災拠点施設の整備に着手したことによるものであり、類似団体・滋賀県平均より高くなっている。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58,372</a:t>
          </a:r>
          <a:r>
            <a:rPr kumimoji="1" lang="ja-JP" altLang="en-US" sz="1300">
              <a:latin typeface="ＭＳ Ｐゴシック"/>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減少傾向にあった実質単年度収支がマイナスとなっているのは、市税収入が回復していないことに加え、交付税の減などによる財源不足を補うために基金を取り崩してきたことによる。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収支不均衡体質から脱却すべく、諸改革を継続し財政健全化に努める。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全会計合計ベースでは連結実質赤字はないが、平成１９年度以来赤字決算を続けていた国民健康保険特別会計は、段階的な国保税率の見直しを主な要因として平成２２年度に黒字に転換した。</a:t>
          </a: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a:t>
          </a:r>
        </a:p>
        <a:p>
          <a:r>
            <a:rPr kumimoji="1" lang="ja-JP" altLang="en-US" sz="1400">
              <a:latin typeface="ＭＳ ゴシック" pitchFamily="49" charset="-128"/>
              <a:ea typeface="ＭＳ ゴシック" pitchFamily="49" charset="-128"/>
            </a:rPr>
            <a:t>　一般会計についても、「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集中改革プラン」の効果を持続させ、歳入確保・歳出削減を確実に実施し、収支均衡・基金の確保・弾力性のある財政運営といった財政の健全化に努める。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24957112</v>
      </c>
      <c r="BO4" s="381"/>
      <c r="BP4" s="381"/>
      <c r="BQ4" s="381"/>
      <c r="BR4" s="381"/>
      <c r="BS4" s="381"/>
      <c r="BT4" s="381"/>
      <c r="BU4" s="382"/>
      <c r="BV4" s="380">
        <v>23586930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24325038</v>
      </c>
      <c r="BO5" s="418"/>
      <c r="BP5" s="418"/>
      <c r="BQ5" s="418"/>
      <c r="BR5" s="418"/>
      <c r="BS5" s="418"/>
      <c r="BT5" s="418"/>
      <c r="BU5" s="419"/>
      <c r="BV5" s="417">
        <v>23048579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94.8</v>
      </c>
      <c r="CU5" s="415"/>
      <c r="CV5" s="415"/>
      <c r="CW5" s="415"/>
      <c r="CX5" s="415"/>
      <c r="CY5" s="415"/>
      <c r="CZ5" s="415"/>
      <c r="DA5" s="416"/>
      <c r="DB5" s="414">
        <v>93.1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632074</v>
      </c>
      <c r="BO6" s="418"/>
      <c r="BP6" s="418"/>
      <c r="BQ6" s="418"/>
      <c r="BR6" s="418"/>
      <c r="BS6" s="418"/>
      <c r="BT6" s="418"/>
      <c r="BU6" s="419"/>
      <c r="BV6" s="417">
        <v>538351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97.1</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155161</v>
      </c>
      <c r="BO7" s="418"/>
      <c r="BP7" s="418"/>
      <c r="BQ7" s="418"/>
      <c r="BR7" s="418"/>
      <c r="BS7" s="418"/>
      <c r="BT7" s="418"/>
      <c r="BU7" s="419"/>
      <c r="BV7" s="417">
        <v>50382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13826611</v>
      </c>
      <c r="CU7" s="418"/>
      <c r="CV7" s="418"/>
      <c r="CW7" s="418"/>
      <c r="CX7" s="418"/>
      <c r="CY7" s="418"/>
      <c r="CZ7" s="418"/>
      <c r="DA7" s="419"/>
      <c r="DB7" s="417">
        <v>13837847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476913</v>
      </c>
      <c r="BO8" s="418"/>
      <c r="BP8" s="418"/>
      <c r="BQ8" s="418"/>
      <c r="BR8" s="418"/>
      <c r="BS8" s="418"/>
      <c r="BT8" s="418"/>
      <c r="BU8" s="419"/>
      <c r="BV8" s="417">
        <v>487969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66749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-11056</v>
      </c>
      <c r="BO9" s="418"/>
      <c r="BP9" s="418"/>
      <c r="BQ9" s="418"/>
      <c r="BR9" s="418"/>
      <c r="BS9" s="418"/>
      <c r="BT9" s="418"/>
      <c r="BU9" s="419"/>
      <c r="BV9" s="417">
        <v>23052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23.5</v>
      </c>
      <c r="CU9" s="415"/>
      <c r="CV9" s="415"/>
      <c r="CW9" s="415"/>
      <c r="CX9" s="415"/>
      <c r="CY9" s="415"/>
      <c r="CZ9" s="415"/>
      <c r="DA9" s="416"/>
      <c r="DB9" s="414">
        <v>23.6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63655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20584</v>
      </c>
      <c r="BO10" s="418"/>
      <c r="BP10" s="418"/>
      <c r="BQ10" s="418"/>
      <c r="BR10" s="418"/>
      <c r="BS10" s="418"/>
      <c r="BT10" s="418"/>
      <c r="BU10" s="419"/>
      <c r="BV10" s="417">
        <v>30925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68272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64927</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67256</v>
      </c>
      <c r="S13" s="499"/>
      <c r="T13" s="499"/>
      <c r="U13" s="499"/>
      <c r="V13" s="500"/>
      <c r="W13" s="433" t="s">
        <v>123</v>
      </c>
      <c r="X13" s="434"/>
      <c r="Y13" s="434"/>
      <c r="Z13" s="434"/>
      <c r="AA13" s="434"/>
      <c r="AB13" s="424"/>
      <c r="AC13" s="468">
        <v>575</v>
      </c>
      <c r="AD13" s="469"/>
      <c r="AE13" s="469"/>
      <c r="AF13" s="469"/>
      <c r="AG13" s="508"/>
      <c r="AH13" s="468">
        <v>638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-55399</v>
      </c>
      <c r="BO13" s="418"/>
      <c r="BP13" s="418"/>
      <c r="BQ13" s="418"/>
      <c r="BR13" s="418"/>
      <c r="BS13" s="418"/>
      <c r="BT13" s="418"/>
      <c r="BU13" s="419"/>
      <c r="BV13" s="417">
        <v>53977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16.7</v>
      </c>
      <c r="CU13" s="415"/>
      <c r="CV13" s="415"/>
      <c r="CW13" s="415"/>
      <c r="CX13" s="415"/>
      <c r="CY13" s="415"/>
      <c r="CZ13" s="415"/>
      <c r="DA13" s="416"/>
      <c r="DB13" s="414">
        <v>17.3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67702</v>
      </c>
      <c r="S14" s="499"/>
      <c r="T14" s="499"/>
      <c r="U14" s="499"/>
      <c r="V14" s="500"/>
      <c r="W14" s="407"/>
      <c r="X14" s="408"/>
      <c r="Y14" s="408"/>
      <c r="Z14" s="408"/>
      <c r="AA14" s="408"/>
      <c r="AB14" s="397"/>
      <c r="AC14" s="501">
        <v>1.8</v>
      </c>
      <c r="AD14" s="502"/>
      <c r="AE14" s="502"/>
      <c r="AF14" s="502"/>
      <c r="AG14" s="503"/>
      <c r="AH14" s="501">
        <v>2.2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174</v>
      </c>
      <c r="CU14" s="513"/>
      <c r="CV14" s="513"/>
      <c r="CW14" s="513"/>
      <c r="CX14" s="513"/>
      <c r="CY14" s="513"/>
      <c r="CZ14" s="513"/>
      <c r="DA14" s="514"/>
      <c r="DB14" s="512">
        <v>186.1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66715</v>
      </c>
      <c r="S15" s="499"/>
      <c r="T15" s="499"/>
      <c r="U15" s="499"/>
      <c r="V15" s="500"/>
      <c r="W15" s="433" t="s">
        <v>130</v>
      </c>
      <c r="X15" s="434"/>
      <c r="Y15" s="434"/>
      <c r="Z15" s="434"/>
      <c r="AA15" s="434"/>
      <c r="AB15" s="424"/>
      <c r="AC15" s="468">
        <v>10580</v>
      </c>
      <c r="AD15" s="469"/>
      <c r="AE15" s="469"/>
      <c r="AF15" s="469"/>
      <c r="AG15" s="508"/>
      <c r="AH15" s="468">
        <v>9840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10259298</v>
      </c>
      <c r="BO15" s="381"/>
      <c r="BP15" s="381"/>
      <c r="BQ15" s="381"/>
      <c r="BR15" s="381"/>
      <c r="BS15" s="381"/>
      <c r="BT15" s="381"/>
      <c r="BU15" s="382"/>
      <c r="BV15" s="380">
        <v>10207765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33.4</v>
      </c>
      <c r="AD16" s="502"/>
      <c r="AE16" s="502"/>
      <c r="AF16" s="502"/>
      <c r="AG16" s="503"/>
      <c r="AH16" s="501">
        <v>33.3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10466924</v>
      </c>
      <c r="BO16" s="418"/>
      <c r="BP16" s="418"/>
      <c r="BQ16" s="418"/>
      <c r="BR16" s="418"/>
      <c r="BS16" s="418"/>
      <c r="BT16" s="418"/>
      <c r="BU16" s="419"/>
      <c r="BV16" s="417">
        <v>10415998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20528</v>
      </c>
      <c r="AD17" s="469"/>
      <c r="AE17" s="469"/>
      <c r="AF17" s="469"/>
      <c r="AG17" s="508"/>
      <c r="AH17" s="468">
        <v>19028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13285530</v>
      </c>
      <c r="BO17" s="418"/>
      <c r="BP17" s="418"/>
      <c r="BQ17" s="418"/>
      <c r="BR17" s="418"/>
      <c r="BS17" s="418"/>
      <c r="BT17" s="418"/>
      <c r="BU17" s="419"/>
      <c r="BV17" s="417">
        <v>13214329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52.69</v>
      </c>
      <c r="M18" s="530"/>
      <c r="N18" s="530"/>
      <c r="O18" s="530"/>
      <c r="P18" s="530"/>
      <c r="Q18" s="530"/>
      <c r="R18" s="531"/>
      <c r="S18" s="531"/>
      <c r="T18" s="531"/>
      <c r="U18" s="531"/>
      <c r="V18" s="532"/>
      <c r="W18" s="435"/>
      <c r="X18" s="436"/>
      <c r="Y18" s="436"/>
      <c r="Z18" s="436"/>
      <c r="AA18" s="436"/>
      <c r="AB18" s="427"/>
      <c r="AC18" s="533">
        <v>64.8</v>
      </c>
      <c r="AD18" s="534"/>
      <c r="AE18" s="534"/>
      <c r="AF18" s="534"/>
      <c r="AG18" s="535"/>
      <c r="AH18" s="533">
        <v>64.5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13324957</v>
      </c>
      <c r="BO18" s="418"/>
      <c r="BP18" s="418"/>
      <c r="BQ18" s="418"/>
      <c r="BR18" s="418"/>
      <c r="BS18" s="418"/>
      <c r="BT18" s="418"/>
      <c r="BU18" s="419"/>
      <c r="BV18" s="417">
        <v>13423929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1267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16063341</v>
      </c>
      <c r="BO19" s="418"/>
      <c r="BP19" s="418"/>
      <c r="BQ19" s="418"/>
      <c r="BR19" s="418"/>
      <c r="BS19" s="418"/>
      <c r="BT19" s="418"/>
      <c r="BU19" s="419"/>
      <c r="BV19" s="417">
        <v>15986086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24592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46171039</v>
      </c>
      <c r="BO23" s="418"/>
      <c r="BP23" s="418"/>
      <c r="BQ23" s="418"/>
      <c r="BR23" s="418"/>
      <c r="BS23" s="418"/>
      <c r="BT23" s="418"/>
      <c r="BU23" s="419"/>
      <c r="BV23" s="417">
        <v>46974796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6498</v>
      </c>
      <c r="R24" s="469"/>
      <c r="S24" s="469"/>
      <c r="T24" s="469"/>
      <c r="U24" s="469"/>
      <c r="V24" s="508"/>
      <c r="W24" s="563"/>
      <c r="X24" s="551"/>
      <c r="Y24" s="552"/>
      <c r="Z24" s="467" t="s">
        <v>153</v>
      </c>
      <c r="AA24" s="447"/>
      <c r="AB24" s="447"/>
      <c r="AC24" s="447"/>
      <c r="AD24" s="447"/>
      <c r="AE24" s="447"/>
      <c r="AF24" s="447"/>
      <c r="AG24" s="448"/>
      <c r="AH24" s="468">
        <v>333</v>
      </c>
      <c r="AI24" s="469"/>
      <c r="AJ24" s="469"/>
      <c r="AK24" s="469"/>
      <c r="AL24" s="508"/>
      <c r="AM24" s="468">
        <v>1034298</v>
      </c>
      <c r="AN24" s="469"/>
      <c r="AO24" s="469"/>
      <c r="AP24" s="469"/>
      <c r="AQ24" s="469"/>
      <c r="AR24" s="508"/>
      <c r="AS24" s="468">
        <v>3106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15709978</v>
      </c>
      <c r="BO24" s="418"/>
      <c r="BP24" s="418"/>
      <c r="BQ24" s="418"/>
      <c r="BR24" s="418"/>
      <c r="BS24" s="418"/>
      <c r="BT24" s="418"/>
      <c r="BU24" s="419"/>
      <c r="BV24" s="417">
        <v>16321445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1</v>
      </c>
      <c r="M25" s="469"/>
      <c r="N25" s="469"/>
      <c r="O25" s="469"/>
      <c r="P25" s="508"/>
      <c r="Q25" s="468">
        <v>5915</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2363077</v>
      </c>
      <c r="BO25" s="381"/>
      <c r="BP25" s="381"/>
      <c r="BQ25" s="381"/>
      <c r="BR25" s="381"/>
      <c r="BS25" s="381"/>
      <c r="BT25" s="381"/>
      <c r="BU25" s="382"/>
      <c r="BV25" s="380">
        <v>1878147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5726</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16460</v>
      </c>
      <c r="AN26" s="469"/>
      <c r="AO26" s="469"/>
      <c r="AP26" s="469"/>
      <c r="AQ26" s="469"/>
      <c r="AR26" s="508"/>
      <c r="AS26" s="468">
        <v>3292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4200</v>
      </c>
      <c r="R27" s="469"/>
      <c r="S27" s="469"/>
      <c r="T27" s="469"/>
      <c r="U27" s="469"/>
      <c r="V27" s="508"/>
      <c r="W27" s="563"/>
      <c r="X27" s="551"/>
      <c r="Y27" s="552"/>
      <c r="Z27" s="467" t="s">
        <v>162</v>
      </c>
      <c r="AA27" s="447"/>
      <c r="AB27" s="447"/>
      <c r="AC27" s="447"/>
      <c r="AD27" s="447"/>
      <c r="AE27" s="447"/>
      <c r="AF27" s="447"/>
      <c r="AG27" s="448"/>
      <c r="AH27" s="468">
        <v>81</v>
      </c>
      <c r="AI27" s="469"/>
      <c r="AJ27" s="469"/>
      <c r="AK27" s="469"/>
      <c r="AL27" s="508"/>
      <c r="AM27" s="468">
        <v>240462</v>
      </c>
      <c r="AN27" s="469"/>
      <c r="AO27" s="469"/>
      <c r="AP27" s="469"/>
      <c r="AQ27" s="469"/>
      <c r="AR27" s="508"/>
      <c r="AS27" s="468">
        <v>2969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601316</v>
      </c>
      <c r="BO27" s="587"/>
      <c r="BP27" s="587"/>
      <c r="BQ27" s="587"/>
      <c r="BR27" s="587"/>
      <c r="BS27" s="587"/>
      <c r="BT27" s="587"/>
      <c r="BU27" s="588"/>
      <c r="BV27" s="586">
        <v>601304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3570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1118318</v>
      </c>
      <c r="BO28" s="381"/>
      <c r="BP28" s="381"/>
      <c r="BQ28" s="381"/>
      <c r="BR28" s="381"/>
      <c r="BS28" s="381"/>
      <c r="BT28" s="381"/>
      <c r="BU28" s="382"/>
      <c r="BV28" s="380">
        <v>1162661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16</v>
      </c>
      <c r="M29" s="469"/>
      <c r="N29" s="469"/>
      <c r="O29" s="469"/>
      <c r="P29" s="508"/>
      <c r="Q29" s="468">
        <v>3255</v>
      </c>
      <c r="R29" s="469"/>
      <c r="S29" s="469"/>
      <c r="T29" s="469"/>
      <c r="U29" s="469"/>
      <c r="V29" s="508"/>
      <c r="W29" s="564"/>
      <c r="X29" s="565"/>
      <c r="Y29" s="566"/>
      <c r="Z29" s="467" t="s">
        <v>169</v>
      </c>
      <c r="AA29" s="447"/>
      <c r="AB29" s="447"/>
      <c r="AC29" s="447"/>
      <c r="AD29" s="447"/>
      <c r="AE29" s="447"/>
      <c r="AF29" s="447"/>
      <c r="AG29" s="448"/>
      <c r="AH29" s="468">
        <v>414</v>
      </c>
      <c r="AI29" s="469"/>
      <c r="AJ29" s="469"/>
      <c r="AK29" s="469"/>
      <c r="AL29" s="508"/>
      <c r="AM29" s="468">
        <v>1274760</v>
      </c>
      <c r="AN29" s="469"/>
      <c r="AO29" s="469"/>
      <c r="AP29" s="469"/>
      <c r="AQ29" s="469"/>
      <c r="AR29" s="508"/>
      <c r="AS29" s="468">
        <v>3079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1378464</v>
      </c>
      <c r="BO29" s="418"/>
      <c r="BP29" s="418"/>
      <c r="BQ29" s="418"/>
      <c r="BR29" s="418"/>
      <c r="BS29" s="418"/>
      <c r="BT29" s="418"/>
      <c r="BU29" s="419"/>
      <c r="BV29" s="417">
        <v>1365804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1775551</v>
      </c>
      <c r="BO30" s="587"/>
      <c r="BP30" s="587"/>
      <c r="BQ30" s="587"/>
      <c r="BR30" s="587"/>
      <c r="BS30" s="587"/>
      <c r="BT30" s="587"/>
      <c r="BU30" s="588"/>
      <c r="BV30" s="586">
        <v>1810486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栗東市体育協会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aca="true" t="shared" si="0" ref="AM35:AM43">IF(AO35="","",AM34+1)</f>
        <v>9</v>
      </c>
      <c r="AN35" s="598"/>
      <c r="AO35" s="599" t="str">
        <f>IF('各会計、関係団体の財政状況及び健全化判断比率'!B32="","",'各会計、関係団体の財政状況及び健全化判断比率'!B32)</f>
        <v>公共下水道事業会計</v>
      </c>
      <c r="AP35" s="599"/>
      <c r="AQ35" s="599"/>
      <c r="AR35" s="599"/>
      <c r="AS35" s="599"/>
      <c r="AT35" s="599"/>
      <c r="AU35" s="599"/>
      <c r="AV35" s="599"/>
      <c r="AW35" s="599"/>
      <c r="AX35" s="599"/>
      <c r="AY35" s="599"/>
      <c r="AZ35" s="599"/>
      <c r="BA35" s="599"/>
      <c r="BB35" s="599"/>
      <c r="BC35" s="599"/>
      <c r="BD35" s="167"/>
      <c r="BE35" s="598">
        <f aca="true" t="shared" si="1" ref="BE35:BE43">IF(BG35="","",BE34+1)</f>
        <v>11</v>
      </c>
      <c r="BF35" s="598"/>
      <c r="BG35" s="599" t="str">
        <f>IF('各会計、関係団体の財政状況及び健全化判断比率'!B34="","",'各会計、関係団体の財政状況及び健全化判断比率'!B34)</f>
        <v>大津湖南都市計画事業栗東駅前土地区画整理事業特別会計</v>
      </c>
      <c r="BH35" s="599"/>
      <c r="BI35" s="599"/>
      <c r="BJ35" s="599"/>
      <c r="BK35" s="599"/>
      <c r="BL35" s="599"/>
      <c r="BM35" s="599"/>
      <c r="BN35" s="599"/>
      <c r="BO35" s="599"/>
      <c r="BP35" s="599"/>
      <c r="BQ35" s="599"/>
      <c r="BR35" s="599"/>
      <c r="BS35" s="599"/>
      <c r="BT35" s="599"/>
      <c r="BU35" s="599"/>
      <c r="BV35" s="167"/>
      <c r="BW35" s="598">
        <f aca="true" t="shared" si="2" ref="BW35:BW43">IF(BY35="","",BW34+1)</f>
        <v>13</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f aca="true" t="shared" si="3" ref="CO35:CO43">IF(CQ35="","",CO34+1)</f>
        <v>19</v>
      </c>
      <c r="CP35" s="598"/>
      <c r="CQ35" s="599" t="str">
        <f>IF('各会計、関係団体の財政状況及び健全化判断比率'!BS8="","",'各会計、関係団体の財政状況及び健全化判断比率'!BS8)</f>
        <v>栗東都市整備</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栗東墓地公園特別会計</v>
      </c>
      <c r="F36" s="599"/>
      <c r="G36" s="599"/>
      <c r="H36" s="599"/>
      <c r="I36" s="599"/>
      <c r="J36" s="599"/>
      <c r="K36" s="599"/>
      <c r="L36" s="599"/>
      <c r="M36" s="599"/>
      <c r="N36" s="599"/>
      <c r="O36" s="599"/>
      <c r="P36" s="599"/>
      <c r="Q36" s="599"/>
      <c r="R36" s="599"/>
      <c r="S36" s="599"/>
      <c r="T36" s="167"/>
      <c r="U36" s="598">
        <f aca="true" t="shared" si="4" ref="U36:U43">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湖南広域行政組合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アグリの郷栗東</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大津湖南都市計画事業栗東新都心土地区画整理事業特別会計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滋賀県市町村職員研修センター</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滋賀県後期高齢者医療広域連合（一般）</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滋賀県後期高齢者医療広域連合（特別）</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fitToHeight="1" fitToWidth="1" orientation="portrait" paperSize="9"/>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12.52</v>
      </c>
      <c r="G34" s="33">
        <v>12.72</v>
      </c>
      <c r="H34" s="33">
        <v>14.09</v>
      </c>
      <c r="I34" s="33">
        <v>13.19</v>
      </c>
      <c r="J34" s="34">
        <v>13.19</v>
      </c>
      <c r="K34" s="22"/>
      <c r="L34" s="22"/>
      <c r="M34" s="22"/>
      <c r="N34" s="22"/>
      <c r="O34" s="22"/>
      <c r="P34" s="22"/>
    </row>
    <row r="35" spans="1:16" ht="39" customHeight="1">
      <c r="A35" s="22"/>
      <c r="B35" s="35"/>
      <c r="C35" s="1178" t="s">
        <v>528</v>
      </c>
      <c r="D35" s="1179"/>
      <c r="E35" s="1180"/>
      <c r="F35" s="36">
        <v>3.41</v>
      </c>
      <c r="G35" s="37">
        <v>3.39</v>
      </c>
      <c r="H35" s="37">
        <v>3.34</v>
      </c>
      <c r="I35" s="37">
        <v>3.42</v>
      </c>
      <c r="J35" s="38">
        <v>3.33</v>
      </c>
      <c r="K35" s="22"/>
      <c r="L35" s="22"/>
      <c r="M35" s="22"/>
      <c r="N35" s="22"/>
      <c r="O35" s="22"/>
      <c r="P35" s="22"/>
    </row>
    <row r="36" spans="1:16" ht="39" customHeight="1">
      <c r="A36" s="22"/>
      <c r="B36" s="35"/>
      <c r="C36" s="1178" t="s">
        <v>529</v>
      </c>
      <c r="D36" s="1179"/>
      <c r="E36" s="1180"/>
      <c r="F36" s="36">
        <v>1.21</v>
      </c>
      <c r="G36" s="37">
        <v>1.9</v>
      </c>
      <c r="H36" s="37">
        <v>1.85</v>
      </c>
      <c r="I36" s="37">
        <v>1.69</v>
      </c>
      <c r="J36" s="38">
        <v>2.97</v>
      </c>
      <c r="K36" s="22"/>
      <c r="L36" s="22"/>
      <c r="M36" s="22"/>
      <c r="N36" s="22"/>
      <c r="O36" s="22"/>
      <c r="P36" s="22"/>
    </row>
    <row r="37" spans="1:16" ht="39" customHeight="1">
      <c r="A37" s="22"/>
      <c r="B37" s="35"/>
      <c r="C37" s="1178" t="s">
        <v>530</v>
      </c>
      <c r="D37" s="1179"/>
      <c r="E37" s="1180"/>
      <c r="F37" s="36" t="s">
        <v>496</v>
      </c>
      <c r="G37" s="37" t="s">
        <v>496</v>
      </c>
      <c r="H37" s="37">
        <v>1.97</v>
      </c>
      <c r="I37" s="37">
        <v>2.44</v>
      </c>
      <c r="J37" s="38">
        <v>2.56</v>
      </c>
      <c r="K37" s="22"/>
      <c r="L37" s="22"/>
      <c r="M37" s="22"/>
      <c r="N37" s="22"/>
      <c r="O37" s="22"/>
      <c r="P37" s="22"/>
    </row>
    <row r="38" spans="1:16" ht="39" customHeight="1">
      <c r="A38" s="22"/>
      <c r="B38" s="35"/>
      <c r="C38" s="1178" t="s">
        <v>531</v>
      </c>
      <c r="D38" s="1179"/>
      <c r="E38" s="1180"/>
      <c r="F38" s="36">
        <v>0.08</v>
      </c>
      <c r="G38" s="37">
        <v>0.27</v>
      </c>
      <c r="H38" s="37">
        <v>0.35</v>
      </c>
      <c r="I38" s="37">
        <v>0.5</v>
      </c>
      <c r="J38" s="38">
        <v>0.69</v>
      </c>
      <c r="K38" s="22"/>
      <c r="L38" s="22"/>
      <c r="M38" s="22"/>
      <c r="N38" s="22"/>
      <c r="O38" s="22"/>
      <c r="P38" s="22"/>
    </row>
    <row r="39" spans="1:16" ht="39" customHeight="1">
      <c r="A39" s="22"/>
      <c r="B39" s="35"/>
      <c r="C39" s="1178" t="s">
        <v>532</v>
      </c>
      <c r="D39" s="1179"/>
      <c r="E39" s="1180"/>
      <c r="F39" s="36">
        <v>0.09</v>
      </c>
      <c r="G39" s="37">
        <v>0.09</v>
      </c>
      <c r="H39" s="37">
        <v>0.11</v>
      </c>
      <c r="I39" s="37">
        <v>0.12</v>
      </c>
      <c r="J39" s="38">
        <v>0.12</v>
      </c>
      <c r="K39" s="22"/>
      <c r="L39" s="22"/>
      <c r="M39" s="22"/>
      <c r="N39" s="22"/>
      <c r="O39" s="22"/>
      <c r="P39" s="22"/>
    </row>
    <row r="40" spans="1:16" ht="39" customHeight="1">
      <c r="A40" s="22"/>
      <c r="B40" s="35"/>
      <c r="C40" s="1178" t="s">
        <v>533</v>
      </c>
      <c r="D40" s="1179"/>
      <c r="E40" s="1180"/>
      <c r="F40" s="36">
        <v>0.03</v>
      </c>
      <c r="G40" s="37">
        <v>0.03</v>
      </c>
      <c r="H40" s="37">
        <v>0.03</v>
      </c>
      <c r="I40" s="37">
        <v>0.04</v>
      </c>
      <c r="J40" s="38">
        <v>0.04</v>
      </c>
      <c r="K40" s="22"/>
      <c r="L40" s="22"/>
      <c r="M40" s="22"/>
      <c r="N40" s="22"/>
      <c r="O40" s="22"/>
      <c r="P40" s="22"/>
    </row>
    <row r="41" spans="1:16" ht="39" customHeight="1">
      <c r="A41" s="22"/>
      <c r="B41" s="35"/>
      <c r="C41" s="1178" t="s">
        <v>534</v>
      </c>
      <c r="D41" s="1179"/>
      <c r="E41" s="1180"/>
      <c r="F41" s="36">
        <v>0.01</v>
      </c>
      <c r="G41" s="37">
        <v>0.01</v>
      </c>
      <c r="H41" s="37">
        <v>0.01</v>
      </c>
      <c r="I41" s="37">
        <v>0.02</v>
      </c>
      <c r="J41" s="38">
        <v>0.03</v>
      </c>
      <c r="K41" s="22"/>
      <c r="L41" s="22"/>
      <c r="M41" s="22"/>
      <c r="N41" s="22"/>
      <c r="O41" s="22"/>
      <c r="P41" s="22"/>
    </row>
    <row r="42" spans="1:16" ht="39" customHeight="1">
      <c r="A42" s="22"/>
      <c r="B42" s="39"/>
      <c r="C42" s="1178" t="s">
        <v>535</v>
      </c>
      <c r="D42" s="1179"/>
      <c r="E42" s="1180"/>
      <c r="F42" s="36" t="s">
        <v>496</v>
      </c>
      <c r="G42" s="37" t="s">
        <v>496</v>
      </c>
      <c r="H42" s="37" t="s">
        <v>496</v>
      </c>
      <c r="I42" s="37" t="s">
        <v>496</v>
      </c>
      <c r="J42" s="38" t="s">
        <v>496</v>
      </c>
      <c r="K42" s="22"/>
      <c r="L42" s="22"/>
      <c r="M42" s="22"/>
      <c r="N42" s="22"/>
      <c r="O42" s="22"/>
      <c r="P42" s="22"/>
    </row>
    <row r="43" spans="1:16" ht="39" customHeight="1" thickBot="1">
      <c r="A43" s="22"/>
      <c r="B43" s="40"/>
      <c r="C43" s="1181" t="s">
        <v>536</v>
      </c>
      <c r="D43" s="1182"/>
      <c r="E43" s="1183"/>
      <c r="F43" s="41">
        <v>2.77</v>
      </c>
      <c r="G43" s="42">
        <v>2.08</v>
      </c>
      <c r="H43" s="42">
        <v>0.02</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orientation="portrait" paperSize="9"/>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3886</v>
      </c>
      <c r="L45" s="60">
        <v>4112</v>
      </c>
      <c r="M45" s="60">
        <v>4019</v>
      </c>
      <c r="N45" s="60">
        <v>3870</v>
      </c>
      <c r="O45" s="61">
        <v>3993</v>
      </c>
      <c r="P45" s="48"/>
      <c r="Q45" s="48"/>
      <c r="R45" s="48"/>
      <c r="S45" s="48"/>
      <c r="T45" s="48"/>
      <c r="U45" s="48"/>
    </row>
    <row r="46" spans="1:21" ht="30.75" customHeight="1">
      <c r="A46" s="48"/>
      <c r="B46" s="1196"/>
      <c r="C46" s="1197"/>
      <c r="D46" s="62"/>
      <c r="E46" s="1188" t="s">
        <v>13</v>
      </c>
      <c r="F46" s="1188"/>
      <c r="G46" s="1188"/>
      <c r="H46" s="1188"/>
      <c r="I46" s="1188"/>
      <c r="J46" s="1189"/>
      <c r="K46" s="63" t="s">
        <v>496</v>
      </c>
      <c r="L46" s="64" t="s">
        <v>496</v>
      </c>
      <c r="M46" s="64" t="s">
        <v>496</v>
      </c>
      <c r="N46" s="64" t="s">
        <v>496</v>
      </c>
      <c r="O46" s="65" t="s">
        <v>496</v>
      </c>
      <c r="P46" s="48"/>
      <c r="Q46" s="48"/>
      <c r="R46" s="48"/>
      <c r="S46" s="48"/>
      <c r="T46" s="48"/>
      <c r="U46" s="48"/>
    </row>
    <row r="47" spans="1:21" ht="30.75" customHeight="1">
      <c r="A47" s="48"/>
      <c r="B47" s="1196"/>
      <c r="C47" s="1197"/>
      <c r="D47" s="62"/>
      <c r="E47" s="1188" t="s">
        <v>14</v>
      </c>
      <c r="F47" s="1188"/>
      <c r="G47" s="1188"/>
      <c r="H47" s="1188"/>
      <c r="I47" s="1188"/>
      <c r="J47" s="1189"/>
      <c r="K47" s="63" t="s">
        <v>496</v>
      </c>
      <c r="L47" s="64" t="s">
        <v>496</v>
      </c>
      <c r="M47" s="64" t="s">
        <v>496</v>
      </c>
      <c r="N47" s="64" t="s">
        <v>496</v>
      </c>
      <c r="O47" s="65" t="s">
        <v>496</v>
      </c>
      <c r="P47" s="48"/>
      <c r="Q47" s="48"/>
      <c r="R47" s="48"/>
      <c r="S47" s="48"/>
      <c r="T47" s="48"/>
      <c r="U47" s="48"/>
    </row>
    <row r="48" spans="1:21" ht="30.75" customHeight="1">
      <c r="A48" s="48"/>
      <c r="B48" s="1196"/>
      <c r="C48" s="1197"/>
      <c r="D48" s="62"/>
      <c r="E48" s="1188" t="s">
        <v>15</v>
      </c>
      <c r="F48" s="1188"/>
      <c r="G48" s="1188"/>
      <c r="H48" s="1188"/>
      <c r="I48" s="1188"/>
      <c r="J48" s="1189"/>
      <c r="K48" s="63">
        <v>455</v>
      </c>
      <c r="L48" s="64">
        <v>362</v>
      </c>
      <c r="M48" s="64">
        <v>354</v>
      </c>
      <c r="N48" s="64">
        <v>367</v>
      </c>
      <c r="O48" s="65">
        <v>294</v>
      </c>
      <c r="P48" s="48"/>
      <c r="Q48" s="48"/>
      <c r="R48" s="48"/>
      <c r="S48" s="48"/>
      <c r="T48" s="48"/>
      <c r="U48" s="48"/>
    </row>
    <row r="49" spans="1:21" ht="30.75" customHeight="1">
      <c r="A49" s="48"/>
      <c r="B49" s="1196"/>
      <c r="C49" s="1197"/>
      <c r="D49" s="62"/>
      <c r="E49" s="1188" t="s">
        <v>16</v>
      </c>
      <c r="F49" s="1188"/>
      <c r="G49" s="1188"/>
      <c r="H49" s="1188"/>
      <c r="I49" s="1188"/>
      <c r="J49" s="1189"/>
      <c r="K49" s="63">
        <v>122</v>
      </c>
      <c r="L49" s="64">
        <v>125</v>
      </c>
      <c r="M49" s="64">
        <v>127</v>
      </c>
      <c r="N49" s="64">
        <v>105</v>
      </c>
      <c r="O49" s="65">
        <v>63</v>
      </c>
      <c r="P49" s="48"/>
      <c r="Q49" s="48"/>
      <c r="R49" s="48"/>
      <c r="S49" s="48"/>
      <c r="T49" s="48"/>
      <c r="U49" s="48"/>
    </row>
    <row r="50" spans="1:21" ht="30.75" customHeight="1">
      <c r="A50" s="48"/>
      <c r="B50" s="1196"/>
      <c r="C50" s="1197"/>
      <c r="D50" s="62"/>
      <c r="E50" s="1188" t="s">
        <v>17</v>
      </c>
      <c r="F50" s="1188"/>
      <c r="G50" s="1188"/>
      <c r="H50" s="1188"/>
      <c r="I50" s="1188"/>
      <c r="J50" s="1189"/>
      <c r="K50" s="63">
        <v>9</v>
      </c>
      <c r="L50" s="64">
        <v>9</v>
      </c>
      <c r="M50" s="64">
        <v>9</v>
      </c>
      <c r="N50" s="64">
        <v>153</v>
      </c>
      <c r="O50" s="65">
        <v>134</v>
      </c>
      <c r="P50" s="48"/>
      <c r="Q50" s="48"/>
      <c r="R50" s="48"/>
      <c r="S50" s="48"/>
      <c r="T50" s="48"/>
      <c r="U50" s="48"/>
    </row>
    <row r="51" spans="1:21" ht="30.75" customHeight="1">
      <c r="A51" s="48"/>
      <c r="B51" s="1198"/>
      <c r="C51" s="1199"/>
      <c r="D51" s="66"/>
      <c r="E51" s="1188" t="s">
        <v>18</v>
      </c>
      <c r="F51" s="1188"/>
      <c r="G51" s="1188"/>
      <c r="H51" s="1188"/>
      <c r="I51" s="1188"/>
      <c r="J51" s="1189"/>
      <c r="K51" s="63" t="s">
        <v>496</v>
      </c>
      <c r="L51" s="64" t="s">
        <v>496</v>
      </c>
      <c r="M51" s="64" t="s">
        <v>496</v>
      </c>
      <c r="N51" s="64" t="s">
        <v>496</v>
      </c>
      <c r="O51" s="65" t="s">
        <v>496</v>
      </c>
      <c r="P51" s="48"/>
      <c r="Q51" s="48"/>
      <c r="R51" s="48"/>
      <c r="S51" s="48"/>
      <c r="T51" s="48"/>
      <c r="U51" s="48"/>
    </row>
    <row r="52" spans="1:21" ht="30.75" customHeight="1">
      <c r="A52" s="48"/>
      <c r="B52" s="1186" t="s">
        <v>19</v>
      </c>
      <c r="C52" s="1187"/>
      <c r="D52" s="66"/>
      <c r="E52" s="1188" t="s">
        <v>20</v>
      </c>
      <c r="F52" s="1188"/>
      <c r="G52" s="1188"/>
      <c r="H52" s="1188"/>
      <c r="I52" s="1188"/>
      <c r="J52" s="1189"/>
      <c r="K52" s="63">
        <v>2424</v>
      </c>
      <c r="L52" s="64">
        <v>2491</v>
      </c>
      <c r="M52" s="64">
        <v>2497</v>
      </c>
      <c r="N52" s="64">
        <v>2413</v>
      </c>
      <c r="O52" s="65">
        <v>2538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2048</v>
      </c>
      <c r="L53" s="69">
        <v>2117</v>
      </c>
      <c r="M53" s="69">
        <v>2012</v>
      </c>
      <c r="N53" s="69">
        <v>2082</v>
      </c>
      <c r="O53" s="70">
        <v>1946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orientation="portrait" paperSize="9"/>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37021</v>
      </c>
      <c r="J41" s="83">
        <v>50842</v>
      </c>
      <c r="K41" s="83">
        <v>48324</v>
      </c>
      <c r="L41" s="83">
        <v>47042</v>
      </c>
      <c r="M41" s="84">
        <v>46232</v>
      </c>
    </row>
    <row r="42" spans="2:13" ht="27.75" customHeight="1">
      <c r="B42" s="1204"/>
      <c r="C42" s="1205"/>
      <c r="D42" s="85"/>
      <c r="E42" s="1210" t="s">
        <v>26</v>
      </c>
      <c r="F42" s="1210"/>
      <c r="G42" s="1210"/>
      <c r="H42" s="1211"/>
      <c r="I42" s="86">
        <v>18009</v>
      </c>
      <c r="J42" s="87">
        <v>1437</v>
      </c>
      <c r="K42" s="87">
        <v>1329</v>
      </c>
      <c r="L42" s="87">
        <v>1289</v>
      </c>
      <c r="M42" s="88">
        <v>1153</v>
      </c>
    </row>
    <row r="43" spans="2:13" ht="27.75" customHeight="1">
      <c r="B43" s="1204"/>
      <c r="C43" s="1205"/>
      <c r="D43" s="85"/>
      <c r="E43" s="1210" t="s">
        <v>27</v>
      </c>
      <c r="F43" s="1210"/>
      <c r="G43" s="1210"/>
      <c r="H43" s="1211"/>
      <c r="I43" s="86">
        <v>7514</v>
      </c>
      <c r="J43" s="87">
        <v>6287</v>
      </c>
      <c r="K43" s="87">
        <v>6230</v>
      </c>
      <c r="L43" s="87">
        <v>5973</v>
      </c>
      <c r="M43" s="88">
        <v>5448</v>
      </c>
    </row>
    <row r="44" spans="2:13" ht="27.75" customHeight="1">
      <c r="B44" s="1204"/>
      <c r="C44" s="1205"/>
      <c r="D44" s="85"/>
      <c r="E44" s="1210" t="s">
        <v>28</v>
      </c>
      <c r="F44" s="1210"/>
      <c r="G44" s="1210"/>
      <c r="H44" s="1211"/>
      <c r="I44" s="86">
        <v>645</v>
      </c>
      <c r="J44" s="87">
        <v>703</v>
      </c>
      <c r="K44" s="87">
        <v>696</v>
      </c>
      <c r="L44" s="87">
        <v>604</v>
      </c>
      <c r="M44" s="88">
        <v>690</v>
      </c>
    </row>
    <row r="45" spans="2:13" ht="27.75" customHeight="1">
      <c r="B45" s="1204"/>
      <c r="C45" s="1205"/>
      <c r="D45" s="85"/>
      <c r="E45" s="1210" t="s">
        <v>29</v>
      </c>
      <c r="F45" s="1210"/>
      <c r="G45" s="1210"/>
      <c r="H45" s="1211"/>
      <c r="I45" s="86">
        <v>1408</v>
      </c>
      <c r="J45" s="87">
        <v>1342</v>
      </c>
      <c r="K45" s="87">
        <v>1082</v>
      </c>
      <c r="L45" s="87">
        <v>987</v>
      </c>
      <c r="M45" s="88">
        <v>930</v>
      </c>
    </row>
    <row r="46" spans="2:13" ht="27.75" customHeight="1">
      <c r="B46" s="1204"/>
      <c r="C46" s="1205"/>
      <c r="D46" s="89"/>
      <c r="E46" s="1210" t="s">
        <v>30</v>
      </c>
      <c r="F46" s="1210"/>
      <c r="G46" s="1210"/>
      <c r="H46" s="1211"/>
      <c r="I46" s="86">
        <v>2</v>
      </c>
      <c r="J46" s="87" t="s">
        <v>496</v>
      </c>
      <c r="K46" s="87" t="s">
        <v>496</v>
      </c>
      <c r="L46" s="87" t="s">
        <v>496</v>
      </c>
      <c r="M46" s="88" t="s">
        <v>496</v>
      </c>
    </row>
    <row r="47" spans="2:13" ht="27.75" customHeight="1">
      <c r="B47" s="1204"/>
      <c r="C47" s="1205"/>
      <c r="D47" s="90"/>
      <c r="E47" s="1212" t="s">
        <v>31</v>
      </c>
      <c r="F47" s="1213"/>
      <c r="G47" s="1213"/>
      <c r="H47" s="1214"/>
      <c r="I47" s="86" t="s">
        <v>496</v>
      </c>
      <c r="J47" s="87" t="s">
        <v>496</v>
      </c>
      <c r="K47" s="87" t="s">
        <v>496</v>
      </c>
      <c r="L47" s="87" t="s">
        <v>496</v>
      </c>
      <c r="M47" s="88" t="s">
        <v>496</v>
      </c>
    </row>
    <row r="48" spans="2:13" ht="27.75" customHeight="1">
      <c r="B48" s="1204"/>
      <c r="C48" s="1205"/>
      <c r="D48" s="85"/>
      <c r="E48" s="1210" t="s">
        <v>32</v>
      </c>
      <c r="F48" s="1210"/>
      <c r="G48" s="1210"/>
      <c r="H48" s="1211"/>
      <c r="I48" s="86" t="s">
        <v>496</v>
      </c>
      <c r="J48" s="87" t="s">
        <v>496</v>
      </c>
      <c r="K48" s="87" t="s">
        <v>496</v>
      </c>
      <c r="L48" s="87" t="s">
        <v>496</v>
      </c>
      <c r="M48" s="88" t="s">
        <v>496</v>
      </c>
    </row>
    <row r="49" spans="2:13" ht="27.75" customHeight="1">
      <c r="B49" s="1206"/>
      <c r="C49" s="1207"/>
      <c r="D49" s="85"/>
      <c r="E49" s="1210" t="s">
        <v>33</v>
      </c>
      <c r="F49" s="1210"/>
      <c r="G49" s="1210"/>
      <c r="H49" s="1211"/>
      <c r="I49" s="86" t="s">
        <v>496</v>
      </c>
      <c r="J49" s="87" t="s">
        <v>496</v>
      </c>
      <c r="K49" s="87" t="s">
        <v>496</v>
      </c>
      <c r="L49" s="87" t="s">
        <v>496</v>
      </c>
      <c r="M49" s="88" t="s">
        <v>496</v>
      </c>
    </row>
    <row r="50" spans="2:13" ht="27.75" customHeight="1">
      <c r="B50" s="1215" t="s">
        <v>34</v>
      </c>
      <c r="C50" s="1216"/>
      <c r="D50" s="91"/>
      <c r="E50" s="1210" t="s">
        <v>35</v>
      </c>
      <c r="F50" s="1210"/>
      <c r="G50" s="1210"/>
      <c r="H50" s="1211"/>
      <c r="I50" s="86">
        <v>3383</v>
      </c>
      <c r="J50" s="87">
        <v>3536</v>
      </c>
      <c r="K50" s="87">
        <v>4055</v>
      </c>
      <c r="L50" s="87">
        <v>4455</v>
      </c>
      <c r="M50" s="88">
        <v>4471</v>
      </c>
    </row>
    <row r="51" spans="2:13" ht="27.75" customHeight="1">
      <c r="B51" s="1204"/>
      <c r="C51" s="1205"/>
      <c r="D51" s="85"/>
      <c r="E51" s="1210" t="s">
        <v>36</v>
      </c>
      <c r="F51" s="1210"/>
      <c r="G51" s="1210"/>
      <c r="H51" s="1211"/>
      <c r="I51" s="86">
        <v>10340</v>
      </c>
      <c r="J51" s="87">
        <v>9309</v>
      </c>
      <c r="K51" s="87">
        <v>8458</v>
      </c>
      <c r="L51" s="87">
        <v>8538</v>
      </c>
      <c r="M51" s="88">
        <v>8842</v>
      </c>
    </row>
    <row r="52" spans="2:13" ht="27.75" customHeight="1">
      <c r="B52" s="1206"/>
      <c r="C52" s="1207"/>
      <c r="D52" s="85"/>
      <c r="E52" s="1210" t="s">
        <v>37</v>
      </c>
      <c r="F52" s="1210"/>
      <c r="G52" s="1210"/>
      <c r="H52" s="1211"/>
      <c r="I52" s="86">
        <v>22135</v>
      </c>
      <c r="J52" s="87">
        <v>21562</v>
      </c>
      <c r="K52" s="87">
        <v>20755</v>
      </c>
      <c r="L52" s="87">
        <v>20319</v>
      </c>
      <c r="M52" s="88">
        <v>20054</v>
      </c>
    </row>
    <row r="53" spans="2:13" ht="27.75" customHeight="1" thickBot="1">
      <c r="B53" s="1217" t="s">
        <v>21</v>
      </c>
      <c r="C53" s="1218"/>
      <c r="D53" s="92"/>
      <c r="E53" s="1219" t="s">
        <v>38</v>
      </c>
      <c r="F53" s="1219"/>
      <c r="G53" s="1219"/>
      <c r="H53" s="1220"/>
      <c r="I53" s="93">
        <v>28741</v>
      </c>
      <c r="J53" s="94">
        <v>26204</v>
      </c>
      <c r="K53" s="94">
        <v>24392</v>
      </c>
      <c r="L53" s="94">
        <v>22583</v>
      </c>
      <c r="M53" s="95">
        <v>21087</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orientation="portrait" paperSize="9"/>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60" zoomScaleNormal="6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548</v>
      </c>
      <c r="C41" s="248"/>
      <c r="D41" s="248"/>
      <c r="E41" s="248"/>
      <c r="F41" s="248"/>
      <c r="G41" s="248"/>
      <c r="H41" s="248"/>
      <c r="I41" s="248"/>
      <c r="J41" s="248"/>
      <c r="K41" s="248"/>
      <c r="L41" s="248"/>
      <c r="M41" s="248"/>
      <c r="N41" s="248"/>
      <c r="O41" s="248"/>
      <c r="P41" s="249"/>
    </row>
    <row r="42" spans="2:15" ht="13.5">
      <c r="B42" s="250"/>
      <c r="C42" s="246"/>
      <c r="D42" s="246"/>
      <c r="E42" s="246"/>
      <c r="F42" s="246"/>
      <c r="G42" s="353" t="s">
        <v>549</v>
      </c>
      <c r="I42" s="354"/>
      <c r="J42" s="354"/>
      <c r="K42" s="354"/>
      <c r="L42" s="246"/>
      <c r="M42" s="246"/>
      <c r="N42" s="246"/>
      <c r="O42" s="246"/>
    </row>
    <row r="43" spans="2:15" ht="13.5">
      <c r="B43" s="250"/>
      <c r="C43" s="246"/>
      <c r="D43" s="246"/>
      <c r="E43" s="246"/>
      <c r="F43" s="246"/>
      <c r="G43" s="1235" t="s">
        <v>558</v>
      </c>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550</v>
      </c>
    </row>
    <row r="50" spans="2:15" ht="13.5">
      <c r="B50" s="250"/>
      <c r="C50" s="246"/>
      <c r="D50" s="246"/>
      <c r="E50" s="246"/>
      <c r="F50" s="246"/>
      <c r="G50" s="1244"/>
      <c r="H50" s="1245"/>
      <c r="I50" s="1245"/>
      <c r="J50" s="1246"/>
      <c r="K50" s="356" t="s">
        <v>521</v>
      </c>
      <c r="L50" s="356" t="s">
        <v>522</v>
      </c>
      <c r="M50" s="356" t="s">
        <v>523</v>
      </c>
      <c r="N50" s="356" t="s">
        <v>524</v>
      </c>
      <c r="O50" s="356" t="s">
        <v>525</v>
      </c>
    </row>
    <row r="51" spans="2:15" ht="13.5">
      <c r="B51" s="250"/>
      <c r="C51" s="246"/>
      <c r="D51" s="246"/>
      <c r="E51" s="246"/>
      <c r="F51" s="246"/>
      <c r="G51" s="1247" t="s">
        <v>551</v>
      </c>
      <c r="H51" s="1248"/>
      <c r="I51" s="1253" t="s">
        <v>552</v>
      </c>
      <c r="J51" s="1253"/>
      <c r="K51" s="1255"/>
      <c r="L51" s="1255"/>
      <c r="M51" s="1255"/>
      <c r="N51" s="1221">
        <v>186.1</v>
      </c>
      <c r="O51" s="1255"/>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553</v>
      </c>
      <c r="J53" s="1233"/>
      <c r="K53" s="1256"/>
      <c r="L53" s="1256"/>
      <c r="M53" s="1256"/>
      <c r="N53" s="1225">
        <v>57.5</v>
      </c>
      <c r="O53" s="1256"/>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554</v>
      </c>
      <c r="H55" s="1228"/>
      <c r="I55" s="1233" t="s">
        <v>552</v>
      </c>
      <c r="J55" s="1233"/>
      <c r="K55" s="1255"/>
      <c r="L55" s="1255"/>
      <c r="M55" s="1255"/>
      <c r="N55" s="1221">
        <v>37.3</v>
      </c>
      <c r="O55" s="1255"/>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553</v>
      </c>
      <c r="J57" s="1223"/>
      <c r="K57" s="1256"/>
      <c r="L57" s="1256"/>
      <c r="M57" s="1256"/>
      <c r="N57" s="1225">
        <v>55.2</v>
      </c>
      <c r="O57" s="1256"/>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555</v>
      </c>
      <c r="C63" s="246"/>
      <c r="D63" s="246"/>
      <c r="E63" s="246"/>
      <c r="F63" s="246"/>
      <c r="G63" s="246"/>
      <c r="H63" s="246"/>
      <c r="I63" s="246"/>
      <c r="J63" s="246"/>
      <c r="K63" s="246"/>
      <c r="L63" s="246"/>
      <c r="M63" s="246"/>
      <c r="N63" s="246"/>
      <c r="O63" s="246"/>
    </row>
    <row r="64" spans="2:15" ht="13.5">
      <c r="B64" s="250"/>
      <c r="C64" s="246"/>
      <c r="D64" s="246"/>
      <c r="E64" s="246"/>
      <c r="F64" s="246"/>
      <c r="G64" s="353" t="s">
        <v>549</v>
      </c>
      <c r="I64" s="354"/>
      <c r="J64" s="354"/>
      <c r="K64" s="354"/>
      <c r="L64" s="246"/>
      <c r="M64" s="246"/>
      <c r="N64" s="246"/>
      <c r="O64" s="246"/>
    </row>
    <row r="65" spans="2:15" ht="13.5">
      <c r="B65" s="250"/>
      <c r="C65" s="246"/>
      <c r="D65" s="246"/>
      <c r="E65" s="246"/>
      <c r="F65" s="246"/>
      <c r="G65" s="1235" t="s">
        <v>559</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556</v>
      </c>
      <c r="I71" s="370"/>
      <c r="J71" s="366"/>
      <c r="K71" s="366"/>
      <c r="L71" s="367"/>
      <c r="M71" s="366"/>
      <c r="N71" s="367"/>
      <c r="O71" s="368"/>
    </row>
    <row r="72" spans="2:15" ht="13.5">
      <c r="B72" s="250"/>
      <c r="C72" s="246"/>
      <c r="D72" s="246"/>
      <c r="E72" s="246"/>
      <c r="F72" s="246"/>
      <c r="G72" s="1244"/>
      <c r="H72" s="1245"/>
      <c r="I72" s="1245"/>
      <c r="J72" s="1246"/>
      <c r="K72" s="356" t="s">
        <v>521</v>
      </c>
      <c r="L72" s="356" t="s">
        <v>522</v>
      </c>
      <c r="M72" s="356" t="s">
        <v>523</v>
      </c>
      <c r="N72" s="356" t="s">
        <v>524</v>
      </c>
      <c r="O72" s="356" t="s">
        <v>525</v>
      </c>
    </row>
    <row r="73" spans="2:19" ht="13.5">
      <c r="B73" s="250"/>
      <c r="C73" s="246"/>
      <c r="D73" s="246"/>
      <c r="E73" s="246"/>
      <c r="F73" s="246"/>
      <c r="G73" s="1247" t="s">
        <v>551</v>
      </c>
      <c r="H73" s="1248"/>
      <c r="I73" s="1253" t="s">
        <v>552</v>
      </c>
      <c r="J73" s="1253"/>
      <c r="K73" s="1234">
        <v>246</v>
      </c>
      <c r="L73" s="1234">
        <v>219.4</v>
      </c>
      <c r="M73" s="1221">
        <v>206.9</v>
      </c>
      <c r="N73" s="1221">
        <v>186.1</v>
      </c>
      <c r="O73" s="1221">
        <v>174</v>
      </c>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557</v>
      </c>
      <c r="J75" s="1233"/>
      <c r="K75" s="1225">
        <v>19.2</v>
      </c>
      <c r="L75" s="1225">
        <v>18</v>
      </c>
      <c r="M75" s="1225">
        <v>17.4</v>
      </c>
      <c r="N75" s="1225">
        <v>17.3</v>
      </c>
      <c r="O75" s="1225">
        <v>16.7</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554</v>
      </c>
      <c r="H77" s="1228"/>
      <c r="I77" s="1233" t="s">
        <v>552</v>
      </c>
      <c r="J77" s="1233"/>
      <c r="K77" s="1234">
        <v>58.2</v>
      </c>
      <c r="L77" s="1234">
        <v>50.3</v>
      </c>
      <c r="M77" s="1221">
        <v>45.9</v>
      </c>
      <c r="N77" s="1221">
        <v>37.3</v>
      </c>
      <c r="O77" s="1221">
        <v>33.1</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557</v>
      </c>
      <c r="J79" s="1223"/>
      <c r="K79" s="1224">
        <v>10.3</v>
      </c>
      <c r="L79" s="1224">
        <v>9.6</v>
      </c>
      <c r="M79" s="1224">
        <v>8.8</v>
      </c>
      <c r="N79" s="1224">
        <v>7.8</v>
      </c>
      <c r="O79" s="1224">
        <v>7.5</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0" zoomScaleNormal="7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50" zoomScaleNormal="5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520</v>
      </c>
      <c r="G2" s="113"/>
      <c r="H2" s="114"/>
    </row>
    <row r="3" spans="1:8" ht="15">
      <c r="A3" s="110" t="s">
        <v>513</v>
      </c>
      <c r="B3" s="115"/>
      <c r="C3" s="116"/>
      <c r="D3" s="117">
        <v>26818</v>
      </c>
      <c r="E3" s="118"/>
      <c r="F3" s="119">
        <v>50880</v>
      </c>
      <c r="G3" s="120"/>
      <c r="H3" s="121"/>
    </row>
    <row r="4" spans="1:8" ht="15">
      <c r="A4" s="122"/>
      <c r="B4" s="123"/>
      <c r="C4" s="124"/>
      <c r="D4" s="125">
        <v>17481</v>
      </c>
      <c r="E4" s="126"/>
      <c r="F4" s="127">
        <v>26879</v>
      </c>
      <c r="G4" s="128"/>
      <c r="H4" s="129"/>
    </row>
    <row r="5" spans="1:8" ht="15">
      <c r="A5" s="110" t="s">
        <v>515</v>
      </c>
      <c r="B5" s="115"/>
      <c r="C5" s="116"/>
      <c r="D5" s="117">
        <v>30594</v>
      </c>
      <c r="E5" s="118"/>
      <c r="F5" s="119">
        <v>63956</v>
      </c>
      <c r="G5" s="120"/>
      <c r="H5" s="121"/>
    </row>
    <row r="6" spans="1:8" ht="15">
      <c r="A6" s="122"/>
      <c r="B6" s="123"/>
      <c r="C6" s="124"/>
      <c r="D6" s="125">
        <v>12035</v>
      </c>
      <c r="E6" s="126"/>
      <c r="F6" s="127">
        <v>29239</v>
      </c>
      <c r="G6" s="128"/>
      <c r="H6" s="129"/>
    </row>
    <row r="7" spans="1:8" ht="15">
      <c r="A7" s="110" t="s">
        <v>516</v>
      </c>
      <c r="B7" s="115"/>
      <c r="C7" s="116"/>
      <c r="D7" s="117">
        <v>22001</v>
      </c>
      <c r="E7" s="118"/>
      <c r="F7" s="119">
        <v>66255</v>
      </c>
      <c r="G7" s="120"/>
      <c r="H7" s="121"/>
    </row>
    <row r="8" spans="1:8" ht="15">
      <c r="A8" s="122"/>
      <c r="B8" s="123"/>
      <c r="C8" s="124"/>
      <c r="D8" s="125">
        <v>12472</v>
      </c>
      <c r="E8" s="126"/>
      <c r="F8" s="127">
        <v>31822</v>
      </c>
      <c r="G8" s="128"/>
      <c r="H8" s="129"/>
    </row>
    <row r="9" spans="1:8" ht="15">
      <c r="A9" s="110" t="s">
        <v>517</v>
      </c>
      <c r="B9" s="115"/>
      <c r="C9" s="116"/>
      <c r="D9" s="117">
        <v>36039</v>
      </c>
      <c r="E9" s="118"/>
      <c r="F9" s="119">
        <v>54227</v>
      </c>
      <c r="G9" s="120"/>
      <c r="H9" s="121"/>
    </row>
    <row r="10" spans="1:8" ht="15">
      <c r="A10" s="122"/>
      <c r="B10" s="123"/>
      <c r="C10" s="124"/>
      <c r="D10" s="125">
        <v>21861</v>
      </c>
      <c r="E10" s="126"/>
      <c r="F10" s="127">
        <v>29694</v>
      </c>
      <c r="G10" s="128"/>
      <c r="H10" s="129"/>
    </row>
    <row r="11" spans="1:8" ht="15">
      <c r="A11" s="110" t="s">
        <v>518</v>
      </c>
      <c r="B11" s="115"/>
      <c r="C11" s="116"/>
      <c r="D11" s="117">
        <v>50478</v>
      </c>
      <c r="E11" s="118"/>
      <c r="F11" s="119">
        <v>57295</v>
      </c>
      <c r="G11" s="120"/>
      <c r="H11" s="121"/>
    </row>
    <row r="12" spans="1:8" ht="15">
      <c r="A12" s="122"/>
      <c r="B12" s="123"/>
      <c r="C12" s="130"/>
      <c r="D12" s="125">
        <v>37212</v>
      </c>
      <c r="E12" s="126"/>
      <c r="F12" s="127">
        <v>32771</v>
      </c>
      <c r="G12" s="128"/>
      <c r="H12" s="129"/>
    </row>
    <row r="13" spans="1:8" ht="15">
      <c r="A13" s="110"/>
      <c r="B13" s="115"/>
      <c r="C13" s="131"/>
      <c r="D13" s="132">
        <v>33186</v>
      </c>
      <c r="E13" s="133"/>
      <c r="F13" s="134">
        <v>58523</v>
      </c>
      <c r="G13" s="135"/>
      <c r="H13" s="121"/>
    </row>
    <row r="14" spans="1:8" ht="15">
      <c r="A14" s="122"/>
      <c r="B14" s="123"/>
      <c r="C14" s="124"/>
      <c r="D14" s="125">
        <v>20212</v>
      </c>
      <c r="E14" s="126"/>
      <c r="F14" s="127">
        <v>30081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3.48</v>
      </c>
      <c r="C19" s="136">
        <f>ROUND(VALUE(SUBSTITUTE('実質収支比率等に係る経年分析'!G$48,"▲","-")),2)</f>
        <v>3.47</v>
      </c>
      <c r="D19" s="136">
        <f>ROUND(VALUE(SUBSTITUTE('実質収支比率等に係る経年分析'!H$48,"▲","-")),2)</f>
        <v>3.43</v>
      </c>
      <c r="E19" s="136">
        <f>ROUND(VALUE(SUBSTITUTE('実質収支比率等に係る経年分析'!I$48,"▲","-")),2)</f>
        <v>3.53</v>
      </c>
      <c r="F19" s="136">
        <f>ROUND(VALUE(SUBSTITUTE('実質収支比率等に係る経年分析'!J$48,"▲","-")),2)</f>
        <v>3.45</v>
      </c>
    </row>
    <row r="20" spans="1:6" ht="15">
      <c r="A20" s="136" t="s">
        <v>43</v>
      </c>
      <c r="B20" s="136">
        <f>ROUND(VALUE(SUBSTITUTE('実質収支比率等に係る経年分析'!F$47,"▲","-")),2)</f>
        <v>6.48</v>
      </c>
      <c r="C20" s="136">
        <f>ROUND(VALUE(SUBSTITUTE('実質収支比率等に係る経年分析'!G$47,"▲","-")),2)</f>
        <v>7.29</v>
      </c>
      <c r="D20" s="136">
        <f>ROUND(VALUE(SUBSTITUTE('実質収支比率等に係る経年分析'!H$47,"▲","-")),2)</f>
        <v>8.35</v>
      </c>
      <c r="E20" s="136">
        <f>ROUND(VALUE(SUBSTITUTE('実質収支比率等に係る経年分析'!I$47,"▲","-")),2)</f>
        <v>8.4</v>
      </c>
      <c r="F20" s="136">
        <f>ROUND(VALUE(SUBSTITUTE('実質収支比率等に係る経年分析'!J$47,"▲","-")),2)</f>
        <v>8.09</v>
      </c>
    </row>
    <row r="21" spans="1:6" ht="15">
      <c r="A21" s="136" t="s">
        <v>44</v>
      </c>
      <c r="B21" s="136">
        <f>IF(ISNUMBER(VALUE(SUBSTITUTE('実質収支比率等に係る経年分析'!F$49,"▲","-"))),ROUND(VALUE(SUBSTITUTE('実質収支比率等に係る経年分析'!F$49,"▲","-")),2),NA())</f>
        <v>3.43</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0.88</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-0.4</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2.77</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2.08</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0.02</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0.04</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0.04</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0.01</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0.01</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0.01</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0.02</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0.03</v>
      </c>
    </row>
    <row r="30" spans="1:11" ht="15">
      <c r="A30" s="137" t="str">
        <f>IF('連結実質赤字比率に係る赤字・黒字の構成分析'!C$40="",NA(),'連結実質赤字比率に係る赤字・黒字の構成分析'!C$40)</f>
        <v>栗東墓地公園特別会計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0.03</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0.03</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0.03</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0.04</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0.04</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0.09</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0.09</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0.11</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0.12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0.12</v>
      </c>
    </row>
    <row r="32" spans="1:11" ht="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0.08</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0.27</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0.35</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0.5</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0.69</v>
      </c>
    </row>
    <row r="33" spans="1:11" ht="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IF(ROUND(VALUE(SUBSTITUTE('連結実質赤字比率に係る赤字・黒字の構成分析'!F$37,"▲","-")),2)&lt;0,ABS(ROUND(VALUE(SUBSTITUTE('連結実質赤字比率に係る赤字・黒字の構成分析'!F$37,"▲","-")),2)),NA())</f>
        <v>#VALUE!</v>
      </c>
      <c r="C33" s="137" t="e">
        <f>IF(ROUND(VALUE(SUBSTITUTE('連結実質赤字比率に係る赤字・黒字の構成分析'!F$37,"▲","-")),2)&gt;=0,ABS(ROUND(VALUE(SUBSTITUTE('連結実質赤字比率に係る赤字・黒字の構成分析'!F$37,"▲","-")),2)),NA())</f>
        <v>#VALUE!</v>
      </c>
      <c r="D33" s="137" t="e">
        <f>IF(ROUND(VALUE(SUBSTITUTE('連結実質赤字比率に係る赤字・黒字の構成分析'!G$37,"▲","-")),2)&lt;0,ABS(ROUND(VALUE(SUBSTITUTE('連結実質赤字比率に係る赤字・黒字の構成分析'!G$37,"▲","-")),2)),NA())</f>
        <v>#VALUE!</v>
      </c>
      <c r="E33" s="137" t="e">
        <f>IF(ROUND(VALUE(SUBSTITUTE('連結実質赤字比率に係る赤字・黒字の構成分析'!G$37,"▲","-")),2)&gt;=0,ABS(ROUND(VALUE(SUBSTITUTE('連結実質赤字比率に係る赤字・黒字の構成分析'!G$37,"▲","-")),2)),NA())</f>
        <v>#VALUE!</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1.97</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2.44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2.56</v>
      </c>
    </row>
    <row r="34" spans="1:11" ht="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1.21</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1.9</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1.85</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1.69</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2.97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3.41</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3.39</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3.34</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3.42</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3.33</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12.52</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12.72</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14.09</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13.19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13.19</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2424</v>
      </c>
      <c r="E42" s="138"/>
      <c r="F42" s="138"/>
      <c r="G42" s="138">
        <f>'実質公債費比率（分子）の構造'!L$52</f>
        <v>2491</v>
      </c>
      <c r="H42" s="138"/>
      <c r="I42" s="138"/>
      <c r="J42" s="138">
        <f>'実質公債費比率（分子）の構造'!M$52</f>
        <v>2497</v>
      </c>
      <c r="K42" s="138"/>
      <c r="L42" s="138"/>
      <c r="M42" s="138">
        <f>'実質公債費比率（分子）の構造'!N$52</f>
        <v>2413</v>
      </c>
      <c r="N42" s="138"/>
      <c r="O42" s="138"/>
      <c r="P42" s="138">
        <f>'実質公債費比率（分子）の構造'!O$52</f>
        <v>2538</v>
      </c>
    </row>
    <row r="43" spans="1:16" ht="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153</v>
      </c>
      <c r="L44" s="138"/>
      <c r="M44" s="138"/>
      <c r="N44" s="138">
        <f>'実質公債費比率（分子）の構造'!O$50</f>
        <v>134</v>
      </c>
      <c r="O44" s="138"/>
      <c r="P44" s="138"/>
    </row>
    <row r="45" spans="1:16" ht="15">
      <c r="A45" s="138" t="s">
        <v>54</v>
      </c>
      <c r="B45" s="138">
        <f>'実質公債費比率（分子）の構造'!K$49</f>
        <v>122</v>
      </c>
      <c r="C45" s="138"/>
      <c r="D45" s="138"/>
      <c r="E45" s="138">
        <f>'実質公債費比率（分子）の構造'!L$49</f>
        <v>125</v>
      </c>
      <c r="F45" s="138"/>
      <c r="G45" s="138"/>
      <c r="H45" s="138">
        <f>'実質公債費比率（分子）の構造'!M$49</f>
        <v>127</v>
      </c>
      <c r="I45" s="138"/>
      <c r="J45" s="138"/>
      <c r="K45" s="138">
        <f>'実質公債費比率（分子）の構造'!N$49</f>
        <v>105</v>
      </c>
      <c r="L45" s="138"/>
      <c r="M45" s="138"/>
      <c r="N45" s="138">
        <f>'実質公債費比率（分子）の構造'!O$49</f>
        <v>63</v>
      </c>
      <c r="O45" s="138"/>
      <c r="P45" s="138"/>
    </row>
    <row r="46" spans="1:16" ht="15">
      <c r="A46" s="138" t="s">
        <v>55</v>
      </c>
      <c r="B46" s="138">
        <f>'実質公債費比率（分子）の構造'!K$48</f>
        <v>455</v>
      </c>
      <c r="C46" s="138"/>
      <c r="D46" s="138"/>
      <c r="E46" s="138">
        <f>'実質公債費比率（分子）の構造'!L$48</f>
        <v>362</v>
      </c>
      <c r="F46" s="138"/>
      <c r="G46" s="138"/>
      <c r="H46" s="138">
        <f>'実質公債費比率（分子）の構造'!M$48</f>
        <v>354</v>
      </c>
      <c r="I46" s="138"/>
      <c r="J46" s="138"/>
      <c r="K46" s="138">
        <f>'実質公債費比率（分子）の構造'!N$48</f>
        <v>367</v>
      </c>
      <c r="L46" s="138"/>
      <c r="M46" s="138"/>
      <c r="N46" s="138">
        <f>'実質公債費比率（分子）の構造'!O$48</f>
        <v>294</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3886</v>
      </c>
      <c r="C49" s="138"/>
      <c r="D49" s="138"/>
      <c r="E49" s="138">
        <f>'実質公債費比率（分子）の構造'!L$45</f>
        <v>4112</v>
      </c>
      <c r="F49" s="138"/>
      <c r="G49" s="138"/>
      <c r="H49" s="138">
        <f>'実質公債費比率（分子）の構造'!M$45</f>
        <v>4019</v>
      </c>
      <c r="I49" s="138"/>
      <c r="J49" s="138"/>
      <c r="K49" s="138">
        <f>'実質公債費比率（分子）の構造'!N$45</f>
        <v>3870</v>
      </c>
      <c r="L49" s="138"/>
      <c r="M49" s="138"/>
      <c r="N49" s="138">
        <f>'実質公債費比率（分子）の構造'!O$45</f>
        <v>3993</v>
      </c>
      <c r="O49" s="138"/>
      <c r="P49" s="138"/>
    </row>
    <row r="50" spans="1:16" ht="15">
      <c r="A50" s="138" t="s">
        <v>59</v>
      </c>
      <c r="B50" s="138" t="e">
        <f>NA()</f>
        <v>#N/A</v>
      </c>
      <c r="C50" s="138">
        <f>IF(ISNUMBER('実質公債費比率（分子）の構造'!K$53),'実質公債費比率（分子）の構造'!K$53,NA())</f>
        <v>2048</v>
      </c>
      <c r="D50" s="138" t="e">
        <f>NA()</f>
        <v>#N/A</v>
      </c>
      <c r="E50" s="138" t="e">
        <f>NA()</f>
        <v>#N/A</v>
      </c>
      <c r="F50" s="138">
        <f>IF(ISNUMBER('実質公債費比率（分子）の構造'!L$53),'実質公債費比率（分子）の構造'!L$53,NA())</f>
        <v>2117</v>
      </c>
      <c r="G50" s="138" t="e">
        <f>NA()</f>
        <v>#N/A</v>
      </c>
      <c r="H50" s="138" t="e">
        <f>NA()</f>
        <v>#N/A</v>
      </c>
      <c r="I50" s="138">
        <f>IF(ISNUMBER('実質公債費比率（分子）の構造'!M$53),'実質公債費比率（分子）の構造'!M$53,NA())</f>
        <v>2012</v>
      </c>
      <c r="J50" s="138" t="e">
        <f>NA()</f>
        <v>#N/A</v>
      </c>
      <c r="K50" s="138" t="e">
        <f>NA()</f>
        <v>#N/A</v>
      </c>
      <c r="L50" s="138">
        <f>IF(ISNUMBER('実質公債費比率（分子）の構造'!N$53),'実質公債費比率（分子）の構造'!N$53,NA())</f>
        <v>2082</v>
      </c>
      <c r="M50" s="138" t="e">
        <f>NA()</f>
        <v>#N/A</v>
      </c>
      <c r="N50" s="138" t="e">
        <f>NA()</f>
        <v>#N/A</v>
      </c>
      <c r="O50" s="138">
        <f>IF(ISNUMBER('実質公債費比率（分子）の構造'!O$53),'実質公債費比率（分子）の構造'!O$53,NA())</f>
        <v>1946</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22135</v>
      </c>
      <c r="E56" s="137"/>
      <c r="F56" s="137"/>
      <c r="G56" s="137">
        <f>'将来負担比率（分子）の構造'!J$52</f>
        <v>21562</v>
      </c>
      <c r="H56" s="137"/>
      <c r="I56" s="137"/>
      <c r="J56" s="137">
        <f>'将来負担比率（分子）の構造'!K$52</f>
        <v>20755</v>
      </c>
      <c r="K56" s="137"/>
      <c r="L56" s="137"/>
      <c r="M56" s="137">
        <f>'将来負担比率（分子）の構造'!L$52</f>
        <v>20319</v>
      </c>
      <c r="N56" s="137"/>
      <c r="O56" s="137"/>
      <c r="P56" s="137">
        <f>'将来負担比率（分子）の構造'!M$52</f>
        <v>20054</v>
      </c>
    </row>
    <row r="57" spans="1:16" ht="15">
      <c r="A57" s="137" t="s">
        <v>36</v>
      </c>
      <c r="B57" s="137"/>
      <c r="C57" s="137"/>
      <c r="D57" s="137">
        <f>'将来負担比率（分子）の構造'!I$51</f>
        <v>10340</v>
      </c>
      <c r="E57" s="137"/>
      <c r="F57" s="137"/>
      <c r="G57" s="137">
        <f>'将来負担比率（分子）の構造'!J$51</f>
        <v>9309</v>
      </c>
      <c r="H57" s="137"/>
      <c r="I57" s="137"/>
      <c r="J57" s="137">
        <f>'将来負担比率（分子）の構造'!K$51</f>
        <v>8458</v>
      </c>
      <c r="K57" s="137"/>
      <c r="L57" s="137"/>
      <c r="M57" s="137">
        <f>'将来負担比率（分子）の構造'!L$51</f>
        <v>8538</v>
      </c>
      <c r="N57" s="137"/>
      <c r="O57" s="137"/>
      <c r="P57" s="137">
        <f>'将来負担比率（分子）の構造'!M$51</f>
        <v>8842</v>
      </c>
    </row>
    <row r="58" spans="1:16" ht="15">
      <c r="A58" s="137" t="s">
        <v>35</v>
      </c>
      <c r="B58" s="137"/>
      <c r="C58" s="137"/>
      <c r="D58" s="137">
        <f>'将来負担比率（分子）の構造'!I$50</f>
        <v>3383</v>
      </c>
      <c r="E58" s="137"/>
      <c r="F58" s="137"/>
      <c r="G58" s="137">
        <f>'将来負担比率（分子）の構造'!J$50</f>
        <v>3536</v>
      </c>
      <c r="H58" s="137"/>
      <c r="I58" s="137"/>
      <c r="J58" s="137">
        <f>'将来負担比率（分子）の構造'!K$50</f>
        <v>4055</v>
      </c>
      <c r="K58" s="137"/>
      <c r="L58" s="137"/>
      <c r="M58" s="137">
        <f>'将来負担比率（分子）の構造'!L$50</f>
        <v>4455</v>
      </c>
      <c r="N58" s="137"/>
      <c r="O58" s="137"/>
      <c r="P58" s="137">
        <f>'将来負担比率（分子）の構造'!M$50</f>
        <v>4471</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1408</v>
      </c>
      <c r="C62" s="137"/>
      <c r="D62" s="137"/>
      <c r="E62" s="137">
        <f>'将来負担比率（分子）の構造'!J$45</f>
        <v>1342</v>
      </c>
      <c r="F62" s="137"/>
      <c r="G62" s="137"/>
      <c r="H62" s="137">
        <f>'将来負担比率（分子）の構造'!K$45</f>
        <v>1082</v>
      </c>
      <c r="I62" s="137"/>
      <c r="J62" s="137"/>
      <c r="K62" s="137">
        <f>'将来負担比率（分子）の構造'!L$45</f>
        <v>987</v>
      </c>
      <c r="L62" s="137"/>
      <c r="M62" s="137"/>
      <c r="N62" s="137">
        <f>'将来負担比率（分子）の構造'!M$45</f>
        <v>930</v>
      </c>
      <c r="O62" s="137"/>
      <c r="P62" s="137"/>
    </row>
    <row r="63" spans="1:16" ht="15">
      <c r="A63" s="137" t="s">
        <v>28</v>
      </c>
      <c r="B63" s="137">
        <f>'将来負担比率（分子）の構造'!I$44</f>
        <v>645</v>
      </c>
      <c r="C63" s="137"/>
      <c r="D63" s="137"/>
      <c r="E63" s="137">
        <f>'将来負担比率（分子）の構造'!J$44</f>
        <v>703</v>
      </c>
      <c r="F63" s="137"/>
      <c r="G63" s="137"/>
      <c r="H63" s="137">
        <f>'将来負担比率（分子）の構造'!K$44</f>
        <v>696</v>
      </c>
      <c r="I63" s="137"/>
      <c r="J63" s="137"/>
      <c r="K63" s="137">
        <f>'将来負担比率（分子）の構造'!L$44</f>
        <v>604</v>
      </c>
      <c r="L63" s="137"/>
      <c r="M63" s="137"/>
      <c r="N63" s="137">
        <f>'将来負担比率（分子）の構造'!M$44</f>
        <v>690</v>
      </c>
      <c r="O63" s="137"/>
      <c r="P63" s="137"/>
    </row>
    <row r="64" spans="1:16" ht="15">
      <c r="A64" s="137" t="s">
        <v>27</v>
      </c>
      <c r="B64" s="137">
        <f>'将来負担比率（分子）の構造'!I$43</f>
        <v>7514</v>
      </c>
      <c r="C64" s="137"/>
      <c r="D64" s="137"/>
      <c r="E64" s="137">
        <f>'将来負担比率（分子）の構造'!J$43</f>
        <v>6287</v>
      </c>
      <c r="F64" s="137"/>
      <c r="G64" s="137"/>
      <c r="H64" s="137">
        <f>'将来負担比率（分子）の構造'!K$43</f>
        <v>6230</v>
      </c>
      <c r="I64" s="137"/>
      <c r="J64" s="137"/>
      <c r="K64" s="137">
        <f>'将来負担比率（分子）の構造'!L$43</f>
        <v>5973</v>
      </c>
      <c r="L64" s="137"/>
      <c r="M64" s="137"/>
      <c r="N64" s="137">
        <f>'将来負担比率（分子）の構造'!M$43</f>
        <v>5448</v>
      </c>
      <c r="O64" s="137"/>
      <c r="P64" s="137"/>
    </row>
    <row r="65" spans="1:16" ht="15">
      <c r="A65" s="137" t="s">
        <v>26</v>
      </c>
      <c r="B65" s="137">
        <f>'将来負担比率（分子）の構造'!I$42</f>
        <v>18009</v>
      </c>
      <c r="C65" s="137"/>
      <c r="D65" s="137"/>
      <c r="E65" s="137">
        <f>'将来負担比率（分子）の構造'!J$42</f>
        <v>1437</v>
      </c>
      <c r="F65" s="137"/>
      <c r="G65" s="137"/>
      <c r="H65" s="137">
        <f>'将来負担比率（分子）の構造'!K$42</f>
        <v>1329</v>
      </c>
      <c r="I65" s="137"/>
      <c r="J65" s="137"/>
      <c r="K65" s="137">
        <f>'将来負担比率（分子）の構造'!L$42</f>
        <v>1289</v>
      </c>
      <c r="L65" s="137"/>
      <c r="M65" s="137"/>
      <c r="N65" s="137">
        <f>'将来負担比率（分子）の構造'!M$42</f>
        <v>1153</v>
      </c>
      <c r="O65" s="137"/>
      <c r="P65" s="137"/>
    </row>
    <row r="66" spans="1:16" ht="15">
      <c r="A66" s="137" t="s">
        <v>25</v>
      </c>
      <c r="B66" s="137">
        <f>'将来負担比率（分子）の構造'!I$41</f>
        <v>37021</v>
      </c>
      <c r="C66" s="137"/>
      <c r="D66" s="137"/>
      <c r="E66" s="137">
        <f>'将来負担比率（分子）の構造'!J$41</f>
        <v>50842</v>
      </c>
      <c r="F66" s="137"/>
      <c r="G66" s="137"/>
      <c r="H66" s="137">
        <f>'将来負担比率（分子）の構造'!K$41</f>
        <v>48324</v>
      </c>
      <c r="I66" s="137"/>
      <c r="J66" s="137"/>
      <c r="K66" s="137">
        <f>'将来負担比率（分子）の構造'!L$41</f>
        <v>47042</v>
      </c>
      <c r="L66" s="137"/>
      <c r="M66" s="137"/>
      <c r="N66" s="137">
        <f>'将来負担比率（分子）の構造'!M$41</f>
        <v>46232</v>
      </c>
      <c r="O66" s="137"/>
      <c r="P66" s="137"/>
    </row>
    <row r="67" spans="1:16" ht="15">
      <c r="A67" s="137" t="s">
        <v>63</v>
      </c>
      <c r="B67" s="137" t="e">
        <f>NA()</f>
        <v>#N/A</v>
      </c>
      <c r="C67" s="137">
        <f>IF(ISNUMBER('将来負担比率（分子）の構造'!I$53),IF('将来負担比率（分子）の構造'!I$53&lt;0,0,'将来負担比率（分子）の構造'!I$53),NA())</f>
        <v>28741</v>
      </c>
      <c r="D67" s="137" t="e">
        <f>NA()</f>
        <v>#N/A</v>
      </c>
      <c r="E67" s="137" t="e">
        <f>NA()</f>
        <v>#N/A</v>
      </c>
      <c r="F67" s="137">
        <f>IF(ISNUMBER('将来負担比率（分子）の構造'!J$53),IF('将来負担比率（分子）の構造'!J$53&lt;0,0,'将来負担比率（分子）の構造'!J$53),NA())</f>
        <v>26204</v>
      </c>
      <c r="G67" s="137" t="e">
        <f>NA()</f>
        <v>#N/A</v>
      </c>
      <c r="H67" s="137" t="e">
        <f>NA()</f>
        <v>#N/A</v>
      </c>
      <c r="I67" s="137">
        <f>IF(ISNUMBER('将来負担比率（分子）の構造'!K$53),IF('将来負担比率（分子）の構造'!K$53&lt;0,0,'将来負担比率（分子）の構造'!K$53),NA())</f>
        <v>24392</v>
      </c>
      <c r="J67" s="137" t="e">
        <f>NA()</f>
        <v>#N/A</v>
      </c>
      <c r="K67" s="137" t="e">
        <f>NA()</f>
        <v>#N/A</v>
      </c>
      <c r="L67" s="137">
        <f>IF(ISNUMBER('将来負担比率（分子）の構造'!L$53),IF('将来負担比率（分子）の構造'!L$53&lt;0,0,'将来負担比率（分子）の構造'!L$53),NA())</f>
        <v>22583</v>
      </c>
      <c r="M67" s="137" t="e">
        <f>NA()</f>
        <v>#N/A</v>
      </c>
      <c r="N67" s="137" t="e">
        <f>NA()</f>
        <v>#N/A</v>
      </c>
      <c r="O67" s="137">
        <f>IF(ISNUMBER('将来負担比率（分子）の構造'!M$53),IF('将来負担比率（分子）の構造'!M$53&lt;0,0,'将来負担比率（分子）の構造'!M$53),NA())</f>
        <v>21087</v>
      </c>
      <c r="P67" s="137" t="e">
        <f>NA()</f>
        <v>#N/A</v>
      </c>
    </row>
  </sheetData>
  <sheetProtection password="851F"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12608944</v>
      </c>
      <c r="S5" s="615"/>
      <c r="T5" s="615"/>
      <c r="U5" s="615"/>
      <c r="V5" s="615"/>
      <c r="W5" s="615"/>
      <c r="X5" s="615"/>
      <c r="Y5" s="616"/>
      <c r="Z5" s="617">
        <v>50.5</v>
      </c>
      <c r="AA5" s="617"/>
      <c r="AB5" s="617"/>
      <c r="AC5" s="617"/>
      <c r="AD5" s="618">
        <v>11981492</v>
      </c>
      <c r="AE5" s="618"/>
      <c r="AF5" s="618"/>
      <c r="AG5" s="618"/>
      <c r="AH5" s="618"/>
      <c r="AI5" s="618"/>
      <c r="AJ5" s="618"/>
      <c r="AK5" s="618"/>
      <c r="AL5" s="619">
        <v>87.3</v>
      </c>
      <c r="AM5" s="620"/>
      <c r="AN5" s="620"/>
      <c r="AO5" s="621"/>
      <c r="AP5" s="611" t="s">
        <v>208</v>
      </c>
      <c r="AQ5" s="612"/>
      <c r="AR5" s="612"/>
      <c r="AS5" s="612"/>
      <c r="AT5" s="612"/>
      <c r="AU5" s="612"/>
      <c r="AV5" s="612"/>
      <c r="AW5" s="612"/>
      <c r="AX5" s="612"/>
      <c r="AY5" s="612"/>
      <c r="AZ5" s="612"/>
      <c r="BA5" s="612"/>
      <c r="BB5" s="612"/>
      <c r="BC5" s="612"/>
      <c r="BD5" s="612"/>
      <c r="BE5" s="612"/>
      <c r="BF5" s="613"/>
      <c r="BG5" s="625">
        <v>11981492</v>
      </c>
      <c r="BH5" s="626"/>
      <c r="BI5" s="626"/>
      <c r="BJ5" s="626"/>
      <c r="BK5" s="626"/>
      <c r="BL5" s="626"/>
      <c r="BM5" s="626"/>
      <c r="BN5" s="627"/>
      <c r="BO5" s="628">
        <v>95</v>
      </c>
      <c r="BP5" s="628"/>
      <c r="BQ5" s="628"/>
      <c r="BR5" s="628"/>
      <c r="BS5" s="629">
        <v>170307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171026</v>
      </c>
      <c r="S6" s="626"/>
      <c r="T6" s="626"/>
      <c r="U6" s="626"/>
      <c r="V6" s="626"/>
      <c r="W6" s="626"/>
      <c r="X6" s="626"/>
      <c r="Y6" s="627"/>
      <c r="Z6" s="628">
        <v>0.7</v>
      </c>
      <c r="AA6" s="628"/>
      <c r="AB6" s="628"/>
      <c r="AC6" s="628"/>
      <c r="AD6" s="629">
        <v>171026</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11981492</v>
      </c>
      <c r="BH6" s="626"/>
      <c r="BI6" s="626"/>
      <c r="BJ6" s="626"/>
      <c r="BK6" s="626"/>
      <c r="BL6" s="626"/>
      <c r="BM6" s="626"/>
      <c r="BN6" s="627"/>
      <c r="BO6" s="628">
        <v>95</v>
      </c>
      <c r="BP6" s="628"/>
      <c r="BQ6" s="628"/>
      <c r="BR6" s="628"/>
      <c r="BS6" s="629">
        <v>170307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160131</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160131</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14913</v>
      </c>
      <c r="S7" s="626"/>
      <c r="T7" s="626"/>
      <c r="U7" s="626"/>
      <c r="V7" s="626"/>
      <c r="W7" s="626"/>
      <c r="X7" s="626"/>
      <c r="Y7" s="627"/>
      <c r="Z7" s="628">
        <v>0.1</v>
      </c>
      <c r="AA7" s="628"/>
      <c r="AB7" s="628"/>
      <c r="AC7" s="628"/>
      <c r="AD7" s="629">
        <v>14913</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5353942</v>
      </c>
      <c r="BH7" s="626"/>
      <c r="BI7" s="626"/>
      <c r="BJ7" s="626"/>
      <c r="BK7" s="626"/>
      <c r="BL7" s="626"/>
      <c r="BM7" s="626"/>
      <c r="BN7" s="627"/>
      <c r="BO7" s="628">
        <v>42.5</v>
      </c>
      <c r="BP7" s="628"/>
      <c r="BQ7" s="628"/>
      <c r="BR7" s="628"/>
      <c r="BS7" s="629">
        <v>170307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2169444</v>
      </c>
      <c r="CS7" s="626"/>
      <c r="CT7" s="626"/>
      <c r="CU7" s="626"/>
      <c r="CV7" s="626"/>
      <c r="CW7" s="626"/>
      <c r="CX7" s="626"/>
      <c r="CY7" s="627"/>
      <c r="CZ7" s="628">
        <v>8.9</v>
      </c>
      <c r="DA7" s="628"/>
      <c r="DB7" s="628"/>
      <c r="DC7" s="628"/>
      <c r="DD7" s="634">
        <v>47599</v>
      </c>
      <c r="DE7" s="626"/>
      <c r="DF7" s="626"/>
      <c r="DG7" s="626"/>
      <c r="DH7" s="626"/>
      <c r="DI7" s="626"/>
      <c r="DJ7" s="626"/>
      <c r="DK7" s="626"/>
      <c r="DL7" s="626"/>
      <c r="DM7" s="626"/>
      <c r="DN7" s="626"/>
      <c r="DO7" s="626"/>
      <c r="DP7" s="627"/>
      <c r="DQ7" s="634">
        <v>1815312</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36640</v>
      </c>
      <c r="S8" s="626"/>
      <c r="T8" s="626"/>
      <c r="U8" s="626"/>
      <c r="V8" s="626"/>
      <c r="W8" s="626"/>
      <c r="X8" s="626"/>
      <c r="Y8" s="627"/>
      <c r="Z8" s="628">
        <v>0.1</v>
      </c>
      <c r="AA8" s="628"/>
      <c r="AB8" s="628"/>
      <c r="AC8" s="628"/>
      <c r="AD8" s="629">
        <v>36640</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114320</v>
      </c>
      <c r="BH8" s="626"/>
      <c r="BI8" s="626"/>
      <c r="BJ8" s="626"/>
      <c r="BK8" s="626"/>
      <c r="BL8" s="626"/>
      <c r="BM8" s="626"/>
      <c r="BN8" s="627"/>
      <c r="BO8" s="628">
        <v>0.9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8317005</v>
      </c>
      <c r="CS8" s="626"/>
      <c r="CT8" s="626"/>
      <c r="CU8" s="626"/>
      <c r="CV8" s="626"/>
      <c r="CW8" s="626"/>
      <c r="CX8" s="626"/>
      <c r="CY8" s="627"/>
      <c r="CZ8" s="628">
        <v>34.2</v>
      </c>
      <c r="DA8" s="628"/>
      <c r="DB8" s="628"/>
      <c r="DC8" s="628"/>
      <c r="DD8" s="634">
        <v>97831</v>
      </c>
      <c r="DE8" s="626"/>
      <c r="DF8" s="626"/>
      <c r="DG8" s="626"/>
      <c r="DH8" s="626"/>
      <c r="DI8" s="626"/>
      <c r="DJ8" s="626"/>
      <c r="DK8" s="626"/>
      <c r="DL8" s="626"/>
      <c r="DM8" s="626"/>
      <c r="DN8" s="626"/>
      <c r="DO8" s="626"/>
      <c r="DP8" s="627"/>
      <c r="DQ8" s="634">
        <v>3920731</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23639</v>
      </c>
      <c r="S9" s="626"/>
      <c r="T9" s="626"/>
      <c r="U9" s="626"/>
      <c r="V9" s="626"/>
      <c r="W9" s="626"/>
      <c r="X9" s="626"/>
      <c r="Y9" s="627"/>
      <c r="Z9" s="628">
        <v>0.1</v>
      </c>
      <c r="AA9" s="628"/>
      <c r="AB9" s="628"/>
      <c r="AC9" s="628"/>
      <c r="AD9" s="629">
        <v>23639</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3937230</v>
      </c>
      <c r="BH9" s="626"/>
      <c r="BI9" s="626"/>
      <c r="BJ9" s="626"/>
      <c r="BK9" s="626"/>
      <c r="BL9" s="626"/>
      <c r="BM9" s="626"/>
      <c r="BN9" s="627"/>
      <c r="BO9" s="628">
        <v>31.2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1818321</v>
      </c>
      <c r="CS9" s="626"/>
      <c r="CT9" s="626"/>
      <c r="CU9" s="626"/>
      <c r="CV9" s="626"/>
      <c r="CW9" s="626"/>
      <c r="CX9" s="626"/>
      <c r="CY9" s="627"/>
      <c r="CZ9" s="628">
        <v>7.5</v>
      </c>
      <c r="DA9" s="628"/>
      <c r="DB9" s="628"/>
      <c r="DC9" s="628"/>
      <c r="DD9" s="634">
        <v>301322</v>
      </c>
      <c r="DE9" s="626"/>
      <c r="DF9" s="626"/>
      <c r="DG9" s="626"/>
      <c r="DH9" s="626"/>
      <c r="DI9" s="626"/>
      <c r="DJ9" s="626"/>
      <c r="DK9" s="626"/>
      <c r="DL9" s="626"/>
      <c r="DM9" s="626"/>
      <c r="DN9" s="626"/>
      <c r="DO9" s="626"/>
      <c r="DP9" s="627"/>
      <c r="DQ9" s="634">
        <v>1293341</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1054397</v>
      </c>
      <c r="S10" s="626"/>
      <c r="T10" s="626"/>
      <c r="U10" s="626"/>
      <c r="V10" s="626"/>
      <c r="W10" s="626"/>
      <c r="X10" s="626"/>
      <c r="Y10" s="627"/>
      <c r="Z10" s="628">
        <v>4.2</v>
      </c>
      <c r="AA10" s="628"/>
      <c r="AB10" s="628"/>
      <c r="AC10" s="628"/>
      <c r="AD10" s="629">
        <v>1054397</v>
      </c>
      <c r="AE10" s="629"/>
      <c r="AF10" s="629"/>
      <c r="AG10" s="629"/>
      <c r="AH10" s="629"/>
      <c r="AI10" s="629"/>
      <c r="AJ10" s="629"/>
      <c r="AK10" s="629"/>
      <c r="AL10" s="630">
        <v>7.7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253519</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56508</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46125</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v>34096</v>
      </c>
      <c r="S11" s="626"/>
      <c r="T11" s="626"/>
      <c r="U11" s="626"/>
      <c r="V11" s="626"/>
      <c r="W11" s="626"/>
      <c r="X11" s="626"/>
      <c r="Y11" s="627"/>
      <c r="Z11" s="628">
        <v>0.1</v>
      </c>
      <c r="AA11" s="628"/>
      <c r="AB11" s="628"/>
      <c r="AC11" s="628"/>
      <c r="AD11" s="629">
        <v>34096</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1048873</v>
      </c>
      <c r="BH11" s="626"/>
      <c r="BI11" s="626"/>
      <c r="BJ11" s="626"/>
      <c r="BK11" s="626"/>
      <c r="BL11" s="626"/>
      <c r="BM11" s="626"/>
      <c r="BN11" s="627"/>
      <c r="BO11" s="628">
        <v>8.3</v>
      </c>
      <c r="BP11" s="628"/>
      <c r="BQ11" s="628"/>
      <c r="BR11" s="628"/>
      <c r="BS11" s="634">
        <v>170307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323667</v>
      </c>
      <c r="CS11" s="626"/>
      <c r="CT11" s="626"/>
      <c r="CU11" s="626"/>
      <c r="CV11" s="626"/>
      <c r="CW11" s="626"/>
      <c r="CX11" s="626"/>
      <c r="CY11" s="627"/>
      <c r="CZ11" s="628">
        <v>1.3</v>
      </c>
      <c r="DA11" s="628"/>
      <c r="DB11" s="628"/>
      <c r="DC11" s="628"/>
      <c r="DD11" s="634">
        <v>62125</v>
      </c>
      <c r="DE11" s="626"/>
      <c r="DF11" s="626"/>
      <c r="DG11" s="626"/>
      <c r="DH11" s="626"/>
      <c r="DI11" s="626"/>
      <c r="DJ11" s="626"/>
      <c r="DK11" s="626"/>
      <c r="DL11" s="626"/>
      <c r="DM11" s="626"/>
      <c r="DN11" s="626"/>
      <c r="DO11" s="626"/>
      <c r="DP11" s="627"/>
      <c r="DQ11" s="634">
        <v>218751</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5656469</v>
      </c>
      <c r="BH12" s="626"/>
      <c r="BI12" s="626"/>
      <c r="BJ12" s="626"/>
      <c r="BK12" s="626"/>
      <c r="BL12" s="626"/>
      <c r="BM12" s="626"/>
      <c r="BN12" s="627"/>
      <c r="BO12" s="628">
        <v>44.9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337165</v>
      </c>
      <c r="CS12" s="626"/>
      <c r="CT12" s="626"/>
      <c r="CU12" s="626"/>
      <c r="CV12" s="626"/>
      <c r="CW12" s="626"/>
      <c r="CX12" s="626"/>
      <c r="CY12" s="627"/>
      <c r="CZ12" s="628">
        <v>1.4</v>
      </c>
      <c r="DA12" s="628"/>
      <c r="DB12" s="628"/>
      <c r="DC12" s="628"/>
      <c r="DD12" s="634">
        <v>365</v>
      </c>
      <c r="DE12" s="626"/>
      <c r="DF12" s="626"/>
      <c r="DG12" s="626"/>
      <c r="DH12" s="626"/>
      <c r="DI12" s="626"/>
      <c r="DJ12" s="626"/>
      <c r="DK12" s="626"/>
      <c r="DL12" s="626"/>
      <c r="DM12" s="626"/>
      <c r="DN12" s="626"/>
      <c r="DO12" s="626"/>
      <c r="DP12" s="627"/>
      <c r="DQ12" s="634">
        <v>329065</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47685</v>
      </c>
      <c r="S13" s="626"/>
      <c r="T13" s="626"/>
      <c r="U13" s="626"/>
      <c r="V13" s="626"/>
      <c r="W13" s="626"/>
      <c r="X13" s="626"/>
      <c r="Y13" s="627"/>
      <c r="Z13" s="628">
        <v>0.2</v>
      </c>
      <c r="AA13" s="628"/>
      <c r="AB13" s="628"/>
      <c r="AC13" s="628"/>
      <c r="AD13" s="629">
        <v>47685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5642659</v>
      </c>
      <c r="BH13" s="626"/>
      <c r="BI13" s="626"/>
      <c r="BJ13" s="626"/>
      <c r="BK13" s="626"/>
      <c r="BL13" s="626"/>
      <c r="BM13" s="626"/>
      <c r="BN13" s="627"/>
      <c r="BO13" s="628">
        <v>44.8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3084877</v>
      </c>
      <c r="CS13" s="626"/>
      <c r="CT13" s="626"/>
      <c r="CU13" s="626"/>
      <c r="CV13" s="626"/>
      <c r="CW13" s="626"/>
      <c r="CX13" s="626"/>
      <c r="CY13" s="627"/>
      <c r="CZ13" s="628">
        <v>12.7</v>
      </c>
      <c r="DA13" s="628"/>
      <c r="DB13" s="628"/>
      <c r="DC13" s="628"/>
      <c r="DD13" s="634">
        <v>1909970</v>
      </c>
      <c r="DE13" s="626"/>
      <c r="DF13" s="626"/>
      <c r="DG13" s="626"/>
      <c r="DH13" s="626"/>
      <c r="DI13" s="626"/>
      <c r="DJ13" s="626"/>
      <c r="DK13" s="626"/>
      <c r="DL13" s="626"/>
      <c r="DM13" s="626"/>
      <c r="DN13" s="626"/>
      <c r="DO13" s="626"/>
      <c r="DP13" s="627"/>
      <c r="DQ13" s="634">
        <v>1048814</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156543</v>
      </c>
      <c r="BH14" s="626"/>
      <c r="BI14" s="626"/>
      <c r="BJ14" s="626"/>
      <c r="BK14" s="626"/>
      <c r="BL14" s="626"/>
      <c r="BM14" s="626"/>
      <c r="BN14" s="627"/>
      <c r="BO14" s="628">
        <v>1.2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1071804</v>
      </c>
      <c r="CS14" s="626"/>
      <c r="CT14" s="626"/>
      <c r="CU14" s="626"/>
      <c r="CV14" s="626"/>
      <c r="CW14" s="626"/>
      <c r="CX14" s="626"/>
      <c r="CY14" s="627"/>
      <c r="CZ14" s="628">
        <v>4.4</v>
      </c>
      <c r="DA14" s="628"/>
      <c r="DB14" s="628"/>
      <c r="DC14" s="628"/>
      <c r="DD14" s="634">
        <v>339295</v>
      </c>
      <c r="DE14" s="626"/>
      <c r="DF14" s="626"/>
      <c r="DG14" s="626"/>
      <c r="DH14" s="626"/>
      <c r="DI14" s="626"/>
      <c r="DJ14" s="626"/>
      <c r="DK14" s="626"/>
      <c r="DL14" s="626"/>
      <c r="DM14" s="626"/>
      <c r="DN14" s="626"/>
      <c r="DO14" s="626"/>
      <c r="DP14" s="627"/>
      <c r="DQ14" s="634">
        <v>765194</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61066</v>
      </c>
      <c r="S15" s="626"/>
      <c r="T15" s="626"/>
      <c r="U15" s="626"/>
      <c r="V15" s="626"/>
      <c r="W15" s="626"/>
      <c r="X15" s="626"/>
      <c r="Y15" s="627"/>
      <c r="Z15" s="628">
        <v>0.2</v>
      </c>
      <c r="AA15" s="628"/>
      <c r="AB15" s="628"/>
      <c r="AC15" s="628"/>
      <c r="AD15" s="629">
        <v>61066</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814538</v>
      </c>
      <c r="BH15" s="626"/>
      <c r="BI15" s="626"/>
      <c r="BJ15" s="626"/>
      <c r="BK15" s="626"/>
      <c r="BL15" s="626"/>
      <c r="BM15" s="626"/>
      <c r="BN15" s="627"/>
      <c r="BO15" s="628">
        <v>6.5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3000922</v>
      </c>
      <c r="CS15" s="626"/>
      <c r="CT15" s="626"/>
      <c r="CU15" s="626"/>
      <c r="CV15" s="626"/>
      <c r="CW15" s="626"/>
      <c r="CX15" s="626"/>
      <c r="CY15" s="627"/>
      <c r="CZ15" s="628">
        <v>12.3</v>
      </c>
      <c r="DA15" s="628"/>
      <c r="DB15" s="628"/>
      <c r="DC15" s="628"/>
      <c r="DD15" s="634">
        <v>687726</v>
      </c>
      <c r="DE15" s="626"/>
      <c r="DF15" s="626"/>
      <c r="DG15" s="626"/>
      <c r="DH15" s="626"/>
      <c r="DI15" s="626"/>
      <c r="DJ15" s="626"/>
      <c r="DK15" s="626"/>
      <c r="DL15" s="626"/>
      <c r="DM15" s="626"/>
      <c r="DN15" s="626"/>
      <c r="DO15" s="626"/>
      <c r="DP15" s="627"/>
      <c r="DQ15" s="634">
        <v>2060311</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450521</v>
      </c>
      <c r="S16" s="626"/>
      <c r="T16" s="626"/>
      <c r="U16" s="626"/>
      <c r="V16" s="626"/>
      <c r="W16" s="626"/>
      <c r="X16" s="626"/>
      <c r="Y16" s="627"/>
      <c r="Z16" s="628">
        <v>1.8</v>
      </c>
      <c r="AA16" s="628"/>
      <c r="AB16" s="628"/>
      <c r="AC16" s="628"/>
      <c r="AD16" s="629">
        <v>199015</v>
      </c>
      <c r="AE16" s="629"/>
      <c r="AF16" s="629"/>
      <c r="AG16" s="629"/>
      <c r="AH16" s="629"/>
      <c r="AI16" s="629"/>
      <c r="AJ16" s="629"/>
      <c r="AK16" s="629"/>
      <c r="AL16" s="630">
        <v>1.5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199015</v>
      </c>
      <c r="S17" s="626"/>
      <c r="T17" s="626"/>
      <c r="U17" s="626"/>
      <c r="V17" s="626"/>
      <c r="W17" s="626"/>
      <c r="X17" s="626"/>
      <c r="Y17" s="627"/>
      <c r="Z17" s="628">
        <v>0.8</v>
      </c>
      <c r="AA17" s="628"/>
      <c r="AB17" s="628"/>
      <c r="AC17" s="628"/>
      <c r="AD17" s="629">
        <v>199015</v>
      </c>
      <c r="AE17" s="629"/>
      <c r="AF17" s="629"/>
      <c r="AG17" s="629"/>
      <c r="AH17" s="629"/>
      <c r="AI17" s="629"/>
      <c r="AJ17" s="629"/>
      <c r="AK17" s="629"/>
      <c r="AL17" s="630">
        <v>1.5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3985194</v>
      </c>
      <c r="CS17" s="626"/>
      <c r="CT17" s="626"/>
      <c r="CU17" s="626"/>
      <c r="CV17" s="626"/>
      <c r="CW17" s="626"/>
      <c r="CX17" s="626"/>
      <c r="CY17" s="627"/>
      <c r="CZ17" s="628">
        <v>16.4</v>
      </c>
      <c r="DA17" s="628"/>
      <c r="DB17" s="628"/>
      <c r="DC17" s="628"/>
      <c r="DD17" s="634" t="s">
        <v>111</v>
      </c>
      <c r="DE17" s="626"/>
      <c r="DF17" s="626"/>
      <c r="DG17" s="626"/>
      <c r="DH17" s="626"/>
      <c r="DI17" s="626"/>
      <c r="DJ17" s="626"/>
      <c r="DK17" s="626"/>
      <c r="DL17" s="626"/>
      <c r="DM17" s="626"/>
      <c r="DN17" s="626"/>
      <c r="DO17" s="626"/>
      <c r="DP17" s="627"/>
      <c r="DQ17" s="634">
        <v>3773492</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251506</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627452</v>
      </c>
      <c r="BH19" s="626"/>
      <c r="BI19" s="626"/>
      <c r="BJ19" s="626"/>
      <c r="BK19" s="626"/>
      <c r="BL19" s="626"/>
      <c r="BM19" s="626"/>
      <c r="BN19" s="627"/>
      <c r="BO19" s="628">
        <v>5</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14502927</v>
      </c>
      <c r="S20" s="626"/>
      <c r="T20" s="626"/>
      <c r="U20" s="626"/>
      <c r="V20" s="626"/>
      <c r="W20" s="626"/>
      <c r="X20" s="626"/>
      <c r="Y20" s="627"/>
      <c r="Z20" s="628">
        <v>58.1</v>
      </c>
      <c r="AA20" s="628"/>
      <c r="AB20" s="628"/>
      <c r="AC20" s="628"/>
      <c r="AD20" s="629">
        <v>13623969</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627452</v>
      </c>
      <c r="BH20" s="626"/>
      <c r="BI20" s="626"/>
      <c r="BJ20" s="626"/>
      <c r="BK20" s="626"/>
      <c r="BL20" s="626"/>
      <c r="BM20" s="626"/>
      <c r="BN20" s="627"/>
      <c r="BO20" s="628">
        <v>5</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24325038</v>
      </c>
      <c r="CS20" s="626"/>
      <c r="CT20" s="626"/>
      <c r="CU20" s="626"/>
      <c r="CV20" s="626"/>
      <c r="CW20" s="626"/>
      <c r="CX20" s="626"/>
      <c r="CY20" s="627"/>
      <c r="CZ20" s="628">
        <v>100</v>
      </c>
      <c r="DA20" s="628"/>
      <c r="DB20" s="628"/>
      <c r="DC20" s="628"/>
      <c r="DD20" s="634">
        <v>3446233</v>
      </c>
      <c r="DE20" s="626"/>
      <c r="DF20" s="626"/>
      <c r="DG20" s="626"/>
      <c r="DH20" s="626"/>
      <c r="DI20" s="626"/>
      <c r="DJ20" s="626"/>
      <c r="DK20" s="626"/>
      <c r="DL20" s="626"/>
      <c r="DM20" s="626"/>
      <c r="DN20" s="626"/>
      <c r="DO20" s="626"/>
      <c r="DP20" s="627"/>
      <c r="DQ20" s="634">
        <v>15431267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10160</v>
      </c>
      <c r="S21" s="626"/>
      <c r="T21" s="626"/>
      <c r="U21" s="626"/>
      <c r="V21" s="626"/>
      <c r="W21" s="626"/>
      <c r="X21" s="626"/>
      <c r="Y21" s="627"/>
      <c r="Z21" s="628">
        <v>0</v>
      </c>
      <c r="AA21" s="628"/>
      <c r="AB21" s="628"/>
      <c r="AC21" s="628"/>
      <c r="AD21" s="629">
        <v>10160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519291</v>
      </c>
      <c r="S22" s="626"/>
      <c r="T22" s="626"/>
      <c r="U22" s="626"/>
      <c r="V22" s="626"/>
      <c r="W22" s="626"/>
      <c r="X22" s="626"/>
      <c r="Y22" s="627"/>
      <c r="Z22" s="628">
        <v>2.1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493351</v>
      </c>
      <c r="S23" s="626"/>
      <c r="T23" s="626"/>
      <c r="U23" s="626"/>
      <c r="V23" s="626"/>
      <c r="W23" s="626"/>
      <c r="X23" s="626"/>
      <c r="Y23" s="627"/>
      <c r="Z23" s="628">
        <v>2</v>
      </c>
      <c r="AA23" s="628"/>
      <c r="AB23" s="628"/>
      <c r="AC23" s="628"/>
      <c r="AD23" s="629">
        <v>22670</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627452</v>
      </c>
      <c r="BH23" s="626"/>
      <c r="BI23" s="626"/>
      <c r="BJ23" s="626"/>
      <c r="BK23" s="626"/>
      <c r="BL23" s="626"/>
      <c r="BM23" s="626"/>
      <c r="BN23" s="627"/>
      <c r="BO23" s="628">
        <v>5</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302406</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12406325</v>
      </c>
      <c r="CS24" s="615"/>
      <c r="CT24" s="615"/>
      <c r="CU24" s="615"/>
      <c r="CV24" s="615"/>
      <c r="CW24" s="615"/>
      <c r="CX24" s="615"/>
      <c r="CY24" s="616"/>
      <c r="CZ24" s="654">
        <v>51</v>
      </c>
      <c r="DA24" s="655"/>
      <c r="DB24" s="655"/>
      <c r="DC24" s="656"/>
      <c r="DD24" s="653">
        <v>8124047</v>
      </c>
      <c r="DE24" s="615"/>
      <c r="DF24" s="615"/>
      <c r="DG24" s="615"/>
      <c r="DH24" s="615"/>
      <c r="DI24" s="615"/>
      <c r="DJ24" s="615"/>
      <c r="DK24" s="616"/>
      <c r="DL24" s="653">
        <v>8124047</v>
      </c>
      <c r="DM24" s="615"/>
      <c r="DN24" s="615"/>
      <c r="DO24" s="615"/>
      <c r="DP24" s="615"/>
      <c r="DQ24" s="615"/>
      <c r="DR24" s="615"/>
      <c r="DS24" s="615"/>
      <c r="DT24" s="615"/>
      <c r="DU24" s="615"/>
      <c r="DV24" s="616"/>
      <c r="DW24" s="619">
        <v>57.8</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3085523</v>
      </c>
      <c r="S25" s="626"/>
      <c r="T25" s="626"/>
      <c r="U25" s="626"/>
      <c r="V25" s="626"/>
      <c r="W25" s="626"/>
      <c r="X25" s="626"/>
      <c r="Y25" s="627"/>
      <c r="Z25" s="628">
        <v>12.4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3362078</v>
      </c>
      <c r="CS25" s="645"/>
      <c r="CT25" s="645"/>
      <c r="CU25" s="645"/>
      <c r="CV25" s="645"/>
      <c r="CW25" s="645"/>
      <c r="CX25" s="645"/>
      <c r="CY25" s="646"/>
      <c r="CZ25" s="659">
        <v>13.8</v>
      </c>
      <c r="DA25" s="660"/>
      <c r="DB25" s="660"/>
      <c r="DC25" s="661"/>
      <c r="DD25" s="634">
        <v>2814915</v>
      </c>
      <c r="DE25" s="645"/>
      <c r="DF25" s="645"/>
      <c r="DG25" s="645"/>
      <c r="DH25" s="645"/>
      <c r="DI25" s="645"/>
      <c r="DJ25" s="645"/>
      <c r="DK25" s="646"/>
      <c r="DL25" s="634">
        <v>2814915</v>
      </c>
      <c r="DM25" s="645"/>
      <c r="DN25" s="645"/>
      <c r="DO25" s="645"/>
      <c r="DP25" s="645"/>
      <c r="DQ25" s="645"/>
      <c r="DR25" s="645"/>
      <c r="DS25" s="645"/>
      <c r="DT25" s="645"/>
      <c r="DU25" s="645"/>
      <c r="DV25" s="646"/>
      <c r="DW25" s="630">
        <v>20</v>
      </c>
      <c r="DX25" s="657"/>
      <c r="DY25" s="657"/>
      <c r="DZ25" s="657"/>
      <c r="EA25" s="657"/>
      <c r="EB25" s="657"/>
      <c r="EC25" s="658"/>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2347860</v>
      </c>
      <c r="CS26" s="626"/>
      <c r="CT26" s="626"/>
      <c r="CU26" s="626"/>
      <c r="CV26" s="626"/>
      <c r="CW26" s="626"/>
      <c r="CX26" s="626"/>
      <c r="CY26" s="627"/>
      <c r="CZ26" s="659">
        <v>9.7</v>
      </c>
      <c r="DA26" s="660"/>
      <c r="DB26" s="660"/>
      <c r="DC26" s="661"/>
      <c r="DD26" s="634">
        <v>1938707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c r="B27" s="622" t="s">
        <v>279</v>
      </c>
      <c r="C27" s="623"/>
      <c r="D27" s="623"/>
      <c r="E27" s="623"/>
      <c r="F27" s="623"/>
      <c r="G27" s="623"/>
      <c r="H27" s="623"/>
      <c r="I27" s="623"/>
      <c r="J27" s="623"/>
      <c r="K27" s="623"/>
      <c r="L27" s="623"/>
      <c r="M27" s="623"/>
      <c r="N27" s="623"/>
      <c r="O27" s="623"/>
      <c r="P27" s="623"/>
      <c r="Q27" s="624"/>
      <c r="R27" s="625">
        <v>1639571</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12608944</v>
      </c>
      <c r="BH27" s="626"/>
      <c r="BI27" s="626"/>
      <c r="BJ27" s="626"/>
      <c r="BK27" s="626"/>
      <c r="BL27" s="626"/>
      <c r="BM27" s="626"/>
      <c r="BN27" s="627"/>
      <c r="BO27" s="628">
        <v>100</v>
      </c>
      <c r="BP27" s="628"/>
      <c r="BQ27" s="628"/>
      <c r="BR27" s="628"/>
      <c r="BS27" s="634">
        <v>170307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5059053</v>
      </c>
      <c r="CS27" s="645"/>
      <c r="CT27" s="645"/>
      <c r="CU27" s="645"/>
      <c r="CV27" s="645"/>
      <c r="CW27" s="645"/>
      <c r="CX27" s="645"/>
      <c r="CY27" s="646"/>
      <c r="CZ27" s="659">
        <v>20.8</v>
      </c>
      <c r="DA27" s="660"/>
      <c r="DB27" s="660"/>
      <c r="DC27" s="661"/>
      <c r="DD27" s="634">
        <v>1535640</v>
      </c>
      <c r="DE27" s="645"/>
      <c r="DF27" s="645"/>
      <c r="DG27" s="645"/>
      <c r="DH27" s="645"/>
      <c r="DI27" s="645"/>
      <c r="DJ27" s="645"/>
      <c r="DK27" s="646"/>
      <c r="DL27" s="634">
        <v>1535640</v>
      </c>
      <c r="DM27" s="645"/>
      <c r="DN27" s="645"/>
      <c r="DO27" s="645"/>
      <c r="DP27" s="645"/>
      <c r="DQ27" s="645"/>
      <c r="DR27" s="645"/>
      <c r="DS27" s="645"/>
      <c r="DT27" s="645"/>
      <c r="DU27" s="645"/>
      <c r="DV27" s="646"/>
      <c r="DW27" s="630">
        <v>10.9</v>
      </c>
      <c r="DX27" s="657"/>
      <c r="DY27" s="657"/>
      <c r="DZ27" s="657"/>
      <c r="EA27" s="657"/>
      <c r="EB27" s="657"/>
      <c r="EC27" s="658"/>
    </row>
    <row r="28" spans="2:133" ht="11.25" customHeight="1">
      <c r="B28" s="622" t="s">
        <v>282</v>
      </c>
      <c r="C28" s="623"/>
      <c r="D28" s="623"/>
      <c r="E28" s="623"/>
      <c r="F28" s="623"/>
      <c r="G28" s="623"/>
      <c r="H28" s="623"/>
      <c r="I28" s="623"/>
      <c r="J28" s="623"/>
      <c r="K28" s="623"/>
      <c r="L28" s="623"/>
      <c r="M28" s="623"/>
      <c r="N28" s="623"/>
      <c r="O28" s="623"/>
      <c r="P28" s="623"/>
      <c r="Q28" s="624"/>
      <c r="R28" s="625">
        <v>282120</v>
      </c>
      <c r="S28" s="626"/>
      <c r="T28" s="626"/>
      <c r="U28" s="626"/>
      <c r="V28" s="626"/>
      <c r="W28" s="626"/>
      <c r="X28" s="626"/>
      <c r="Y28" s="627"/>
      <c r="Z28" s="628">
        <v>1.1</v>
      </c>
      <c r="AA28" s="628"/>
      <c r="AB28" s="628"/>
      <c r="AC28" s="628"/>
      <c r="AD28" s="629">
        <v>55831</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3985194</v>
      </c>
      <c r="CS28" s="626"/>
      <c r="CT28" s="626"/>
      <c r="CU28" s="626"/>
      <c r="CV28" s="626"/>
      <c r="CW28" s="626"/>
      <c r="CX28" s="626"/>
      <c r="CY28" s="627"/>
      <c r="CZ28" s="659">
        <v>16.4</v>
      </c>
      <c r="DA28" s="660"/>
      <c r="DB28" s="660"/>
      <c r="DC28" s="661"/>
      <c r="DD28" s="634">
        <v>3773492</v>
      </c>
      <c r="DE28" s="626"/>
      <c r="DF28" s="626"/>
      <c r="DG28" s="626"/>
      <c r="DH28" s="626"/>
      <c r="DI28" s="626"/>
      <c r="DJ28" s="626"/>
      <c r="DK28" s="627"/>
      <c r="DL28" s="634">
        <v>3773492</v>
      </c>
      <c r="DM28" s="626"/>
      <c r="DN28" s="626"/>
      <c r="DO28" s="626"/>
      <c r="DP28" s="626"/>
      <c r="DQ28" s="626"/>
      <c r="DR28" s="626"/>
      <c r="DS28" s="626"/>
      <c r="DT28" s="626"/>
      <c r="DU28" s="626"/>
      <c r="DV28" s="627"/>
      <c r="DW28" s="630">
        <v>26.8</v>
      </c>
      <c r="DX28" s="657"/>
      <c r="DY28" s="657"/>
      <c r="DZ28" s="657"/>
      <c r="EA28" s="657"/>
      <c r="EB28" s="657"/>
      <c r="EC28" s="658"/>
    </row>
    <row r="29" spans="2:133" ht="11.25" customHeight="1">
      <c r="B29" s="622" t="s">
        <v>284</v>
      </c>
      <c r="C29" s="623"/>
      <c r="D29" s="623"/>
      <c r="E29" s="623"/>
      <c r="F29" s="623"/>
      <c r="G29" s="623"/>
      <c r="H29" s="623"/>
      <c r="I29" s="623"/>
      <c r="J29" s="623"/>
      <c r="K29" s="623"/>
      <c r="L29" s="623"/>
      <c r="M29" s="623"/>
      <c r="N29" s="623"/>
      <c r="O29" s="623"/>
      <c r="P29" s="623"/>
      <c r="Q29" s="624"/>
      <c r="R29" s="625">
        <v>98960</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3985194</v>
      </c>
      <c r="CS29" s="645"/>
      <c r="CT29" s="645"/>
      <c r="CU29" s="645"/>
      <c r="CV29" s="645"/>
      <c r="CW29" s="645"/>
      <c r="CX29" s="645"/>
      <c r="CY29" s="646"/>
      <c r="CZ29" s="659">
        <v>16.4</v>
      </c>
      <c r="DA29" s="660"/>
      <c r="DB29" s="660"/>
      <c r="DC29" s="661"/>
      <c r="DD29" s="634">
        <v>3773492</v>
      </c>
      <c r="DE29" s="645"/>
      <c r="DF29" s="645"/>
      <c r="DG29" s="645"/>
      <c r="DH29" s="645"/>
      <c r="DI29" s="645"/>
      <c r="DJ29" s="645"/>
      <c r="DK29" s="646"/>
      <c r="DL29" s="634">
        <v>3773492</v>
      </c>
      <c r="DM29" s="645"/>
      <c r="DN29" s="645"/>
      <c r="DO29" s="645"/>
      <c r="DP29" s="645"/>
      <c r="DQ29" s="645"/>
      <c r="DR29" s="645"/>
      <c r="DS29" s="645"/>
      <c r="DT29" s="645"/>
      <c r="DU29" s="645"/>
      <c r="DV29" s="646"/>
      <c r="DW29" s="630">
        <v>26.8</v>
      </c>
      <c r="DX29" s="657"/>
      <c r="DY29" s="657"/>
      <c r="DZ29" s="657"/>
      <c r="EA29" s="657"/>
      <c r="EB29" s="657"/>
      <c r="EC29" s="658"/>
    </row>
    <row r="30" spans="2:133" ht="11.25" customHeight="1">
      <c r="B30" s="622" t="s">
        <v>288</v>
      </c>
      <c r="C30" s="623"/>
      <c r="D30" s="623"/>
      <c r="E30" s="623"/>
      <c r="F30" s="623"/>
      <c r="G30" s="623"/>
      <c r="H30" s="623"/>
      <c r="I30" s="623"/>
      <c r="J30" s="623"/>
      <c r="K30" s="623"/>
      <c r="L30" s="623"/>
      <c r="M30" s="623"/>
      <c r="N30" s="623"/>
      <c r="O30" s="623"/>
      <c r="P30" s="623"/>
      <c r="Q30" s="624"/>
      <c r="R30" s="625">
        <v>491994</v>
      </c>
      <c r="S30" s="626"/>
      <c r="T30" s="626"/>
      <c r="U30" s="626"/>
      <c r="V30" s="626"/>
      <c r="W30" s="626"/>
      <c r="X30" s="626"/>
      <c r="Y30" s="627"/>
      <c r="Z30" s="628">
        <v>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96.3</v>
      </c>
      <c r="BN30" s="684"/>
      <c r="BO30" s="684"/>
      <c r="BP30" s="684"/>
      <c r="BQ30" s="685"/>
      <c r="BR30" s="683">
        <v>98.9</v>
      </c>
      <c r="BS30" s="684"/>
      <c r="BT30" s="684"/>
      <c r="BU30" s="684"/>
      <c r="BV30" s="684"/>
      <c r="BW30" s="684"/>
      <c r="BX30" s="620">
        <v>95.9</v>
      </c>
      <c r="BY30" s="684"/>
      <c r="BZ30" s="684"/>
      <c r="CA30" s="684"/>
      <c r="CB30" s="685"/>
      <c r="CD30" s="688"/>
      <c r="CE30" s="689"/>
      <c r="CF30" s="639" t="s">
        <v>291</v>
      </c>
      <c r="CG30" s="640"/>
      <c r="CH30" s="640"/>
      <c r="CI30" s="640"/>
      <c r="CJ30" s="640"/>
      <c r="CK30" s="640"/>
      <c r="CL30" s="640"/>
      <c r="CM30" s="640"/>
      <c r="CN30" s="640"/>
      <c r="CO30" s="640"/>
      <c r="CP30" s="640"/>
      <c r="CQ30" s="641"/>
      <c r="CR30" s="625">
        <v>3542997</v>
      </c>
      <c r="CS30" s="626"/>
      <c r="CT30" s="626"/>
      <c r="CU30" s="626"/>
      <c r="CV30" s="626"/>
      <c r="CW30" s="626"/>
      <c r="CX30" s="626"/>
      <c r="CY30" s="627"/>
      <c r="CZ30" s="659">
        <v>14.6</v>
      </c>
      <c r="DA30" s="660"/>
      <c r="DB30" s="660"/>
      <c r="DC30" s="661"/>
      <c r="DD30" s="634">
        <v>3345044</v>
      </c>
      <c r="DE30" s="626"/>
      <c r="DF30" s="626"/>
      <c r="DG30" s="626"/>
      <c r="DH30" s="626"/>
      <c r="DI30" s="626"/>
      <c r="DJ30" s="626"/>
      <c r="DK30" s="627"/>
      <c r="DL30" s="634">
        <v>3345044</v>
      </c>
      <c r="DM30" s="626"/>
      <c r="DN30" s="626"/>
      <c r="DO30" s="626"/>
      <c r="DP30" s="626"/>
      <c r="DQ30" s="626"/>
      <c r="DR30" s="626"/>
      <c r="DS30" s="626"/>
      <c r="DT30" s="626"/>
      <c r="DU30" s="626"/>
      <c r="DV30" s="627"/>
      <c r="DW30" s="630">
        <v>23.8</v>
      </c>
      <c r="DX30" s="657"/>
      <c r="DY30" s="657"/>
      <c r="DZ30" s="657"/>
      <c r="EA30" s="657"/>
      <c r="EB30" s="657"/>
      <c r="EC30" s="658"/>
    </row>
    <row r="31" spans="2:133" ht="11.25" customHeight="1">
      <c r="B31" s="622" t="s">
        <v>292</v>
      </c>
      <c r="C31" s="623"/>
      <c r="D31" s="623"/>
      <c r="E31" s="623"/>
      <c r="F31" s="623"/>
      <c r="G31" s="623"/>
      <c r="H31" s="623"/>
      <c r="I31" s="623"/>
      <c r="J31" s="623"/>
      <c r="K31" s="623"/>
      <c r="L31" s="623"/>
      <c r="M31" s="623"/>
      <c r="N31" s="623"/>
      <c r="O31" s="623"/>
      <c r="P31" s="623"/>
      <c r="Q31" s="624"/>
      <c r="R31" s="625">
        <v>538351</v>
      </c>
      <c r="S31" s="626"/>
      <c r="T31" s="626"/>
      <c r="U31" s="626"/>
      <c r="V31" s="626"/>
      <c r="W31" s="626"/>
      <c r="X31" s="626"/>
      <c r="Y31" s="627"/>
      <c r="Z31" s="628">
        <v>2.2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98.6</v>
      </c>
      <c r="BH31" s="645"/>
      <c r="BI31" s="645"/>
      <c r="BJ31" s="645"/>
      <c r="BK31" s="645"/>
      <c r="BL31" s="645"/>
      <c r="BM31" s="631">
        <v>95.7</v>
      </c>
      <c r="BN31" s="681"/>
      <c r="BO31" s="681"/>
      <c r="BP31" s="681"/>
      <c r="BQ31" s="682"/>
      <c r="BR31" s="680">
        <v>98.6</v>
      </c>
      <c r="BS31" s="645"/>
      <c r="BT31" s="645"/>
      <c r="BU31" s="645"/>
      <c r="BV31" s="645"/>
      <c r="BW31" s="645"/>
      <c r="BX31" s="631">
        <v>95.4</v>
      </c>
      <c r="BY31" s="681"/>
      <c r="BZ31" s="681"/>
      <c r="CA31" s="681"/>
      <c r="CB31" s="682"/>
      <c r="CD31" s="688"/>
      <c r="CE31" s="689"/>
      <c r="CF31" s="639" t="s">
        <v>295</v>
      </c>
      <c r="CG31" s="640"/>
      <c r="CH31" s="640"/>
      <c r="CI31" s="640"/>
      <c r="CJ31" s="640"/>
      <c r="CK31" s="640"/>
      <c r="CL31" s="640"/>
      <c r="CM31" s="640"/>
      <c r="CN31" s="640"/>
      <c r="CO31" s="640"/>
      <c r="CP31" s="640"/>
      <c r="CQ31" s="641"/>
      <c r="CR31" s="625">
        <v>442197</v>
      </c>
      <c r="CS31" s="645"/>
      <c r="CT31" s="645"/>
      <c r="CU31" s="645"/>
      <c r="CV31" s="645"/>
      <c r="CW31" s="645"/>
      <c r="CX31" s="645"/>
      <c r="CY31" s="646"/>
      <c r="CZ31" s="659">
        <v>1.8</v>
      </c>
      <c r="DA31" s="660"/>
      <c r="DB31" s="660"/>
      <c r="DC31" s="661"/>
      <c r="DD31" s="634">
        <v>428448</v>
      </c>
      <c r="DE31" s="645"/>
      <c r="DF31" s="645"/>
      <c r="DG31" s="645"/>
      <c r="DH31" s="645"/>
      <c r="DI31" s="645"/>
      <c r="DJ31" s="645"/>
      <c r="DK31" s="646"/>
      <c r="DL31" s="634">
        <v>428448</v>
      </c>
      <c r="DM31" s="645"/>
      <c r="DN31" s="645"/>
      <c r="DO31" s="645"/>
      <c r="DP31" s="645"/>
      <c r="DQ31" s="645"/>
      <c r="DR31" s="645"/>
      <c r="DS31" s="645"/>
      <c r="DT31" s="645"/>
      <c r="DU31" s="645"/>
      <c r="DV31" s="646"/>
      <c r="DW31" s="630">
        <v>3</v>
      </c>
      <c r="DX31" s="657"/>
      <c r="DY31" s="657"/>
      <c r="DZ31" s="657"/>
      <c r="EA31" s="657"/>
      <c r="EB31" s="657"/>
      <c r="EC31" s="658"/>
    </row>
    <row r="32" spans="2:133" ht="11.25" customHeight="1">
      <c r="B32" s="622" t="s">
        <v>296</v>
      </c>
      <c r="C32" s="623"/>
      <c r="D32" s="623"/>
      <c r="E32" s="623"/>
      <c r="F32" s="623"/>
      <c r="G32" s="623"/>
      <c r="H32" s="623"/>
      <c r="I32" s="623"/>
      <c r="J32" s="623"/>
      <c r="K32" s="623"/>
      <c r="L32" s="623"/>
      <c r="M32" s="623"/>
      <c r="N32" s="623"/>
      <c r="O32" s="623"/>
      <c r="P32" s="623"/>
      <c r="Q32" s="624"/>
      <c r="R32" s="625">
        <v>253218</v>
      </c>
      <c r="S32" s="626"/>
      <c r="T32" s="626"/>
      <c r="U32" s="626"/>
      <c r="V32" s="626"/>
      <c r="W32" s="626"/>
      <c r="X32" s="626"/>
      <c r="Y32" s="627"/>
      <c r="Z32" s="628">
        <v>1</v>
      </c>
      <c r="AA32" s="628"/>
      <c r="AB32" s="628"/>
      <c r="AC32" s="628"/>
      <c r="AD32" s="629">
        <v>7848</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99.2</v>
      </c>
      <c r="BH32" s="693"/>
      <c r="BI32" s="693"/>
      <c r="BJ32" s="693"/>
      <c r="BK32" s="693"/>
      <c r="BL32" s="693"/>
      <c r="BM32" s="694">
        <v>96.6</v>
      </c>
      <c r="BN32" s="693"/>
      <c r="BO32" s="693"/>
      <c r="BP32" s="693"/>
      <c r="BQ32" s="695"/>
      <c r="BR32" s="692">
        <v>99.1</v>
      </c>
      <c r="BS32" s="693"/>
      <c r="BT32" s="693"/>
      <c r="BU32" s="693"/>
      <c r="BV32" s="693"/>
      <c r="BW32" s="693"/>
      <c r="BX32" s="694">
        <v>95.9</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7"/>
      <c r="DY32" s="657"/>
      <c r="DZ32" s="657"/>
      <c r="EA32" s="657"/>
      <c r="EB32" s="657"/>
      <c r="EC32" s="658"/>
    </row>
    <row r="33" spans="2:133" ht="11.25" customHeight="1">
      <c r="B33" s="622" t="s">
        <v>299</v>
      </c>
      <c r="C33" s="623"/>
      <c r="D33" s="623"/>
      <c r="E33" s="623"/>
      <c r="F33" s="623"/>
      <c r="G33" s="623"/>
      <c r="H33" s="623"/>
      <c r="I33" s="623"/>
      <c r="J33" s="623"/>
      <c r="K33" s="623"/>
      <c r="L33" s="623"/>
      <c r="M33" s="623"/>
      <c r="N33" s="623"/>
      <c r="O33" s="623"/>
      <c r="P33" s="623"/>
      <c r="Q33" s="624"/>
      <c r="R33" s="625">
        <v>2739240</v>
      </c>
      <c r="S33" s="626"/>
      <c r="T33" s="626"/>
      <c r="U33" s="626"/>
      <c r="V33" s="626"/>
      <c r="W33" s="626"/>
      <c r="X33" s="626"/>
      <c r="Y33" s="627"/>
      <c r="Z33" s="628">
        <v>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8472480</v>
      </c>
      <c r="CS33" s="645"/>
      <c r="CT33" s="645"/>
      <c r="CU33" s="645"/>
      <c r="CV33" s="645"/>
      <c r="CW33" s="645"/>
      <c r="CX33" s="645"/>
      <c r="CY33" s="646"/>
      <c r="CZ33" s="659">
        <v>34.8</v>
      </c>
      <c r="DA33" s="660"/>
      <c r="DB33" s="660"/>
      <c r="DC33" s="661"/>
      <c r="DD33" s="634">
        <v>6711126</v>
      </c>
      <c r="DE33" s="645"/>
      <c r="DF33" s="645"/>
      <c r="DG33" s="645"/>
      <c r="DH33" s="645"/>
      <c r="DI33" s="645"/>
      <c r="DJ33" s="645"/>
      <c r="DK33" s="646"/>
      <c r="DL33" s="634">
        <v>5200910</v>
      </c>
      <c r="DM33" s="645"/>
      <c r="DN33" s="645"/>
      <c r="DO33" s="645"/>
      <c r="DP33" s="645"/>
      <c r="DQ33" s="645"/>
      <c r="DR33" s="645"/>
      <c r="DS33" s="645"/>
      <c r="DT33" s="645"/>
      <c r="DU33" s="645"/>
      <c r="DV33" s="646"/>
      <c r="DW33" s="630">
        <v>37</v>
      </c>
      <c r="DX33" s="657"/>
      <c r="DY33" s="657"/>
      <c r="DZ33" s="657"/>
      <c r="EA33" s="657"/>
      <c r="EB33" s="657"/>
      <c r="EC33" s="658"/>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4206037</v>
      </c>
      <c r="CS34" s="626"/>
      <c r="CT34" s="626"/>
      <c r="CU34" s="626"/>
      <c r="CV34" s="626"/>
      <c r="CW34" s="626"/>
      <c r="CX34" s="626"/>
      <c r="CY34" s="627"/>
      <c r="CZ34" s="659">
        <v>17.3</v>
      </c>
      <c r="DA34" s="660"/>
      <c r="DB34" s="660"/>
      <c r="DC34" s="661"/>
      <c r="DD34" s="634">
        <v>3215904</v>
      </c>
      <c r="DE34" s="626"/>
      <c r="DF34" s="626"/>
      <c r="DG34" s="626"/>
      <c r="DH34" s="626"/>
      <c r="DI34" s="626"/>
      <c r="DJ34" s="626"/>
      <c r="DK34" s="627"/>
      <c r="DL34" s="634">
        <v>2603064</v>
      </c>
      <c r="DM34" s="626"/>
      <c r="DN34" s="626"/>
      <c r="DO34" s="626"/>
      <c r="DP34" s="626"/>
      <c r="DQ34" s="626"/>
      <c r="DR34" s="626"/>
      <c r="DS34" s="626"/>
      <c r="DT34" s="626"/>
      <c r="DU34" s="626"/>
      <c r="DV34" s="627"/>
      <c r="DW34" s="630">
        <v>18.5</v>
      </c>
      <c r="DX34" s="657"/>
      <c r="DY34" s="657"/>
      <c r="DZ34" s="657"/>
      <c r="EA34" s="657"/>
      <c r="EB34" s="657"/>
      <c r="EC34" s="658"/>
    </row>
    <row r="35" spans="2:133" ht="11.25" customHeight="1">
      <c r="B35" s="622" t="s">
        <v>305</v>
      </c>
      <c r="C35" s="623"/>
      <c r="D35" s="623"/>
      <c r="E35" s="623"/>
      <c r="F35" s="623"/>
      <c r="G35" s="623"/>
      <c r="H35" s="623"/>
      <c r="I35" s="623"/>
      <c r="J35" s="623"/>
      <c r="K35" s="623"/>
      <c r="L35" s="623"/>
      <c r="M35" s="623"/>
      <c r="N35" s="623"/>
      <c r="O35" s="623"/>
      <c r="P35" s="623"/>
      <c r="Q35" s="624"/>
      <c r="R35" s="625">
        <v>342066</v>
      </c>
      <c r="S35" s="626"/>
      <c r="T35" s="626"/>
      <c r="U35" s="626"/>
      <c r="V35" s="626"/>
      <c r="W35" s="626"/>
      <c r="X35" s="626"/>
      <c r="Y35" s="627"/>
      <c r="Z35" s="628">
        <v>1.4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1904446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411788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110452</v>
      </c>
      <c r="CS35" s="645"/>
      <c r="CT35" s="645"/>
      <c r="CU35" s="645"/>
      <c r="CV35" s="645"/>
      <c r="CW35" s="645"/>
      <c r="CX35" s="645"/>
      <c r="CY35" s="646"/>
      <c r="CZ35" s="659">
        <v>0.5</v>
      </c>
      <c r="DA35" s="660"/>
      <c r="DB35" s="660"/>
      <c r="DC35" s="661"/>
      <c r="DD35" s="634">
        <v>103869</v>
      </c>
      <c r="DE35" s="645"/>
      <c r="DF35" s="645"/>
      <c r="DG35" s="645"/>
      <c r="DH35" s="645"/>
      <c r="DI35" s="645"/>
      <c r="DJ35" s="645"/>
      <c r="DK35" s="646"/>
      <c r="DL35" s="634">
        <v>103869</v>
      </c>
      <c r="DM35" s="645"/>
      <c r="DN35" s="645"/>
      <c r="DO35" s="645"/>
      <c r="DP35" s="645"/>
      <c r="DQ35" s="645"/>
      <c r="DR35" s="645"/>
      <c r="DS35" s="645"/>
      <c r="DT35" s="645"/>
      <c r="DU35" s="645"/>
      <c r="DV35" s="646"/>
      <c r="DW35" s="630">
        <v>0.7</v>
      </c>
      <c r="DX35" s="657"/>
      <c r="DY35" s="657"/>
      <c r="DZ35" s="657"/>
      <c r="EA35" s="657"/>
      <c r="EB35" s="657"/>
      <c r="EC35" s="658"/>
    </row>
    <row r="36" spans="2:133" ht="11.25" customHeight="1">
      <c r="B36" s="668" t="s">
        <v>309</v>
      </c>
      <c r="C36" s="669"/>
      <c r="D36" s="669"/>
      <c r="E36" s="669"/>
      <c r="F36" s="669"/>
      <c r="G36" s="669"/>
      <c r="H36" s="669"/>
      <c r="I36" s="669"/>
      <c r="J36" s="669"/>
      <c r="K36" s="669"/>
      <c r="L36" s="669"/>
      <c r="M36" s="669"/>
      <c r="N36" s="669"/>
      <c r="O36" s="669"/>
      <c r="P36" s="669"/>
      <c r="Q36" s="670"/>
      <c r="R36" s="697">
        <v>24957112</v>
      </c>
      <c r="S36" s="698"/>
      <c r="T36" s="698"/>
      <c r="U36" s="698"/>
      <c r="V36" s="698"/>
      <c r="W36" s="698"/>
      <c r="X36" s="698"/>
      <c r="Y36" s="699"/>
      <c r="Z36" s="700">
        <v>100</v>
      </c>
      <c r="AA36" s="700"/>
      <c r="AB36" s="700"/>
      <c r="AC36" s="700"/>
      <c r="AD36" s="701">
        <v>13720478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473055</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17209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2166230</v>
      </c>
      <c r="CS36" s="626"/>
      <c r="CT36" s="626"/>
      <c r="CU36" s="626"/>
      <c r="CV36" s="626"/>
      <c r="CW36" s="626"/>
      <c r="CX36" s="626"/>
      <c r="CY36" s="627"/>
      <c r="CZ36" s="659">
        <v>8.9</v>
      </c>
      <c r="DA36" s="660"/>
      <c r="DB36" s="660"/>
      <c r="DC36" s="661"/>
      <c r="DD36" s="634">
        <v>2035971</v>
      </c>
      <c r="DE36" s="626"/>
      <c r="DF36" s="626"/>
      <c r="DG36" s="626"/>
      <c r="DH36" s="626"/>
      <c r="DI36" s="626"/>
      <c r="DJ36" s="626"/>
      <c r="DK36" s="627"/>
      <c r="DL36" s="634">
        <v>1441590</v>
      </c>
      <c r="DM36" s="626"/>
      <c r="DN36" s="626"/>
      <c r="DO36" s="626"/>
      <c r="DP36" s="626"/>
      <c r="DQ36" s="626"/>
      <c r="DR36" s="626"/>
      <c r="DS36" s="626"/>
      <c r="DT36" s="626"/>
      <c r="DU36" s="626"/>
      <c r="DV36" s="627"/>
      <c r="DW36" s="630">
        <v>10.3</v>
      </c>
      <c r="DX36" s="657"/>
      <c r="DY36" s="657"/>
      <c r="DZ36" s="657"/>
      <c r="EA36" s="657"/>
      <c r="EB36" s="657"/>
      <c r="EC36" s="658"/>
    </row>
    <row r="37" spans="43:133" ht="11.25" customHeight="1">
      <c r="AQ37" s="704" t="s">
        <v>313</v>
      </c>
      <c r="AR37" s="705"/>
      <c r="AS37" s="705"/>
      <c r="AT37" s="705"/>
      <c r="AU37" s="705"/>
      <c r="AV37" s="705"/>
      <c r="AW37" s="705"/>
      <c r="AX37" s="705"/>
      <c r="AY37" s="706"/>
      <c r="AZ37" s="625">
        <v>30251</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7092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789712</v>
      </c>
      <c r="CS37" s="645"/>
      <c r="CT37" s="645"/>
      <c r="CU37" s="645"/>
      <c r="CV37" s="645"/>
      <c r="CW37" s="645"/>
      <c r="CX37" s="645"/>
      <c r="CY37" s="646"/>
      <c r="CZ37" s="659">
        <v>3.2</v>
      </c>
      <c r="DA37" s="660"/>
      <c r="DB37" s="660"/>
      <c r="DC37" s="661"/>
      <c r="DD37" s="634">
        <v>789712</v>
      </c>
      <c r="DE37" s="645"/>
      <c r="DF37" s="645"/>
      <c r="DG37" s="645"/>
      <c r="DH37" s="645"/>
      <c r="DI37" s="645"/>
      <c r="DJ37" s="645"/>
      <c r="DK37" s="646"/>
      <c r="DL37" s="634">
        <v>749398</v>
      </c>
      <c r="DM37" s="645"/>
      <c r="DN37" s="645"/>
      <c r="DO37" s="645"/>
      <c r="DP37" s="645"/>
      <c r="DQ37" s="645"/>
      <c r="DR37" s="645"/>
      <c r="DS37" s="645"/>
      <c r="DT37" s="645"/>
      <c r="DU37" s="645"/>
      <c r="DV37" s="646"/>
      <c r="DW37" s="630">
        <v>5.3</v>
      </c>
      <c r="DX37" s="657"/>
      <c r="DY37" s="657"/>
      <c r="DZ37" s="657"/>
      <c r="EA37" s="657"/>
      <c r="EB37" s="657"/>
      <c r="EC37" s="658"/>
    </row>
    <row r="38" spans="43:133" ht="11.25" customHeight="1">
      <c r="AQ38" s="704" t="s">
        <v>316</v>
      </c>
      <c r="AR38" s="705"/>
      <c r="AS38" s="705"/>
      <c r="AT38" s="705"/>
      <c r="AU38" s="705"/>
      <c r="AV38" s="705"/>
      <c r="AW38" s="705"/>
      <c r="AX38" s="705"/>
      <c r="AY38" s="706"/>
      <c r="AZ38" s="625">
        <v>10877</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11944</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1455143</v>
      </c>
      <c r="CS38" s="626"/>
      <c r="CT38" s="626"/>
      <c r="CU38" s="626"/>
      <c r="CV38" s="626"/>
      <c r="CW38" s="626"/>
      <c r="CX38" s="626"/>
      <c r="CY38" s="627"/>
      <c r="CZ38" s="659">
        <v>6</v>
      </c>
      <c r="DA38" s="660"/>
      <c r="DB38" s="660"/>
      <c r="DC38" s="661"/>
      <c r="DD38" s="634">
        <v>1181205</v>
      </c>
      <c r="DE38" s="626"/>
      <c r="DF38" s="626"/>
      <c r="DG38" s="626"/>
      <c r="DH38" s="626"/>
      <c r="DI38" s="626"/>
      <c r="DJ38" s="626"/>
      <c r="DK38" s="627"/>
      <c r="DL38" s="634">
        <v>1052387</v>
      </c>
      <c r="DM38" s="626"/>
      <c r="DN38" s="626"/>
      <c r="DO38" s="626"/>
      <c r="DP38" s="626"/>
      <c r="DQ38" s="626"/>
      <c r="DR38" s="626"/>
      <c r="DS38" s="626"/>
      <c r="DT38" s="626"/>
      <c r="DU38" s="626"/>
      <c r="DV38" s="627"/>
      <c r="DW38" s="630">
        <v>7.5</v>
      </c>
      <c r="DX38" s="657"/>
      <c r="DY38" s="657"/>
      <c r="DZ38" s="657"/>
      <c r="EA38" s="657"/>
      <c r="EB38" s="657"/>
      <c r="EC38" s="658"/>
    </row>
    <row r="39" spans="43:133" ht="11.25" customHeight="1">
      <c r="AQ39" s="704" t="s">
        <v>319</v>
      </c>
      <c r="AR39" s="705"/>
      <c r="AS39" s="705"/>
      <c r="AT39" s="705"/>
      <c r="AU39" s="705"/>
      <c r="AV39" s="705"/>
      <c r="AW39" s="705"/>
      <c r="AX39" s="705"/>
      <c r="AY39" s="706"/>
      <c r="AZ39" s="625">
        <v>5019</v>
      </c>
      <c r="BA39" s="626"/>
      <c r="BB39" s="626"/>
      <c r="BC39" s="626"/>
      <c r="BD39" s="645"/>
      <c r="BE39" s="645"/>
      <c r="BF39" s="682"/>
      <c r="BG39" s="710" t="s">
        <v>320</v>
      </c>
      <c r="BH39" s="711"/>
      <c r="BI39" s="711"/>
      <c r="BJ39" s="711"/>
      <c r="BK39" s="711"/>
      <c r="BL39" s="189"/>
      <c r="BM39" s="640" t="s">
        <v>321</v>
      </c>
      <c r="BN39" s="640"/>
      <c r="BO39" s="640"/>
      <c r="BP39" s="640"/>
      <c r="BQ39" s="640"/>
      <c r="BR39" s="640"/>
      <c r="BS39" s="640"/>
      <c r="BT39" s="640"/>
      <c r="BU39" s="641"/>
      <c r="BV39" s="625">
        <v>112</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425376</v>
      </c>
      <c r="CS39" s="645"/>
      <c r="CT39" s="645"/>
      <c r="CU39" s="645"/>
      <c r="CV39" s="645"/>
      <c r="CW39" s="645"/>
      <c r="CX39" s="645"/>
      <c r="CY39" s="646"/>
      <c r="CZ39" s="659">
        <v>1.7</v>
      </c>
      <c r="DA39" s="660"/>
      <c r="DB39" s="660"/>
      <c r="DC39" s="661"/>
      <c r="DD39" s="634">
        <v>83035</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413473</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89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109242</v>
      </c>
      <c r="CS40" s="626"/>
      <c r="CT40" s="626"/>
      <c r="CU40" s="626"/>
      <c r="CV40" s="626"/>
      <c r="CW40" s="626"/>
      <c r="CX40" s="626"/>
      <c r="CY40" s="627"/>
      <c r="CZ40" s="659">
        <v>0.4</v>
      </c>
      <c r="DA40" s="660"/>
      <c r="DB40" s="660"/>
      <c r="DC40" s="661"/>
      <c r="DD40" s="634">
        <v>91142</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971771</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288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3446233</v>
      </c>
      <c r="CS42" s="626"/>
      <c r="CT42" s="626"/>
      <c r="CU42" s="626"/>
      <c r="CV42" s="626"/>
      <c r="CW42" s="626"/>
      <c r="CX42" s="626"/>
      <c r="CY42" s="627"/>
      <c r="CZ42" s="659">
        <v>14.2</v>
      </c>
      <c r="DA42" s="708"/>
      <c r="DB42" s="708"/>
      <c r="DC42" s="709"/>
      <c r="DD42" s="634">
        <v>596094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168333</v>
      </c>
      <c r="CS43" s="645"/>
      <c r="CT43" s="645"/>
      <c r="CU43" s="645"/>
      <c r="CV43" s="645"/>
      <c r="CW43" s="645"/>
      <c r="CX43" s="645"/>
      <c r="CY43" s="646"/>
      <c r="CZ43" s="659">
        <v>0.7</v>
      </c>
      <c r="DA43" s="660"/>
      <c r="DB43" s="660"/>
      <c r="DC43" s="661"/>
      <c r="DD43" s="634">
        <v>168333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3446233</v>
      </c>
      <c r="CS44" s="626"/>
      <c r="CT44" s="626"/>
      <c r="CU44" s="626"/>
      <c r="CV44" s="626"/>
      <c r="CW44" s="626"/>
      <c r="CX44" s="626"/>
      <c r="CY44" s="627"/>
      <c r="CZ44" s="659">
        <v>14.2</v>
      </c>
      <c r="DA44" s="708"/>
      <c r="DB44" s="708"/>
      <c r="DC44" s="709"/>
      <c r="DD44" s="634">
        <v>596094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778817</v>
      </c>
      <c r="CS45" s="645"/>
      <c r="CT45" s="645"/>
      <c r="CU45" s="645"/>
      <c r="CV45" s="645"/>
      <c r="CW45" s="645"/>
      <c r="CX45" s="645"/>
      <c r="CY45" s="646"/>
      <c r="CZ45" s="659">
        <v>3.2</v>
      </c>
      <c r="DA45" s="660"/>
      <c r="DB45" s="660"/>
      <c r="DC45" s="661"/>
      <c r="DD45" s="634">
        <v>63550</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2540508</v>
      </c>
      <c r="CS46" s="626"/>
      <c r="CT46" s="626"/>
      <c r="CU46" s="626"/>
      <c r="CV46" s="626"/>
      <c r="CW46" s="626"/>
      <c r="CX46" s="626"/>
      <c r="CY46" s="627"/>
      <c r="CZ46" s="659">
        <v>10.4</v>
      </c>
      <c r="DA46" s="708"/>
      <c r="DB46" s="708"/>
      <c r="DC46" s="709"/>
      <c r="DD46" s="634">
        <v>523236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24325038</v>
      </c>
      <c r="CS49" s="693"/>
      <c r="CT49" s="693"/>
      <c r="CU49" s="693"/>
      <c r="CV49" s="693"/>
      <c r="CW49" s="693"/>
      <c r="CX49" s="693"/>
      <c r="CY49" s="720"/>
      <c r="CZ49" s="721">
        <v>100</v>
      </c>
      <c r="DA49" s="722"/>
      <c r="DB49" s="722"/>
      <c r="DC49" s="723"/>
      <c r="DD49" s="724">
        <v>15431267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orientation="portrait" paperSize="9"/>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24241</v>
      </c>
      <c r="R7" s="755"/>
      <c r="S7" s="755"/>
      <c r="T7" s="755"/>
      <c r="U7" s="755"/>
      <c r="V7" s="755">
        <v>23624</v>
      </c>
      <c r="W7" s="755"/>
      <c r="X7" s="755"/>
      <c r="Y7" s="755"/>
      <c r="Z7" s="755"/>
      <c r="AA7" s="755">
        <v>617</v>
      </c>
      <c r="AB7" s="755"/>
      <c r="AC7" s="755"/>
      <c r="AD7" s="755"/>
      <c r="AE7" s="756"/>
      <c r="AF7" s="757">
        <v>462</v>
      </c>
      <c r="AG7" s="758"/>
      <c r="AH7" s="758"/>
      <c r="AI7" s="758"/>
      <c r="AJ7" s="759"/>
      <c r="AK7" s="794">
        <v>492</v>
      </c>
      <c r="AL7" s="795"/>
      <c r="AM7" s="795"/>
      <c r="AN7" s="795"/>
      <c r="AO7" s="795"/>
      <c r="AP7" s="795">
        <v>43437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-1</v>
      </c>
      <c r="CI7" s="792"/>
      <c r="CJ7" s="792"/>
      <c r="CK7" s="792"/>
      <c r="CL7" s="793"/>
      <c r="CM7" s="791">
        <v>368</v>
      </c>
      <c r="CN7" s="792"/>
      <c r="CO7" s="792"/>
      <c r="CP7" s="792"/>
      <c r="CQ7" s="793"/>
      <c r="CR7" s="791">
        <v>15</v>
      </c>
      <c r="CS7" s="792"/>
      <c r="CT7" s="792"/>
      <c r="CU7" s="792"/>
      <c r="CV7" s="793"/>
      <c r="CW7" s="791">
        <v>44</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1076</v>
      </c>
      <c r="R8" s="779"/>
      <c r="S8" s="779"/>
      <c r="T8" s="779"/>
      <c r="U8" s="779"/>
      <c r="V8" s="779">
        <v>1073</v>
      </c>
      <c r="W8" s="779"/>
      <c r="X8" s="779"/>
      <c r="Y8" s="779"/>
      <c r="Z8" s="779"/>
      <c r="AA8" s="779">
        <v>3</v>
      </c>
      <c r="AB8" s="779"/>
      <c r="AC8" s="779"/>
      <c r="AD8" s="779"/>
      <c r="AE8" s="780"/>
      <c r="AF8" s="781">
        <v>3</v>
      </c>
      <c r="AG8" s="782"/>
      <c r="AH8" s="782"/>
      <c r="AI8" s="782"/>
      <c r="AJ8" s="783"/>
      <c r="AK8" s="784">
        <v>310</v>
      </c>
      <c r="AL8" s="785"/>
      <c r="AM8" s="785"/>
      <c r="AN8" s="785"/>
      <c r="AO8" s="785"/>
      <c r="AP8" s="785">
        <v>2431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33</v>
      </c>
      <c r="CI8" s="802"/>
      <c r="CJ8" s="802"/>
      <c r="CK8" s="802"/>
      <c r="CL8" s="803"/>
      <c r="CM8" s="801">
        <v>681</v>
      </c>
      <c r="CN8" s="802"/>
      <c r="CO8" s="802"/>
      <c r="CP8" s="802"/>
      <c r="CQ8" s="803"/>
      <c r="CR8" s="801">
        <v>48</v>
      </c>
      <c r="CS8" s="802"/>
      <c r="CT8" s="802"/>
      <c r="CU8" s="802"/>
      <c r="CV8" s="803"/>
      <c r="CW8" s="801" t="s">
        <v>537</v>
      </c>
      <c r="CX8" s="802"/>
      <c r="CY8" s="802"/>
      <c r="CZ8" s="802"/>
      <c r="DA8" s="803"/>
      <c r="DB8" s="801" t="s">
        <v>537</v>
      </c>
      <c r="DC8" s="802"/>
      <c r="DD8" s="802"/>
      <c r="DE8" s="802"/>
      <c r="DF8" s="803"/>
      <c r="DG8" s="801" t="s">
        <v>537</v>
      </c>
      <c r="DH8" s="802"/>
      <c r="DI8" s="802"/>
      <c r="DJ8" s="802"/>
      <c r="DK8" s="803"/>
      <c r="DL8" s="801" t="s">
        <v>537</v>
      </c>
      <c r="DM8" s="802"/>
      <c r="DN8" s="802"/>
      <c r="DO8" s="802"/>
      <c r="DP8" s="803"/>
      <c r="DQ8" s="801" t="s">
        <v>537</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11</v>
      </c>
      <c r="R9" s="779"/>
      <c r="S9" s="779"/>
      <c r="T9" s="779"/>
      <c r="U9" s="779"/>
      <c r="V9" s="779">
        <v>5</v>
      </c>
      <c r="W9" s="779"/>
      <c r="X9" s="779"/>
      <c r="Y9" s="779"/>
      <c r="Z9" s="779"/>
      <c r="AA9" s="779">
        <v>6</v>
      </c>
      <c r="AB9" s="779"/>
      <c r="AC9" s="779"/>
      <c r="AD9" s="779"/>
      <c r="AE9" s="780"/>
      <c r="AF9" s="781">
        <v>6</v>
      </c>
      <c r="AG9" s="782"/>
      <c r="AH9" s="782"/>
      <c r="AI9" s="782"/>
      <c r="AJ9" s="783"/>
      <c r="AK9" s="784" t="s">
        <v>537</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1</v>
      </c>
      <c r="CI9" s="802"/>
      <c r="CJ9" s="802"/>
      <c r="CK9" s="802"/>
      <c r="CL9" s="803"/>
      <c r="CM9" s="801">
        <v>47</v>
      </c>
      <c r="CN9" s="802"/>
      <c r="CO9" s="802"/>
      <c r="CP9" s="802"/>
      <c r="CQ9" s="803"/>
      <c r="CR9" s="801">
        <v>1</v>
      </c>
      <c r="CS9" s="802"/>
      <c r="CT9" s="802"/>
      <c r="CU9" s="802"/>
      <c r="CV9" s="803"/>
      <c r="CW9" s="801" t="s">
        <v>537</v>
      </c>
      <c r="CX9" s="802"/>
      <c r="CY9" s="802"/>
      <c r="CZ9" s="802"/>
      <c r="DA9" s="803"/>
      <c r="DB9" s="801" t="s">
        <v>537</v>
      </c>
      <c r="DC9" s="802"/>
      <c r="DD9" s="802"/>
      <c r="DE9" s="802"/>
      <c r="DF9" s="803"/>
      <c r="DG9" s="801" t="s">
        <v>537</v>
      </c>
      <c r="DH9" s="802"/>
      <c r="DI9" s="802"/>
      <c r="DJ9" s="802"/>
      <c r="DK9" s="803"/>
      <c r="DL9" s="801" t="s">
        <v>537</v>
      </c>
      <c r="DM9" s="802"/>
      <c r="DN9" s="802"/>
      <c r="DO9" s="802"/>
      <c r="DP9" s="803"/>
      <c r="DQ9" s="801" t="s">
        <v>537</v>
      </c>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85</v>
      </c>
      <c r="R10" s="779"/>
      <c r="S10" s="779"/>
      <c r="T10" s="779"/>
      <c r="U10" s="779"/>
      <c r="V10" s="779">
        <v>82</v>
      </c>
      <c r="W10" s="779"/>
      <c r="X10" s="779"/>
      <c r="Y10" s="779"/>
      <c r="Z10" s="779"/>
      <c r="AA10" s="779">
        <v>3</v>
      </c>
      <c r="AB10" s="779"/>
      <c r="AC10" s="779"/>
      <c r="AD10" s="779"/>
      <c r="AE10" s="780"/>
      <c r="AF10" s="781">
        <v>3</v>
      </c>
      <c r="AG10" s="782"/>
      <c r="AH10" s="782"/>
      <c r="AI10" s="782"/>
      <c r="AJ10" s="783"/>
      <c r="AK10" s="784">
        <v>82</v>
      </c>
      <c r="AL10" s="785"/>
      <c r="AM10" s="785"/>
      <c r="AN10" s="785"/>
      <c r="AO10" s="785"/>
      <c r="AP10" s="785">
        <v>363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25020</v>
      </c>
      <c r="R23" s="814"/>
      <c r="S23" s="814"/>
      <c r="T23" s="814"/>
      <c r="U23" s="814"/>
      <c r="V23" s="814">
        <v>24392</v>
      </c>
      <c r="W23" s="814"/>
      <c r="X23" s="814"/>
      <c r="Y23" s="814"/>
      <c r="Z23" s="814"/>
      <c r="AA23" s="814">
        <v>629</v>
      </c>
      <c r="AB23" s="814"/>
      <c r="AC23" s="814"/>
      <c r="AD23" s="814"/>
      <c r="AE23" s="815"/>
      <c r="AF23" s="816">
        <v>474</v>
      </c>
      <c r="AG23" s="814"/>
      <c r="AH23" s="814"/>
      <c r="AI23" s="814"/>
      <c r="AJ23" s="817"/>
      <c r="AK23" s="818"/>
      <c r="AL23" s="819"/>
      <c r="AM23" s="819"/>
      <c r="AN23" s="819"/>
      <c r="AO23" s="819"/>
      <c r="AP23" s="814">
        <v>46232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6197</v>
      </c>
      <c r="R28" s="843"/>
      <c r="S28" s="843"/>
      <c r="T28" s="843"/>
      <c r="U28" s="843"/>
      <c r="V28" s="843">
        <v>5785</v>
      </c>
      <c r="W28" s="843"/>
      <c r="X28" s="843"/>
      <c r="Y28" s="843"/>
      <c r="Z28" s="843"/>
      <c r="AA28" s="843">
        <v>412</v>
      </c>
      <c r="AB28" s="843"/>
      <c r="AC28" s="843"/>
      <c r="AD28" s="843"/>
      <c r="AE28" s="844"/>
      <c r="AF28" s="845">
        <v>412</v>
      </c>
      <c r="AG28" s="843"/>
      <c r="AH28" s="843"/>
      <c r="AI28" s="843"/>
      <c r="AJ28" s="846"/>
      <c r="AK28" s="847">
        <v>370</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3242</v>
      </c>
      <c r="R29" s="779"/>
      <c r="S29" s="779"/>
      <c r="T29" s="779"/>
      <c r="U29" s="779"/>
      <c r="V29" s="779">
        <v>3146</v>
      </c>
      <c r="W29" s="779"/>
      <c r="X29" s="779"/>
      <c r="Y29" s="779"/>
      <c r="Z29" s="779"/>
      <c r="AA29" s="779">
        <v>96</v>
      </c>
      <c r="AB29" s="779"/>
      <c r="AC29" s="779"/>
      <c r="AD29" s="779"/>
      <c r="AE29" s="780"/>
      <c r="AF29" s="781">
        <v>96</v>
      </c>
      <c r="AG29" s="782"/>
      <c r="AH29" s="782"/>
      <c r="AI29" s="782"/>
      <c r="AJ29" s="783"/>
      <c r="AK29" s="850">
        <v>425</v>
      </c>
      <c r="AL29" s="851"/>
      <c r="AM29" s="851"/>
      <c r="AN29" s="851"/>
      <c r="AO29" s="851"/>
      <c r="AP29" s="851" t="s">
        <v>537</v>
      </c>
      <c r="AQ29" s="851"/>
      <c r="AR29" s="851"/>
      <c r="AS29" s="851"/>
      <c r="AT29" s="851"/>
      <c r="AU29" s="851" t="s">
        <v>537</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562</v>
      </c>
      <c r="R30" s="779"/>
      <c r="S30" s="779"/>
      <c r="T30" s="779"/>
      <c r="U30" s="779"/>
      <c r="V30" s="779">
        <v>544</v>
      </c>
      <c r="W30" s="779"/>
      <c r="X30" s="779"/>
      <c r="Y30" s="779"/>
      <c r="Z30" s="779"/>
      <c r="AA30" s="779">
        <v>18</v>
      </c>
      <c r="AB30" s="779"/>
      <c r="AC30" s="779"/>
      <c r="AD30" s="779"/>
      <c r="AE30" s="780"/>
      <c r="AF30" s="781">
        <v>18</v>
      </c>
      <c r="AG30" s="782"/>
      <c r="AH30" s="782"/>
      <c r="AI30" s="782"/>
      <c r="AJ30" s="783"/>
      <c r="AK30" s="850">
        <v>92</v>
      </c>
      <c r="AL30" s="851"/>
      <c r="AM30" s="851"/>
      <c r="AN30" s="851"/>
      <c r="AO30" s="851"/>
      <c r="AP30" s="851" t="s">
        <v>537</v>
      </c>
      <c r="AQ30" s="851"/>
      <c r="AR30" s="851"/>
      <c r="AS30" s="851"/>
      <c r="AT30" s="851"/>
      <c r="AU30" s="851" t="s">
        <v>537</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1311</v>
      </c>
      <c r="R31" s="779"/>
      <c r="S31" s="779"/>
      <c r="T31" s="779"/>
      <c r="U31" s="779"/>
      <c r="V31" s="779">
        <v>1167</v>
      </c>
      <c r="W31" s="779"/>
      <c r="X31" s="779"/>
      <c r="Y31" s="779"/>
      <c r="Z31" s="779"/>
      <c r="AA31" s="779">
        <v>143</v>
      </c>
      <c r="AB31" s="779"/>
      <c r="AC31" s="779"/>
      <c r="AD31" s="779"/>
      <c r="AE31" s="780"/>
      <c r="AF31" s="781">
        <v>1825</v>
      </c>
      <c r="AG31" s="782"/>
      <c r="AH31" s="782"/>
      <c r="AI31" s="782"/>
      <c r="AJ31" s="783"/>
      <c r="AK31" s="850">
        <v>20</v>
      </c>
      <c r="AL31" s="851"/>
      <c r="AM31" s="851"/>
      <c r="AN31" s="851"/>
      <c r="AO31" s="851"/>
      <c r="AP31" s="851">
        <v>3199</v>
      </c>
      <c r="AQ31" s="851"/>
      <c r="AR31" s="851"/>
      <c r="AS31" s="851"/>
      <c r="AT31" s="851"/>
      <c r="AU31" s="851" t="s">
        <v>537</v>
      </c>
      <c r="AV31" s="851"/>
      <c r="AW31" s="851"/>
      <c r="AX31" s="851"/>
      <c r="AY31" s="851"/>
      <c r="AZ31" s="852" t="s">
        <v>537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1760</v>
      </c>
      <c r="R32" s="779"/>
      <c r="S32" s="779"/>
      <c r="T32" s="779"/>
      <c r="U32" s="779"/>
      <c r="V32" s="779">
        <v>1568</v>
      </c>
      <c r="W32" s="779"/>
      <c r="X32" s="779"/>
      <c r="Y32" s="779"/>
      <c r="Z32" s="779"/>
      <c r="AA32" s="779">
        <v>192</v>
      </c>
      <c r="AB32" s="779"/>
      <c r="AC32" s="779"/>
      <c r="AD32" s="779"/>
      <c r="AE32" s="780"/>
      <c r="AF32" s="781">
        <v>355</v>
      </c>
      <c r="AG32" s="782"/>
      <c r="AH32" s="782"/>
      <c r="AI32" s="782"/>
      <c r="AJ32" s="783"/>
      <c r="AK32" s="850">
        <v>444</v>
      </c>
      <c r="AL32" s="851"/>
      <c r="AM32" s="851"/>
      <c r="AN32" s="851"/>
      <c r="AO32" s="851"/>
      <c r="AP32" s="851">
        <v>16333</v>
      </c>
      <c r="AQ32" s="851"/>
      <c r="AR32" s="851"/>
      <c r="AS32" s="851"/>
      <c r="AT32" s="851"/>
      <c r="AU32" s="851">
        <v>5292</v>
      </c>
      <c r="AV32" s="851"/>
      <c r="AW32" s="851"/>
      <c r="AX32" s="851"/>
      <c r="AY32" s="851"/>
      <c r="AZ32" s="852" t="s">
        <v>537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35</v>
      </c>
      <c r="R33" s="779"/>
      <c r="S33" s="779"/>
      <c r="T33" s="779"/>
      <c r="U33" s="779"/>
      <c r="V33" s="779">
        <v>31</v>
      </c>
      <c r="W33" s="779"/>
      <c r="X33" s="779"/>
      <c r="Y33" s="779"/>
      <c r="Z33" s="779"/>
      <c r="AA33" s="779">
        <v>4</v>
      </c>
      <c r="AB33" s="779"/>
      <c r="AC33" s="779"/>
      <c r="AD33" s="779"/>
      <c r="AE33" s="780"/>
      <c r="AF33" s="781">
        <v>4</v>
      </c>
      <c r="AG33" s="782"/>
      <c r="AH33" s="782"/>
      <c r="AI33" s="782"/>
      <c r="AJ33" s="783"/>
      <c r="AK33" s="850">
        <v>29</v>
      </c>
      <c r="AL33" s="851"/>
      <c r="AM33" s="851"/>
      <c r="AN33" s="851"/>
      <c r="AO33" s="851"/>
      <c r="AP33" s="851">
        <v>150</v>
      </c>
      <c r="AQ33" s="851"/>
      <c r="AR33" s="851"/>
      <c r="AS33" s="851"/>
      <c r="AT33" s="851"/>
      <c r="AU33" s="851">
        <v>150</v>
      </c>
      <c r="AV33" s="851"/>
      <c r="AW33" s="851"/>
      <c r="AX33" s="851"/>
      <c r="AY33" s="851"/>
      <c r="AZ33" s="852" t="s">
        <v>537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58</v>
      </c>
      <c r="R34" s="779"/>
      <c r="S34" s="779"/>
      <c r="T34" s="779"/>
      <c r="U34" s="779"/>
      <c r="V34" s="779">
        <v>54</v>
      </c>
      <c r="W34" s="779"/>
      <c r="X34" s="779"/>
      <c r="Y34" s="779"/>
      <c r="Z34" s="779"/>
      <c r="AA34" s="779">
        <v>3</v>
      </c>
      <c r="AB34" s="779"/>
      <c r="AC34" s="779"/>
      <c r="AD34" s="779"/>
      <c r="AE34" s="780"/>
      <c r="AF34" s="781" t="s">
        <v>111</v>
      </c>
      <c r="AG34" s="782"/>
      <c r="AH34" s="782"/>
      <c r="AI34" s="782"/>
      <c r="AJ34" s="783"/>
      <c r="AK34" s="850">
        <v>55</v>
      </c>
      <c r="AL34" s="851"/>
      <c r="AM34" s="851"/>
      <c r="AN34" s="851"/>
      <c r="AO34" s="851"/>
      <c r="AP34" s="851">
        <v>7</v>
      </c>
      <c r="AQ34" s="851"/>
      <c r="AR34" s="851"/>
      <c r="AS34" s="851"/>
      <c r="AT34" s="851"/>
      <c r="AU34" s="851">
        <v>7</v>
      </c>
      <c r="AV34" s="851"/>
      <c r="AW34" s="851"/>
      <c r="AX34" s="851"/>
      <c r="AY34" s="851"/>
      <c r="AZ34" s="852" t="s">
        <v>537</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2710</v>
      </c>
      <c r="AG63" s="862"/>
      <c r="AH63" s="862"/>
      <c r="AI63" s="862"/>
      <c r="AJ63" s="863"/>
      <c r="AK63" s="864"/>
      <c r="AL63" s="859"/>
      <c r="AM63" s="859"/>
      <c r="AN63" s="859"/>
      <c r="AO63" s="859"/>
      <c r="AP63" s="862">
        <v>19689</v>
      </c>
      <c r="AQ63" s="862"/>
      <c r="AR63" s="862"/>
      <c r="AS63" s="862"/>
      <c r="AT63" s="862"/>
      <c r="AU63" s="862">
        <v>5448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t="s">
        <v>537</v>
      </c>
      <c r="R69" s="851"/>
      <c r="S69" s="851"/>
      <c r="T69" s="851"/>
      <c r="U69" s="851"/>
      <c r="V69" s="851" t="s">
        <v>537</v>
      </c>
      <c r="W69" s="851"/>
      <c r="X69" s="851"/>
      <c r="Y69" s="851"/>
      <c r="Z69" s="851"/>
      <c r="AA69" s="851" t="s">
        <v>537</v>
      </c>
      <c r="AB69" s="851"/>
      <c r="AC69" s="851"/>
      <c r="AD69" s="851"/>
      <c r="AE69" s="851"/>
      <c r="AF69" s="851" t="s">
        <v>537</v>
      </c>
      <c r="AG69" s="851"/>
      <c r="AH69" s="851"/>
      <c r="AI69" s="851"/>
      <c r="AJ69" s="851"/>
      <c r="AK69" s="851" t="s">
        <v>537</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4938</v>
      </c>
      <c r="R70" s="851"/>
      <c r="S70" s="851"/>
      <c r="T70" s="851"/>
      <c r="U70" s="851"/>
      <c r="V70" s="851">
        <v>4858</v>
      </c>
      <c r="W70" s="851"/>
      <c r="X70" s="851"/>
      <c r="Y70" s="851"/>
      <c r="Z70" s="851"/>
      <c r="AA70" s="851">
        <v>80</v>
      </c>
      <c r="AB70" s="851"/>
      <c r="AC70" s="851"/>
      <c r="AD70" s="851"/>
      <c r="AE70" s="851"/>
      <c r="AF70" s="851">
        <v>80</v>
      </c>
      <c r="AG70" s="851"/>
      <c r="AH70" s="851"/>
      <c r="AI70" s="851"/>
      <c r="AJ70" s="851"/>
      <c r="AK70" s="851" t="s">
        <v>537</v>
      </c>
      <c r="AL70" s="851"/>
      <c r="AM70" s="851"/>
      <c r="AN70" s="851"/>
      <c r="AO70" s="851"/>
      <c r="AP70" s="851">
        <v>3403</v>
      </c>
      <c r="AQ70" s="851"/>
      <c r="AR70" s="851"/>
      <c r="AS70" s="851"/>
      <c r="AT70" s="851"/>
      <c r="AU70" s="851">
        <v>690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84</v>
      </c>
      <c r="R71" s="851"/>
      <c r="S71" s="851"/>
      <c r="T71" s="851"/>
      <c r="U71" s="851"/>
      <c r="V71" s="851">
        <v>77</v>
      </c>
      <c r="W71" s="851"/>
      <c r="X71" s="851"/>
      <c r="Y71" s="851"/>
      <c r="Z71" s="851"/>
      <c r="AA71" s="851">
        <v>7</v>
      </c>
      <c r="AB71" s="851"/>
      <c r="AC71" s="851"/>
      <c r="AD71" s="851"/>
      <c r="AE71" s="851"/>
      <c r="AF71" s="851">
        <v>7</v>
      </c>
      <c r="AG71" s="851"/>
      <c r="AH71" s="851"/>
      <c r="AI71" s="851"/>
      <c r="AJ71" s="851"/>
      <c r="AK71" s="851" t="s">
        <v>537</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146</v>
      </c>
      <c r="R72" s="851"/>
      <c r="S72" s="851"/>
      <c r="T72" s="851"/>
      <c r="U72" s="851"/>
      <c r="V72" s="851">
        <v>138</v>
      </c>
      <c r="W72" s="851"/>
      <c r="X72" s="851"/>
      <c r="Y72" s="851"/>
      <c r="Z72" s="851"/>
      <c r="AA72" s="851">
        <v>7</v>
      </c>
      <c r="AB72" s="851"/>
      <c r="AC72" s="851"/>
      <c r="AD72" s="851"/>
      <c r="AE72" s="851"/>
      <c r="AF72" s="851">
        <v>7</v>
      </c>
      <c r="AG72" s="851"/>
      <c r="AH72" s="851"/>
      <c r="AI72" s="851"/>
      <c r="AJ72" s="851"/>
      <c r="AK72" s="851" t="s">
        <v>537</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155566</v>
      </c>
      <c r="R73" s="851"/>
      <c r="S73" s="851"/>
      <c r="T73" s="851"/>
      <c r="U73" s="851"/>
      <c r="V73" s="851">
        <v>148928</v>
      </c>
      <c r="W73" s="851"/>
      <c r="X73" s="851"/>
      <c r="Y73" s="851"/>
      <c r="Z73" s="851"/>
      <c r="AA73" s="851">
        <v>6639</v>
      </c>
      <c r="AB73" s="851"/>
      <c r="AC73" s="851"/>
      <c r="AD73" s="851"/>
      <c r="AE73" s="851"/>
      <c r="AF73" s="851">
        <v>6639</v>
      </c>
      <c r="AG73" s="851"/>
      <c r="AH73" s="851"/>
      <c r="AI73" s="851"/>
      <c r="AJ73" s="851"/>
      <c r="AK73" s="851" t="s">
        <v>537</v>
      </c>
      <c r="AL73" s="851"/>
      <c r="AM73" s="851"/>
      <c r="AN73" s="851"/>
      <c r="AO73" s="851"/>
      <c r="AP73" s="851" t="s">
        <v>537</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6768</v>
      </c>
      <c r="AG88" s="862"/>
      <c r="AH88" s="862"/>
      <c r="AI88" s="862"/>
      <c r="AJ88" s="862"/>
      <c r="AK88" s="859"/>
      <c r="AL88" s="859"/>
      <c r="AM88" s="859"/>
      <c r="AN88" s="859"/>
      <c r="AO88" s="859"/>
      <c r="AP88" s="862">
        <v>3403</v>
      </c>
      <c r="AQ88" s="862"/>
      <c r="AR88" s="862"/>
      <c r="AS88" s="862"/>
      <c r="AT88" s="862"/>
      <c r="AU88" s="862">
        <v>690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64</v>
      </c>
      <c r="CS102" s="870"/>
      <c r="CT102" s="870"/>
      <c r="CU102" s="870"/>
      <c r="CV102" s="913"/>
      <c r="CW102" s="912">
        <v>44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286</v>
      </c>
      <c r="AG109" s="915"/>
      <c r="AH109" s="915"/>
      <c r="AI109" s="915"/>
      <c r="AJ109" s="916"/>
      <c r="AK109" s="914" t="s">
        <v>285</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286</v>
      </c>
      <c r="BW109" s="915"/>
      <c r="BX109" s="915"/>
      <c r="BY109" s="915"/>
      <c r="BZ109" s="916"/>
      <c r="CA109" s="914" t="s">
        <v>285</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286</v>
      </c>
      <c r="DM109" s="915"/>
      <c r="DN109" s="915"/>
      <c r="DO109" s="915"/>
      <c r="DP109" s="916"/>
      <c r="DQ109" s="914" t="s">
        <v>285</v>
      </c>
      <c r="DR109" s="915"/>
      <c r="DS109" s="915"/>
      <c r="DT109" s="915"/>
      <c r="DU109" s="916"/>
      <c r="DV109" s="914" t="s">
        <v>405</v>
      </c>
      <c r="DW109" s="915"/>
      <c r="DX109" s="915"/>
      <c r="DY109" s="915"/>
      <c r="DZ109" s="917"/>
    </row>
    <row r="110" spans="1:130"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4018650</v>
      </c>
      <c r="AB110" s="922"/>
      <c r="AC110" s="922"/>
      <c r="AD110" s="922"/>
      <c r="AE110" s="923"/>
      <c r="AF110" s="924">
        <v>3869975</v>
      </c>
      <c r="AG110" s="922"/>
      <c r="AH110" s="922"/>
      <c r="AI110" s="922"/>
      <c r="AJ110" s="923"/>
      <c r="AK110" s="924">
        <v>3992939</v>
      </c>
      <c r="AL110" s="922"/>
      <c r="AM110" s="922"/>
      <c r="AN110" s="922"/>
      <c r="AO110" s="923"/>
      <c r="AP110" s="925">
        <v>33</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48324370</v>
      </c>
      <c r="BR110" s="957"/>
      <c r="BS110" s="957"/>
      <c r="BT110" s="957"/>
      <c r="BU110" s="957"/>
      <c r="BV110" s="957">
        <v>47042429</v>
      </c>
      <c r="BW110" s="957"/>
      <c r="BX110" s="957"/>
      <c r="BY110" s="957"/>
      <c r="BZ110" s="957"/>
      <c r="CA110" s="957">
        <v>46232075</v>
      </c>
      <c r="CB110" s="957"/>
      <c r="CC110" s="957"/>
      <c r="CD110" s="957"/>
      <c r="CE110" s="957"/>
      <c r="CF110" s="971">
        <v>381.5</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0"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1328570</v>
      </c>
      <c r="BR111" s="950"/>
      <c r="BS111" s="950"/>
      <c r="BT111" s="950"/>
      <c r="BU111" s="950"/>
      <c r="BV111" s="950">
        <v>1288988</v>
      </c>
      <c r="BW111" s="950"/>
      <c r="BX111" s="950"/>
      <c r="BY111" s="950"/>
      <c r="BZ111" s="950"/>
      <c r="CA111" s="950">
        <v>1152995</v>
      </c>
      <c r="CB111" s="950"/>
      <c r="CC111" s="950"/>
      <c r="CD111" s="950"/>
      <c r="CE111" s="950"/>
      <c r="CF111" s="944">
        <v>9.5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0"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6230183</v>
      </c>
      <c r="BR112" s="950"/>
      <c r="BS112" s="950"/>
      <c r="BT112" s="950"/>
      <c r="BU112" s="950"/>
      <c r="BV112" s="950">
        <v>5972612</v>
      </c>
      <c r="BW112" s="950"/>
      <c r="BX112" s="950"/>
      <c r="BY112" s="950"/>
      <c r="BZ112" s="950"/>
      <c r="CA112" s="950">
        <v>5448411</v>
      </c>
      <c r="CB112" s="950"/>
      <c r="CC112" s="950"/>
      <c r="CD112" s="950"/>
      <c r="CE112" s="950"/>
      <c r="CF112" s="944">
        <v>45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353881</v>
      </c>
      <c r="AB113" s="964"/>
      <c r="AC113" s="964"/>
      <c r="AD113" s="964"/>
      <c r="AE113" s="965"/>
      <c r="AF113" s="966">
        <v>367020</v>
      </c>
      <c r="AG113" s="964"/>
      <c r="AH113" s="964"/>
      <c r="AI113" s="964"/>
      <c r="AJ113" s="965"/>
      <c r="AK113" s="966">
        <v>293986</v>
      </c>
      <c r="AL113" s="964"/>
      <c r="AM113" s="964"/>
      <c r="AN113" s="964"/>
      <c r="AO113" s="965"/>
      <c r="AP113" s="967">
        <v>2.4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695588</v>
      </c>
      <c r="BR113" s="950"/>
      <c r="BS113" s="950"/>
      <c r="BT113" s="950"/>
      <c r="BU113" s="950"/>
      <c r="BV113" s="950">
        <v>604236</v>
      </c>
      <c r="BW113" s="950"/>
      <c r="BX113" s="950"/>
      <c r="BY113" s="950"/>
      <c r="BZ113" s="950"/>
      <c r="CA113" s="950">
        <v>689985</v>
      </c>
      <c r="CB113" s="950"/>
      <c r="CC113" s="950"/>
      <c r="CD113" s="950"/>
      <c r="CE113" s="950"/>
      <c r="CF113" s="944">
        <v>5.7</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126818</v>
      </c>
      <c r="AB114" s="989"/>
      <c r="AC114" s="989"/>
      <c r="AD114" s="989"/>
      <c r="AE114" s="990"/>
      <c r="AF114" s="991">
        <v>105450</v>
      </c>
      <c r="AG114" s="989"/>
      <c r="AH114" s="989"/>
      <c r="AI114" s="989"/>
      <c r="AJ114" s="990"/>
      <c r="AK114" s="991">
        <v>62591</v>
      </c>
      <c r="AL114" s="989"/>
      <c r="AM114" s="989"/>
      <c r="AN114" s="989"/>
      <c r="AO114" s="990"/>
      <c r="AP114" s="992">
        <v>0.5</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1082100</v>
      </c>
      <c r="BR114" s="950"/>
      <c r="BS114" s="950"/>
      <c r="BT114" s="950"/>
      <c r="BU114" s="950"/>
      <c r="BV114" s="950">
        <v>986528</v>
      </c>
      <c r="BW114" s="950"/>
      <c r="BX114" s="950"/>
      <c r="BY114" s="950"/>
      <c r="BZ114" s="950"/>
      <c r="CA114" s="950">
        <v>930030</v>
      </c>
      <c r="CB114" s="950"/>
      <c r="CC114" s="950"/>
      <c r="CD114" s="950"/>
      <c r="CE114" s="950"/>
      <c r="CF114" s="944">
        <v>7.7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9290</v>
      </c>
      <c r="AB115" s="964"/>
      <c r="AC115" s="964"/>
      <c r="AD115" s="964"/>
      <c r="AE115" s="965"/>
      <c r="AF115" s="966">
        <v>153139</v>
      </c>
      <c r="AG115" s="964"/>
      <c r="AH115" s="964"/>
      <c r="AI115" s="964"/>
      <c r="AJ115" s="965"/>
      <c r="AK115" s="966">
        <v>133689</v>
      </c>
      <c r="AL115" s="964"/>
      <c r="AM115" s="964"/>
      <c r="AN115" s="964"/>
      <c r="AO115" s="965"/>
      <c r="AP115" s="967">
        <v>1.1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1328570</v>
      </c>
      <c r="DH116" s="989"/>
      <c r="DI116" s="989"/>
      <c r="DJ116" s="989"/>
      <c r="DK116" s="990"/>
      <c r="DL116" s="991">
        <v>1288988</v>
      </c>
      <c r="DM116" s="989"/>
      <c r="DN116" s="989"/>
      <c r="DO116" s="989"/>
      <c r="DP116" s="990"/>
      <c r="DQ116" s="991">
        <v>1152995</v>
      </c>
      <c r="DR116" s="989"/>
      <c r="DS116" s="989"/>
      <c r="DT116" s="989"/>
      <c r="DU116" s="990"/>
      <c r="DV116" s="992">
        <v>9.5</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4508639</v>
      </c>
      <c r="AB117" s="1007"/>
      <c r="AC117" s="1007"/>
      <c r="AD117" s="1007"/>
      <c r="AE117" s="1008"/>
      <c r="AF117" s="1009">
        <v>4495584</v>
      </c>
      <c r="AG117" s="1007"/>
      <c r="AH117" s="1007"/>
      <c r="AI117" s="1007"/>
      <c r="AJ117" s="1008"/>
      <c r="AK117" s="1009">
        <v>4483205</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286</v>
      </c>
      <c r="AG118" s="915"/>
      <c r="AH118" s="915"/>
      <c r="AI118" s="915"/>
      <c r="AJ118" s="916"/>
      <c r="AK118" s="914" t="s">
        <v>285</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57660811</v>
      </c>
      <c r="BR119" s="1028"/>
      <c r="BS119" s="1028"/>
      <c r="BT119" s="1028"/>
      <c r="BU119" s="1028"/>
      <c r="BV119" s="1028">
        <v>55894793</v>
      </c>
      <c r="BW119" s="1028"/>
      <c r="BX119" s="1028"/>
      <c r="BY119" s="1028"/>
      <c r="BZ119" s="1028"/>
      <c r="CA119" s="1028">
        <v>54453496</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4054864</v>
      </c>
      <c r="BR120" s="957"/>
      <c r="BS120" s="957"/>
      <c r="BT120" s="957"/>
      <c r="BU120" s="957"/>
      <c r="BV120" s="957">
        <v>4454700</v>
      </c>
      <c r="BW120" s="957"/>
      <c r="BX120" s="957"/>
      <c r="BY120" s="957"/>
      <c r="BZ120" s="957"/>
      <c r="CA120" s="957">
        <v>4470731</v>
      </c>
      <c r="CB120" s="957"/>
      <c r="CC120" s="957"/>
      <c r="CD120" s="957"/>
      <c r="CE120" s="957"/>
      <c r="CF120" s="971">
        <v>36.9</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6009308</v>
      </c>
      <c r="DH120" s="957"/>
      <c r="DI120" s="957"/>
      <c r="DJ120" s="957"/>
      <c r="DK120" s="957"/>
      <c r="DL120" s="957">
        <v>5785156</v>
      </c>
      <c r="DM120" s="957"/>
      <c r="DN120" s="957"/>
      <c r="DO120" s="957"/>
      <c r="DP120" s="957"/>
      <c r="DQ120" s="957">
        <v>5291776</v>
      </c>
      <c r="DR120" s="957"/>
      <c r="DS120" s="957"/>
      <c r="DT120" s="957"/>
      <c r="DU120" s="957"/>
      <c r="DV120" s="958">
        <v>43.7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8458285</v>
      </c>
      <c r="BR121" s="950"/>
      <c r="BS121" s="950"/>
      <c r="BT121" s="950"/>
      <c r="BU121" s="950"/>
      <c r="BV121" s="950">
        <v>8538320</v>
      </c>
      <c r="BW121" s="950"/>
      <c r="BX121" s="950"/>
      <c r="BY121" s="950"/>
      <c r="BZ121" s="950"/>
      <c r="CA121" s="950">
        <v>8841769</v>
      </c>
      <c r="CB121" s="950"/>
      <c r="CC121" s="950"/>
      <c r="CD121" s="950"/>
      <c r="CE121" s="950"/>
      <c r="CF121" s="944">
        <v>73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174753</v>
      </c>
      <c r="DH121" s="950"/>
      <c r="DI121" s="950"/>
      <c r="DJ121" s="950"/>
      <c r="DK121" s="950"/>
      <c r="DL121" s="950">
        <v>162323</v>
      </c>
      <c r="DM121" s="950"/>
      <c r="DN121" s="950"/>
      <c r="DO121" s="950"/>
      <c r="DP121" s="950"/>
      <c r="DQ121" s="950">
        <v>149548</v>
      </c>
      <c r="DR121" s="950"/>
      <c r="DS121" s="950"/>
      <c r="DT121" s="950"/>
      <c r="DU121" s="950"/>
      <c r="DV121" s="951">
        <v>1.2</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20755266</v>
      </c>
      <c r="BR122" s="1028"/>
      <c r="BS122" s="1028"/>
      <c r="BT122" s="1028"/>
      <c r="BU122" s="1028"/>
      <c r="BV122" s="1028">
        <v>20319164</v>
      </c>
      <c r="BW122" s="1028"/>
      <c r="BX122" s="1028"/>
      <c r="BY122" s="1028"/>
      <c r="BZ122" s="1028"/>
      <c r="CA122" s="1028">
        <v>20053987</v>
      </c>
      <c r="CB122" s="1028"/>
      <c r="CC122" s="1028"/>
      <c r="CD122" s="1028"/>
      <c r="CE122" s="1028"/>
      <c r="CF122" s="1048">
        <v>165.5</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46122</v>
      </c>
      <c r="DH122" s="950"/>
      <c r="DI122" s="950"/>
      <c r="DJ122" s="950"/>
      <c r="DK122" s="950"/>
      <c r="DL122" s="950">
        <v>25133</v>
      </c>
      <c r="DM122" s="950"/>
      <c r="DN122" s="950"/>
      <c r="DO122" s="950"/>
      <c r="DP122" s="950"/>
      <c r="DQ122" s="950">
        <v>7087</v>
      </c>
      <c r="DR122" s="950"/>
      <c r="DS122" s="950"/>
      <c r="DT122" s="950"/>
      <c r="DU122" s="950"/>
      <c r="DV122" s="951">
        <v>0.1</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9290</v>
      </c>
      <c r="AB123" s="989"/>
      <c r="AC123" s="989"/>
      <c r="AD123" s="989"/>
      <c r="AE123" s="990"/>
      <c r="AF123" s="991">
        <v>153139</v>
      </c>
      <c r="AG123" s="989"/>
      <c r="AH123" s="989"/>
      <c r="AI123" s="989"/>
      <c r="AJ123" s="990"/>
      <c r="AK123" s="991">
        <v>133689</v>
      </c>
      <c r="AL123" s="989"/>
      <c r="AM123" s="989"/>
      <c r="AN123" s="989"/>
      <c r="AO123" s="990"/>
      <c r="AP123" s="992">
        <v>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33268415</v>
      </c>
      <c r="BR123" s="1096"/>
      <c r="BS123" s="1096"/>
      <c r="BT123" s="1096"/>
      <c r="BU123" s="1096"/>
      <c r="BV123" s="1096">
        <v>33312184</v>
      </c>
      <c r="BW123" s="1096"/>
      <c r="BX123" s="1096"/>
      <c r="BY123" s="1096"/>
      <c r="BZ123" s="1096"/>
      <c r="CA123" s="1096">
        <v>33366487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206.9</v>
      </c>
      <c r="BR124" s="1058"/>
      <c r="BS124" s="1058"/>
      <c r="BT124" s="1058"/>
      <c r="BU124" s="1058"/>
      <c r="BV124" s="1058">
        <v>186.1</v>
      </c>
      <c r="BW124" s="1058"/>
      <c r="BX124" s="1058"/>
      <c r="BY124" s="1058"/>
      <c r="BZ124" s="1058"/>
      <c r="CA124" s="1058">
        <v>174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446</v>
      </c>
      <c r="DH124" s="1014"/>
      <c r="DI124" s="1014"/>
      <c r="DJ124" s="1014"/>
      <c r="DK124" s="1015"/>
      <c r="DL124" s="1013" t="s">
        <v>446</v>
      </c>
      <c r="DM124" s="1014"/>
      <c r="DN124" s="1014"/>
      <c r="DO124" s="1014"/>
      <c r="DP124" s="1015"/>
      <c r="DQ124" s="1013" t="s">
        <v>446</v>
      </c>
      <c r="DR124" s="1014"/>
      <c r="DS124" s="1014"/>
      <c r="DT124" s="1014"/>
      <c r="DU124" s="1015"/>
      <c r="DV124" s="1016" t="s">
        <v>446</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446</v>
      </c>
      <c r="DH127" s="950"/>
      <c r="DI127" s="950"/>
      <c r="DJ127" s="950"/>
      <c r="DK127" s="950"/>
      <c r="DL127" s="950" t="s">
        <v>446</v>
      </c>
      <c r="DM127" s="950"/>
      <c r="DN127" s="950"/>
      <c r="DO127" s="950"/>
      <c r="DP127" s="950"/>
      <c r="DQ127" s="950" t="s">
        <v>446</v>
      </c>
      <c r="DR127" s="950"/>
      <c r="DS127" s="950"/>
      <c r="DT127" s="950"/>
      <c r="DU127" s="950"/>
      <c r="DV127" s="951" t="s">
        <v>446</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721779</v>
      </c>
      <c r="AB128" s="1078"/>
      <c r="AC128" s="1078"/>
      <c r="AD128" s="1078"/>
      <c r="AE128" s="1079"/>
      <c r="AF128" s="1080">
        <v>704426</v>
      </c>
      <c r="AG128" s="1078"/>
      <c r="AH128" s="1078"/>
      <c r="AI128" s="1078"/>
      <c r="AJ128" s="1079"/>
      <c r="AK128" s="1080">
        <v>828580</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12.87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13558758</v>
      </c>
      <c r="AB129" s="989"/>
      <c r="AC129" s="989"/>
      <c r="AD129" s="989"/>
      <c r="AE129" s="990"/>
      <c r="AF129" s="991">
        <v>13837847</v>
      </c>
      <c r="AG129" s="989"/>
      <c r="AH129" s="989"/>
      <c r="AI129" s="989"/>
      <c r="AJ129" s="990"/>
      <c r="AK129" s="991">
        <v>13826611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17.87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1774790</v>
      </c>
      <c r="AB130" s="989"/>
      <c r="AC130" s="989"/>
      <c r="AD130" s="989"/>
      <c r="AE130" s="990"/>
      <c r="AF130" s="991">
        <v>1708393</v>
      </c>
      <c r="AG130" s="989"/>
      <c r="AH130" s="989"/>
      <c r="AI130" s="989"/>
      <c r="AJ130" s="990"/>
      <c r="AK130" s="991">
        <v>1709269</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11783968</v>
      </c>
      <c r="AB131" s="1014"/>
      <c r="AC131" s="1014"/>
      <c r="AD131" s="1014"/>
      <c r="AE131" s="1015"/>
      <c r="AF131" s="1013">
        <v>12129454</v>
      </c>
      <c r="AG131" s="1014"/>
      <c r="AH131" s="1014"/>
      <c r="AI131" s="1014"/>
      <c r="AJ131" s="1015"/>
      <c r="AK131" s="1013">
        <v>12117342</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17.07463904</v>
      </c>
      <c r="AB132" s="1130"/>
      <c r="AC132" s="1130"/>
      <c r="AD132" s="1130"/>
      <c r="AE132" s="1131"/>
      <c r="AF132" s="1132">
        <v>17.17113565</v>
      </c>
      <c r="AG132" s="1130"/>
      <c r="AH132" s="1130"/>
      <c r="AI132" s="1130"/>
      <c r="AJ132" s="1131"/>
      <c r="AK132" s="1132">
        <v>16.0543129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17.4</v>
      </c>
      <c r="AB133" s="1113"/>
      <c r="AC133" s="1113"/>
      <c r="AD133" s="1113"/>
      <c r="AE133" s="1114"/>
      <c r="AF133" s="1112">
        <v>17.3</v>
      </c>
      <c r="AG133" s="1113"/>
      <c r="AH133" s="1113"/>
      <c r="AI133" s="1113"/>
      <c r="AJ133" s="1114"/>
      <c r="AK133" s="1112">
        <v>16.7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orientation="portrait" paperSize="9"/>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portrait" paperSize="9" scale="31"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orientation="portrait" paperSize="9"/>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470</v>
      </c>
      <c r="B5" s="248"/>
      <c r="C5" s="248"/>
      <c r="D5" s="248"/>
      <c r="E5" s="248"/>
      <c r="F5" s="248"/>
      <c r="G5" s="248"/>
      <c r="H5" s="248"/>
      <c r="I5" s="248"/>
      <c r="J5" s="248"/>
      <c r="K5" s="248"/>
      <c r="L5" s="248"/>
      <c r="M5" s="248"/>
      <c r="N5" s="248"/>
      <c r="O5" s="249"/>
    </row>
    <row r="6" spans="1:14" ht="13.5">
      <c r="A6" s="250"/>
      <c r="B6" s="246"/>
      <c r="C6" s="246"/>
      <c r="D6" s="246"/>
      <c r="E6" s="246"/>
      <c r="F6" s="246"/>
      <c r="G6" s="251" t="s">
        <v>471</v>
      </c>
      <c r="H6" s="251"/>
      <c r="I6" s="251"/>
      <c r="J6" s="251"/>
      <c r="K6" s="246"/>
      <c r="L6" s="246"/>
      <c r="M6" s="246"/>
      <c r="N6" s="246"/>
    </row>
    <row r="7" spans="1:14" ht="13.5">
      <c r="A7" s="250"/>
      <c r="B7" s="246"/>
      <c r="C7" s="246"/>
      <c r="D7" s="246"/>
      <c r="E7" s="246"/>
      <c r="F7" s="246"/>
      <c r="G7" s="253"/>
      <c r="H7" s="254"/>
      <c r="I7" s="254"/>
      <c r="J7" s="255"/>
      <c r="K7" s="1150" t="s">
        <v>472</v>
      </c>
      <c r="L7" s="256"/>
      <c r="M7" s="257" t="s">
        <v>473</v>
      </c>
      <c r="N7" s="258"/>
    </row>
    <row r="8" spans="1:14" ht="14.25">
      <c r="A8" s="250"/>
      <c r="B8" s="246"/>
      <c r="C8" s="246"/>
      <c r="D8" s="246"/>
      <c r="E8" s="246"/>
      <c r="F8" s="246"/>
      <c r="G8" s="259"/>
      <c r="H8" s="260"/>
      <c r="I8" s="260"/>
      <c r="J8" s="261"/>
      <c r="K8" s="1151"/>
      <c r="L8" s="262" t="s">
        <v>474</v>
      </c>
      <c r="M8" s="263" t="s">
        <v>475</v>
      </c>
      <c r="N8" s="264" t="s">
        <v>476</v>
      </c>
    </row>
    <row r="9" spans="1:14" ht="14.25">
      <c r="A9" s="250"/>
      <c r="B9" s="246"/>
      <c r="C9" s="246"/>
      <c r="D9" s="246"/>
      <c r="E9" s="246"/>
      <c r="F9" s="246"/>
      <c r="G9" s="1152" t="s">
        <v>477</v>
      </c>
      <c r="H9" s="1153"/>
      <c r="I9" s="1153"/>
      <c r="J9" s="1154"/>
      <c r="K9" s="265">
        <v>3362078</v>
      </c>
      <c r="L9" s="266">
        <v>49245</v>
      </c>
      <c r="M9" s="267">
        <v>62051</v>
      </c>
      <c r="N9" s="268">
        <v>-20.6</v>
      </c>
    </row>
    <row r="10" spans="1:14" ht="14.25">
      <c r="A10" s="250"/>
      <c r="B10" s="246"/>
      <c r="C10" s="246"/>
      <c r="D10" s="246"/>
      <c r="E10" s="246"/>
      <c r="F10" s="246"/>
      <c r="G10" s="1152" t="s">
        <v>478</v>
      </c>
      <c r="H10" s="1153"/>
      <c r="I10" s="1153"/>
      <c r="J10" s="1154"/>
      <c r="K10" s="269">
        <v>660735</v>
      </c>
      <c r="L10" s="270">
        <v>9678</v>
      </c>
      <c r="M10" s="271">
        <v>5713</v>
      </c>
      <c r="N10" s="272">
        <v>69.4</v>
      </c>
    </row>
    <row r="11" spans="1:14" ht="13.5" customHeight="1">
      <c r="A11" s="250"/>
      <c r="B11" s="246"/>
      <c r="C11" s="246"/>
      <c r="D11" s="246"/>
      <c r="E11" s="246"/>
      <c r="F11" s="246"/>
      <c r="G11" s="1152" t="s">
        <v>479</v>
      </c>
      <c r="H11" s="1153"/>
      <c r="I11" s="1153"/>
      <c r="J11" s="1154"/>
      <c r="K11" s="269">
        <v>578847</v>
      </c>
      <c r="L11" s="270">
        <v>8479</v>
      </c>
      <c r="M11" s="271">
        <v>5796</v>
      </c>
      <c r="N11" s="272">
        <v>46.3</v>
      </c>
    </row>
    <row r="12" spans="1:14" ht="13.5" customHeight="1">
      <c r="A12" s="250"/>
      <c r="B12" s="246"/>
      <c r="C12" s="246"/>
      <c r="D12" s="246"/>
      <c r="E12" s="246"/>
      <c r="F12" s="246"/>
      <c r="G12" s="1152" t="s">
        <v>480</v>
      </c>
      <c r="H12" s="1153"/>
      <c r="I12" s="1153"/>
      <c r="J12" s="1154"/>
      <c r="K12" s="269">
        <v>5591</v>
      </c>
      <c r="L12" s="270">
        <v>82</v>
      </c>
      <c r="M12" s="271">
        <v>1167</v>
      </c>
      <c r="N12" s="272">
        <v>-93</v>
      </c>
    </row>
    <row r="13" spans="1:14" ht="13.5" customHeight="1">
      <c r="A13" s="250"/>
      <c r="B13" s="246"/>
      <c r="C13" s="246"/>
      <c r="D13" s="246"/>
      <c r="E13" s="246"/>
      <c r="F13" s="246"/>
      <c r="G13" s="1152" t="s">
        <v>481</v>
      </c>
      <c r="H13" s="1153"/>
      <c r="I13" s="1153"/>
      <c r="J13" s="1154"/>
      <c r="K13" s="269">
        <v>1215</v>
      </c>
      <c r="L13" s="270">
        <v>18</v>
      </c>
      <c r="M13" s="271">
        <v>0</v>
      </c>
      <c r="N13" s="272">
        <v>0</v>
      </c>
    </row>
    <row r="14" spans="1:14" ht="13.5" customHeight="1">
      <c r="A14" s="250"/>
      <c r="B14" s="246"/>
      <c r="C14" s="246"/>
      <c r="D14" s="246"/>
      <c r="E14" s="246"/>
      <c r="F14" s="246"/>
      <c r="G14" s="1152" t="s">
        <v>482</v>
      </c>
      <c r="H14" s="1153"/>
      <c r="I14" s="1153"/>
      <c r="J14" s="1154"/>
      <c r="K14" s="269">
        <v>156426</v>
      </c>
      <c r="L14" s="270">
        <v>2291</v>
      </c>
      <c r="M14" s="271">
        <v>2337</v>
      </c>
      <c r="N14" s="272">
        <v>-2</v>
      </c>
    </row>
    <row r="15" spans="1:14" ht="13.5" customHeight="1">
      <c r="A15" s="250"/>
      <c r="B15" s="246"/>
      <c r="C15" s="246"/>
      <c r="D15" s="246"/>
      <c r="E15" s="246"/>
      <c r="F15" s="246"/>
      <c r="G15" s="1152" t="s">
        <v>483</v>
      </c>
      <c r="H15" s="1153"/>
      <c r="I15" s="1153"/>
      <c r="J15" s="1154"/>
      <c r="K15" s="269">
        <v>168333</v>
      </c>
      <c r="L15" s="270">
        <v>2466</v>
      </c>
      <c r="M15" s="271">
        <v>1594</v>
      </c>
      <c r="N15" s="272">
        <v>54.7</v>
      </c>
    </row>
    <row r="16" spans="1:14" ht="14.25">
      <c r="A16" s="250"/>
      <c r="B16" s="246"/>
      <c r="C16" s="246"/>
      <c r="D16" s="246"/>
      <c r="E16" s="246"/>
      <c r="F16" s="246"/>
      <c r="G16" s="1155" t="s">
        <v>484</v>
      </c>
      <c r="H16" s="1156"/>
      <c r="I16" s="1156"/>
      <c r="J16" s="1157"/>
      <c r="K16" s="270">
        <v>-220759</v>
      </c>
      <c r="L16" s="270">
        <v>-3234</v>
      </c>
      <c r="M16" s="271">
        <v>-5993</v>
      </c>
      <c r="N16" s="272">
        <v>-46</v>
      </c>
    </row>
    <row r="17" spans="1:14" ht="14.25">
      <c r="A17" s="250"/>
      <c r="B17" s="246"/>
      <c r="C17" s="246"/>
      <c r="D17" s="246"/>
      <c r="E17" s="246"/>
      <c r="F17" s="246"/>
      <c r="G17" s="1155" t="s">
        <v>169</v>
      </c>
      <c r="H17" s="1156"/>
      <c r="I17" s="1156"/>
      <c r="J17" s="1157"/>
      <c r="K17" s="270">
        <v>4712466</v>
      </c>
      <c r="L17" s="270">
        <v>69025</v>
      </c>
      <c r="M17" s="271">
        <v>72665</v>
      </c>
      <c r="N17" s="272">
        <v>-5</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485</v>
      </c>
      <c r="H19" s="246"/>
      <c r="I19" s="246"/>
      <c r="J19" s="246"/>
      <c r="K19" s="246"/>
      <c r="L19" s="246"/>
      <c r="M19" s="246"/>
      <c r="N19" s="246"/>
    </row>
    <row r="20" spans="1:14" ht="14.25">
      <c r="A20" s="250"/>
      <c r="B20" s="246"/>
      <c r="C20" s="246"/>
      <c r="D20" s="246"/>
      <c r="E20" s="246"/>
      <c r="F20" s="246"/>
      <c r="G20" s="274"/>
      <c r="H20" s="275"/>
      <c r="I20" s="275"/>
      <c r="J20" s="276"/>
      <c r="K20" s="277" t="s">
        <v>486</v>
      </c>
      <c r="L20" s="278" t="s">
        <v>487</v>
      </c>
      <c r="M20" s="279" t="s">
        <v>488</v>
      </c>
      <c r="N20" s="280"/>
    </row>
    <row r="21" spans="1:16" s="286" customFormat="1" ht="14.25">
      <c r="A21" s="281"/>
      <c r="B21" s="251"/>
      <c r="C21" s="251"/>
      <c r="D21" s="251"/>
      <c r="E21" s="251"/>
      <c r="F21" s="251"/>
      <c r="G21" s="1147" t="s">
        <v>489</v>
      </c>
      <c r="H21" s="1148"/>
      <c r="I21" s="1148"/>
      <c r="J21" s="1149"/>
      <c r="K21" s="282">
        <v>6.06</v>
      </c>
      <c r="L21" s="283">
        <v>7.22</v>
      </c>
      <c r="M21" s="284">
        <v>-1.16</v>
      </c>
      <c r="N21" s="251"/>
      <c r="O21" s="285"/>
      <c r="P21" s="281"/>
    </row>
    <row r="22" spans="1:16" s="286" customFormat="1" ht="14.25">
      <c r="A22" s="281"/>
      <c r="B22" s="251"/>
      <c r="C22" s="251"/>
      <c r="D22" s="251"/>
      <c r="E22" s="251"/>
      <c r="F22" s="251"/>
      <c r="G22" s="1147" t="s">
        <v>490</v>
      </c>
      <c r="H22" s="1148"/>
      <c r="I22" s="1148"/>
      <c r="J22" s="1149"/>
      <c r="K22" s="287">
        <v>98.2</v>
      </c>
      <c r="L22" s="288">
        <v>98.4</v>
      </c>
      <c r="M22" s="289">
        <v>-0.2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491</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492</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493</v>
      </c>
      <c r="H29" s="251"/>
      <c r="I29" s="251"/>
      <c r="J29" s="251"/>
      <c r="K29" s="246"/>
      <c r="L29" s="246"/>
      <c r="M29" s="246"/>
      <c r="N29" s="246"/>
      <c r="O29" s="295"/>
    </row>
    <row r="30" spans="1:14" ht="13.5">
      <c r="A30" s="250"/>
      <c r="B30" s="246"/>
      <c r="C30" s="246"/>
      <c r="D30" s="246"/>
      <c r="E30" s="246"/>
      <c r="F30" s="246"/>
      <c r="G30" s="253"/>
      <c r="H30" s="254"/>
      <c r="I30" s="254"/>
      <c r="J30" s="255"/>
      <c r="K30" s="1150" t="s">
        <v>472</v>
      </c>
      <c r="L30" s="256"/>
      <c r="M30" s="257" t="s">
        <v>473</v>
      </c>
      <c r="N30" s="258"/>
    </row>
    <row r="31" spans="1:14" ht="14.25">
      <c r="A31" s="250"/>
      <c r="B31" s="246"/>
      <c r="C31" s="246"/>
      <c r="D31" s="246"/>
      <c r="E31" s="246"/>
      <c r="F31" s="246"/>
      <c r="G31" s="259"/>
      <c r="H31" s="260"/>
      <c r="I31" s="260"/>
      <c r="J31" s="261"/>
      <c r="K31" s="1151"/>
      <c r="L31" s="262" t="s">
        <v>474</v>
      </c>
      <c r="M31" s="263" t="s">
        <v>475</v>
      </c>
      <c r="N31" s="264" t="s">
        <v>476</v>
      </c>
    </row>
    <row r="32" spans="1:14" ht="27" customHeight="1">
      <c r="A32" s="250"/>
      <c r="B32" s="246"/>
      <c r="C32" s="246"/>
      <c r="D32" s="246"/>
      <c r="E32" s="246"/>
      <c r="F32" s="246"/>
      <c r="G32" s="1163" t="s">
        <v>494</v>
      </c>
      <c r="H32" s="1164"/>
      <c r="I32" s="1164"/>
      <c r="J32" s="1165"/>
      <c r="K32" s="296">
        <v>3992939</v>
      </c>
      <c r="L32" s="296">
        <v>58486</v>
      </c>
      <c r="M32" s="297">
        <v>39687</v>
      </c>
      <c r="N32" s="298">
        <v>47.4</v>
      </c>
    </row>
    <row r="33" spans="1:14" ht="13.5" customHeight="1">
      <c r="A33" s="250"/>
      <c r="B33" s="246"/>
      <c r="C33" s="246"/>
      <c r="D33" s="246"/>
      <c r="E33" s="246"/>
      <c r="F33" s="246"/>
      <c r="G33" s="1163" t="s">
        <v>495</v>
      </c>
      <c r="H33" s="1164"/>
      <c r="I33" s="1164"/>
      <c r="J33" s="1165"/>
      <c r="K33" s="296" t="s">
        <v>496</v>
      </c>
      <c r="L33" s="296" t="s">
        <v>496</v>
      </c>
      <c r="M33" s="297" t="s">
        <v>496</v>
      </c>
      <c r="N33" s="298" t="s">
        <v>496</v>
      </c>
    </row>
    <row r="34" spans="1:14" ht="27" customHeight="1">
      <c r="A34" s="250"/>
      <c r="B34" s="246"/>
      <c r="C34" s="246"/>
      <c r="D34" s="246"/>
      <c r="E34" s="246"/>
      <c r="F34" s="246"/>
      <c r="G34" s="1163" t="s">
        <v>497</v>
      </c>
      <c r="H34" s="1164"/>
      <c r="I34" s="1164"/>
      <c r="J34" s="1165"/>
      <c r="K34" s="296" t="s">
        <v>496</v>
      </c>
      <c r="L34" s="296" t="s">
        <v>496</v>
      </c>
      <c r="M34" s="297">
        <v>56</v>
      </c>
      <c r="N34" s="298" t="s">
        <v>496</v>
      </c>
    </row>
    <row r="35" spans="1:14" ht="27" customHeight="1">
      <c r="A35" s="250"/>
      <c r="B35" s="246"/>
      <c r="C35" s="246"/>
      <c r="D35" s="246"/>
      <c r="E35" s="246"/>
      <c r="F35" s="246"/>
      <c r="G35" s="1163" t="s">
        <v>498</v>
      </c>
      <c r="H35" s="1164"/>
      <c r="I35" s="1164"/>
      <c r="J35" s="1165"/>
      <c r="K35" s="296">
        <v>293986</v>
      </c>
      <c r="L35" s="296">
        <v>4306</v>
      </c>
      <c r="M35" s="297">
        <v>13696</v>
      </c>
      <c r="N35" s="298">
        <v>-68.6</v>
      </c>
    </row>
    <row r="36" spans="1:14" ht="27" customHeight="1">
      <c r="A36" s="250"/>
      <c r="B36" s="246"/>
      <c r="C36" s="246"/>
      <c r="D36" s="246"/>
      <c r="E36" s="246"/>
      <c r="F36" s="246"/>
      <c r="G36" s="1163" t="s">
        <v>499</v>
      </c>
      <c r="H36" s="1164"/>
      <c r="I36" s="1164"/>
      <c r="J36" s="1165"/>
      <c r="K36" s="296">
        <v>62591</v>
      </c>
      <c r="L36" s="296">
        <v>917</v>
      </c>
      <c r="M36" s="297">
        <v>1733</v>
      </c>
      <c r="N36" s="298">
        <v>-47.1</v>
      </c>
    </row>
    <row r="37" spans="1:14" ht="13.5" customHeight="1">
      <c r="A37" s="250"/>
      <c r="B37" s="246"/>
      <c r="C37" s="246"/>
      <c r="D37" s="246"/>
      <c r="E37" s="246"/>
      <c r="F37" s="246"/>
      <c r="G37" s="1163" t="s">
        <v>500</v>
      </c>
      <c r="H37" s="1164"/>
      <c r="I37" s="1164"/>
      <c r="J37" s="1165"/>
      <c r="K37" s="296">
        <v>133689</v>
      </c>
      <c r="L37" s="296">
        <v>1958</v>
      </c>
      <c r="M37" s="297">
        <v>790</v>
      </c>
      <c r="N37" s="298">
        <v>147.8</v>
      </c>
    </row>
    <row r="38" spans="1:15" ht="27" customHeight="1">
      <c r="A38" s="250"/>
      <c r="B38" s="246"/>
      <c r="C38" s="246"/>
      <c r="D38" s="246"/>
      <c r="E38" s="246"/>
      <c r="F38" s="246"/>
      <c r="G38" s="1166" t="s">
        <v>501</v>
      </c>
      <c r="H38" s="1167"/>
      <c r="I38" s="1167"/>
      <c r="J38" s="1168"/>
      <c r="K38" s="299" t="s">
        <v>496</v>
      </c>
      <c r="L38" s="299" t="s">
        <v>496</v>
      </c>
      <c r="M38" s="300">
        <v>1</v>
      </c>
      <c r="N38" s="301" t="s">
        <v>496</v>
      </c>
      <c r="O38" s="295"/>
    </row>
    <row r="39" spans="1:15" ht="14.25">
      <c r="A39" s="250"/>
      <c r="B39" s="246"/>
      <c r="C39" s="246"/>
      <c r="D39" s="246"/>
      <c r="E39" s="246"/>
      <c r="F39" s="246"/>
      <c r="G39" s="1166" t="s">
        <v>502</v>
      </c>
      <c r="H39" s="1167"/>
      <c r="I39" s="1167"/>
      <c r="J39" s="1168"/>
      <c r="K39" s="302">
        <v>-828580</v>
      </c>
      <c r="L39" s="302">
        <v>-12136</v>
      </c>
      <c r="M39" s="303">
        <v>-5521</v>
      </c>
      <c r="N39" s="304">
        <v>119.8</v>
      </c>
      <c r="O39" s="295"/>
    </row>
    <row r="40" spans="1:15" ht="27" customHeight="1">
      <c r="A40" s="250"/>
      <c r="B40" s="246"/>
      <c r="C40" s="246"/>
      <c r="D40" s="246"/>
      <c r="E40" s="246"/>
      <c r="F40" s="246"/>
      <c r="G40" s="1163" t="s">
        <v>503</v>
      </c>
      <c r="H40" s="1164"/>
      <c r="I40" s="1164"/>
      <c r="J40" s="1165"/>
      <c r="K40" s="302">
        <v>-1709269</v>
      </c>
      <c r="L40" s="302">
        <v>-25036</v>
      </c>
      <c r="M40" s="303">
        <v>-35785</v>
      </c>
      <c r="N40" s="304">
        <v>-30</v>
      </c>
      <c r="O40" s="295"/>
    </row>
    <row r="41" spans="1:15" ht="14.25">
      <c r="A41" s="250"/>
      <c r="B41" s="246"/>
      <c r="C41" s="246"/>
      <c r="D41" s="246"/>
      <c r="E41" s="246"/>
      <c r="F41" s="246"/>
      <c r="G41" s="1169" t="s">
        <v>280</v>
      </c>
      <c r="H41" s="1170"/>
      <c r="I41" s="1170"/>
      <c r="J41" s="1171"/>
      <c r="K41" s="296">
        <v>1945356</v>
      </c>
      <c r="L41" s="302">
        <v>28494</v>
      </c>
      <c r="M41" s="303">
        <v>14658</v>
      </c>
      <c r="N41" s="304">
        <v>94.4</v>
      </c>
      <c r="O41" s="295"/>
    </row>
    <row r="42" spans="1:15" ht="14.25">
      <c r="A42" s="250"/>
      <c r="B42" s="246"/>
      <c r="C42" s="246"/>
      <c r="D42" s="246"/>
      <c r="E42" s="246"/>
      <c r="F42" s="246"/>
      <c r="G42" s="305" t="s">
        <v>504</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505</v>
      </c>
      <c r="B47" s="246"/>
      <c r="C47" s="246"/>
      <c r="D47" s="246"/>
      <c r="E47" s="246"/>
      <c r="F47" s="246"/>
      <c r="G47" s="246"/>
      <c r="H47" s="246"/>
      <c r="I47" s="246"/>
      <c r="J47" s="246"/>
      <c r="K47" s="246"/>
      <c r="L47" s="246"/>
      <c r="M47" s="246"/>
      <c r="N47" s="246"/>
    </row>
    <row r="48" spans="1:14" ht="14.25">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ht="14.25">
      <c r="A50" s="250"/>
      <c r="B50" s="246"/>
      <c r="C50" s="246"/>
      <c r="D50" s="246"/>
      <c r="E50" s="246"/>
      <c r="F50" s="246"/>
      <c r="G50" s="314"/>
      <c r="H50" s="315"/>
      <c r="I50" s="1159"/>
      <c r="J50" s="316" t="s">
        <v>508</v>
      </c>
      <c r="K50" s="317" t="s">
        <v>509</v>
      </c>
      <c r="L50" s="318" t="s">
        <v>510</v>
      </c>
      <c r="M50" s="319" t="s">
        <v>511</v>
      </c>
      <c r="N50" s="320" t="s">
        <v>512</v>
      </c>
    </row>
    <row r="51" spans="1:14" ht="14.25">
      <c r="A51" s="250"/>
      <c r="B51" s="246"/>
      <c r="C51" s="246"/>
      <c r="D51" s="246"/>
      <c r="E51" s="246"/>
      <c r="F51" s="246"/>
      <c r="G51" s="312" t="s">
        <v>513</v>
      </c>
      <c r="H51" s="313"/>
      <c r="I51" s="321">
        <v>1780592</v>
      </c>
      <c r="J51" s="322">
        <v>26818</v>
      </c>
      <c r="K51" s="323">
        <v>-9.8</v>
      </c>
      <c r="L51" s="324">
        <v>50880</v>
      </c>
      <c r="M51" s="325">
        <v>7</v>
      </c>
      <c r="N51" s="326">
        <v>-16.8</v>
      </c>
    </row>
    <row r="52" spans="1:14" ht="14.25">
      <c r="A52" s="250"/>
      <c r="B52" s="246"/>
      <c r="C52" s="246"/>
      <c r="D52" s="246"/>
      <c r="E52" s="246"/>
      <c r="F52" s="246"/>
      <c r="G52" s="327"/>
      <c r="H52" s="328" t="s">
        <v>514</v>
      </c>
      <c r="I52" s="329">
        <v>1160644</v>
      </c>
      <c r="J52" s="330">
        <v>17481</v>
      </c>
      <c r="K52" s="331">
        <v>-20.5</v>
      </c>
      <c r="L52" s="332">
        <v>26879</v>
      </c>
      <c r="M52" s="333">
        <v>2.4</v>
      </c>
      <c r="N52" s="334">
        <v>-22.9</v>
      </c>
    </row>
    <row r="53" spans="1:14" ht="14.25">
      <c r="A53" s="250"/>
      <c r="B53" s="246"/>
      <c r="C53" s="246"/>
      <c r="D53" s="246"/>
      <c r="E53" s="246"/>
      <c r="F53" s="246"/>
      <c r="G53" s="312" t="s">
        <v>515</v>
      </c>
      <c r="H53" s="313"/>
      <c r="I53" s="321">
        <v>2043995</v>
      </c>
      <c r="J53" s="322">
        <v>30594</v>
      </c>
      <c r="K53" s="323">
        <v>14.1</v>
      </c>
      <c r="L53" s="324">
        <v>63956</v>
      </c>
      <c r="M53" s="325">
        <v>25.7</v>
      </c>
      <c r="N53" s="326">
        <v>-11.6</v>
      </c>
    </row>
    <row r="54" spans="1:14" ht="14.25">
      <c r="A54" s="250"/>
      <c r="B54" s="246"/>
      <c r="C54" s="246"/>
      <c r="D54" s="246"/>
      <c r="E54" s="246"/>
      <c r="F54" s="246"/>
      <c r="G54" s="327"/>
      <c r="H54" s="328" t="s">
        <v>514</v>
      </c>
      <c r="I54" s="329">
        <v>804082</v>
      </c>
      <c r="J54" s="330">
        <v>12035</v>
      </c>
      <c r="K54" s="331">
        <v>-31.2</v>
      </c>
      <c r="L54" s="332">
        <v>29239</v>
      </c>
      <c r="M54" s="333">
        <v>8.8</v>
      </c>
      <c r="N54" s="334">
        <v>-40</v>
      </c>
    </row>
    <row r="55" spans="1:14" ht="14.25">
      <c r="A55" s="250"/>
      <c r="B55" s="246"/>
      <c r="C55" s="246"/>
      <c r="D55" s="246"/>
      <c r="E55" s="246"/>
      <c r="F55" s="246"/>
      <c r="G55" s="312" t="s">
        <v>516</v>
      </c>
      <c r="H55" s="313"/>
      <c r="I55" s="321">
        <v>1480348</v>
      </c>
      <c r="J55" s="322">
        <v>22001</v>
      </c>
      <c r="K55" s="323">
        <v>-28.1</v>
      </c>
      <c r="L55" s="324">
        <v>66255</v>
      </c>
      <c r="M55" s="325">
        <v>3.6</v>
      </c>
      <c r="N55" s="326">
        <v>-31.7</v>
      </c>
    </row>
    <row r="56" spans="1:14" ht="14.25">
      <c r="A56" s="250"/>
      <c r="B56" s="246"/>
      <c r="C56" s="246"/>
      <c r="D56" s="246"/>
      <c r="E56" s="246"/>
      <c r="F56" s="246"/>
      <c r="G56" s="327"/>
      <c r="H56" s="328" t="s">
        <v>514</v>
      </c>
      <c r="I56" s="329">
        <v>839147</v>
      </c>
      <c r="J56" s="330">
        <v>12472</v>
      </c>
      <c r="K56" s="331">
        <v>3.6</v>
      </c>
      <c r="L56" s="332">
        <v>31822</v>
      </c>
      <c r="M56" s="333">
        <v>8.8</v>
      </c>
      <c r="N56" s="334">
        <v>-5.2</v>
      </c>
    </row>
    <row r="57" spans="1:14" ht="14.25">
      <c r="A57" s="250"/>
      <c r="B57" s="246"/>
      <c r="C57" s="246"/>
      <c r="D57" s="246"/>
      <c r="E57" s="246"/>
      <c r="F57" s="246"/>
      <c r="G57" s="312" t="s">
        <v>517</v>
      </c>
      <c r="H57" s="313"/>
      <c r="I57" s="321">
        <v>2439908</v>
      </c>
      <c r="J57" s="322">
        <v>36039</v>
      </c>
      <c r="K57" s="323">
        <v>63.8</v>
      </c>
      <c r="L57" s="324">
        <v>54227</v>
      </c>
      <c r="M57" s="325">
        <v>-18.2</v>
      </c>
      <c r="N57" s="326">
        <v>82</v>
      </c>
    </row>
    <row r="58" spans="1:14" ht="14.25">
      <c r="A58" s="250"/>
      <c r="B58" s="246"/>
      <c r="C58" s="246"/>
      <c r="D58" s="246"/>
      <c r="E58" s="246"/>
      <c r="F58" s="246"/>
      <c r="G58" s="327"/>
      <c r="H58" s="328" t="s">
        <v>514</v>
      </c>
      <c r="I58" s="329">
        <v>1480017</v>
      </c>
      <c r="J58" s="330">
        <v>21861</v>
      </c>
      <c r="K58" s="331">
        <v>75.3</v>
      </c>
      <c r="L58" s="332">
        <v>29694</v>
      </c>
      <c r="M58" s="333">
        <v>-6.7</v>
      </c>
      <c r="N58" s="334">
        <v>82</v>
      </c>
    </row>
    <row r="59" spans="1:14" ht="14.25">
      <c r="A59" s="250"/>
      <c r="B59" s="246"/>
      <c r="C59" s="246"/>
      <c r="D59" s="246"/>
      <c r="E59" s="246"/>
      <c r="F59" s="246"/>
      <c r="G59" s="312" t="s">
        <v>518</v>
      </c>
      <c r="H59" s="313"/>
      <c r="I59" s="321">
        <v>3446233</v>
      </c>
      <c r="J59" s="322">
        <v>50478</v>
      </c>
      <c r="K59" s="323">
        <v>40.1</v>
      </c>
      <c r="L59" s="324">
        <v>57295</v>
      </c>
      <c r="M59" s="325">
        <v>5.7</v>
      </c>
      <c r="N59" s="326">
        <v>34.4</v>
      </c>
    </row>
    <row r="60" spans="1:14" ht="14.25">
      <c r="A60" s="250"/>
      <c r="B60" s="246"/>
      <c r="C60" s="246"/>
      <c r="D60" s="246"/>
      <c r="E60" s="246"/>
      <c r="F60" s="246"/>
      <c r="G60" s="327"/>
      <c r="H60" s="328" t="s">
        <v>514</v>
      </c>
      <c r="I60" s="335">
        <v>2540508</v>
      </c>
      <c r="J60" s="330">
        <v>37212</v>
      </c>
      <c r="K60" s="331">
        <v>70.2</v>
      </c>
      <c r="L60" s="332">
        <v>32771</v>
      </c>
      <c r="M60" s="333">
        <v>10.4</v>
      </c>
      <c r="N60" s="334">
        <v>59.8</v>
      </c>
    </row>
    <row r="61" spans="1:14" ht="14.25">
      <c r="A61" s="250"/>
      <c r="B61" s="246"/>
      <c r="C61" s="246"/>
      <c r="D61" s="246"/>
      <c r="E61" s="246"/>
      <c r="F61" s="246"/>
      <c r="G61" s="312" t="s">
        <v>519</v>
      </c>
      <c r="H61" s="336"/>
      <c r="I61" s="337">
        <v>2238215</v>
      </c>
      <c r="J61" s="338">
        <v>33186</v>
      </c>
      <c r="K61" s="339">
        <v>16</v>
      </c>
      <c r="L61" s="340">
        <v>58523</v>
      </c>
      <c r="M61" s="341">
        <v>4.8</v>
      </c>
      <c r="N61" s="326">
        <v>11.2</v>
      </c>
    </row>
    <row r="62" spans="1:14" ht="14.25">
      <c r="A62" s="250"/>
      <c r="B62" s="246"/>
      <c r="C62" s="246"/>
      <c r="D62" s="246"/>
      <c r="E62" s="246"/>
      <c r="F62" s="246"/>
      <c r="G62" s="327"/>
      <c r="H62" s="328" t="s">
        <v>514</v>
      </c>
      <c r="I62" s="329">
        <v>1364880</v>
      </c>
      <c r="J62" s="330">
        <v>20212</v>
      </c>
      <c r="K62" s="331">
        <v>19.5</v>
      </c>
      <c r="L62" s="332">
        <v>30081</v>
      </c>
      <c r="M62" s="333">
        <v>4.7</v>
      </c>
      <c r="N62" s="334">
        <v>14.8</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portrait" paperSize="9" scale="44"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orientation="portrait" paperSize="9"/>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orientation="portrait" paperSize="9"/>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6.48</v>
      </c>
      <c r="G47" s="12">
        <v>7.29</v>
      </c>
      <c r="H47" s="12">
        <v>8.35</v>
      </c>
      <c r="I47" s="12">
        <v>8.4</v>
      </c>
      <c r="J47" s="13">
        <v>8.09</v>
      </c>
    </row>
    <row r="48" spans="2:10" ht="57.75" customHeight="1">
      <c r="B48" s="14"/>
      <c r="C48" s="1174" t="s">
        <v>4</v>
      </c>
      <c r="D48" s="1174"/>
      <c r="E48" s="1175"/>
      <c r="F48" s="15">
        <v>3.48</v>
      </c>
      <c r="G48" s="16">
        <v>3.47</v>
      </c>
      <c r="H48" s="16">
        <v>3.43</v>
      </c>
      <c r="I48" s="16">
        <v>3.53</v>
      </c>
      <c r="J48" s="17">
        <v>3.45</v>
      </c>
    </row>
    <row r="49" spans="2:10" ht="57.75" customHeight="1" thickBot="1">
      <c r="B49" s="18"/>
      <c r="C49" s="1176" t="s">
        <v>5</v>
      </c>
      <c r="D49" s="1176"/>
      <c r="E49" s="1177"/>
      <c r="F49" s="19">
        <v>3.43</v>
      </c>
      <c r="G49" s="20">
        <v>1.02</v>
      </c>
      <c r="H49" s="20">
        <v>0.88</v>
      </c>
      <c r="I49" s="20">
        <v>0.39</v>
      </c>
      <c r="J49" s="21" t="s">
        <v>526</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orientation="portrait" paperSize="9"/>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cp:lastModifiedBy>
  <dcterms:modified xsi:type="dcterms:W3CDTF">2018-11-30T06:32:49Z</dcterms:modified>
  <cp:category/>
  <cp:version/>
  <cp:contentType/>
  <cp:contentStatus/>
</cp:coreProperties>
</file>