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calcMode="autoNoTable" iterate="1" iterateCount="1" iterateDelta="0"/>
</workbook>
</file>

<file path=xl/sharedStrings.xml><?xml version="1.0" encoding="utf-8"?>
<sst xmlns="http://schemas.openxmlformats.org/spreadsheetml/2006/main" count="1061" uniqueCount="562">
  <si>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</si>
  <si>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</si>
  <si>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</si>
  <si>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</si>
  <si>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</si>
  <si>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</si>
  <si>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</si>
  <si>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</si>
  <si>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</si>
  <si>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</si>
  <si>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</si>
  <si>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</si>
  <si>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</si>
  <si>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</si>
  <si>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</si>
  <si>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</si>
  <si>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</si>
  <si>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</si>
  <si>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</si>
  <si>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</si>
  <si>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</si>
  <si>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</si>
  <si>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</si>
  <si>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</si>
  <si>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</si>
  <si>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</si>
  <si>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</si>
  <si>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</si>
  <si>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</si>
  <si>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</si>
  <si>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</si>
  <si>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</si>
  <si>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</si>
  <si>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</si>
  <si>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</si>
  <si>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</si>
  <si>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</si>
  <si>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</si>
  <si>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</si>
  <si>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</si>
  <si>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</si>
  <si>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</si>
  <si>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</si>
  <si>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</si>
  <si>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</si>
  <si>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</si>
  <si>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</si>
  <si>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</si>
  <si>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</si>
  <si>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</si>
  <si>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</si>
  <si>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</si>
  <si>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</si>
  <si>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</si>
  <si>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</si>
  <si>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</si>
  <si>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</si>
  <si>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</si>
  <si>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</si>
  <si>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</si>
  <si>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</si>
  <si>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</si>
  <si>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</si>
  <si>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</si>
  <si>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</si>
  <si>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</si>
  <si>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</si>
  <si>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</si>
  <si>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</si>
  <si>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</si>
  <si>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Ⅲ－２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</si>
  <si>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</si>
  <si>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</si>
  <si>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</si>
  <si>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</si>
  <si>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</si>
  <si>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</si>
  <si>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</si>
  <si>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</si>
  <si>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</si>
  <si>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</si>
  <si>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</si>
  <si>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</si>
  <si>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草津市</t>
  </si>
  <si>
    <t>地方交付税種地</t>
    <rPh sb="0" eb="2">
      <t>チホウ</t>
    </rPh>
    <rPh sb="2" eb="5">
      <t>コウフゼイ</t>
    </rPh>
    <rPh sb="5" eb="6">
      <t>シュ</t>
    </rPh>
    <rPh sb="6" eb="7">
      <t>チ</t>
    </rPh>
    <phoneticPr fontId="6"/>
  </si>
  <si>
    <t>1-5</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</si>
  <si>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</si>
  <si>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</si>
  <si>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</si>
  <si>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</si>
  <si>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</si>
  <si>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</si>
  <si>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</si>
  <si>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</si>
  <si>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</si>
  <si>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</si>
  <si>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</si>
  <si>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</si>
  <si>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</si>
  <si>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</si>
  <si>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</si>
  <si>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</si>
  <si>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</si>
  <si>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</si>
  <si>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</si>
  <si>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</si>
  <si>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</si>
  <si>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</si>
  <si>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</si>
  <si>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4.9</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</si>
  <si>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</si>
  <si>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</si>
  <si>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</si>
  <si>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</si>
  <si>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</si>
  <si>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</si>
  <si>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</si>
  <si>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</si>
  <si>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</si>
  <si>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</si>
  <si>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</si>
  <si>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　連結実質赤字比率</t>
    <rPh sb="1" eb="3">
      <t>レンケツ</t>
    </rPh>
    <rPh sb="3" eb="5">
      <t>ジッシツ</t>
    </rPh>
    <rPh sb="5" eb="7">
      <t>アカジ</t>
    </rPh>
    <rPh sb="7" eb="9">
      <t>ヒリツ</t>
    </rPh>
    <phoneticPr fontId="6"/>
  </si>
  <si>
    <t>-</t>
  </si>
  <si>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</si>
  <si>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</si>
  <si>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</si>
  <si>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</si>
  <si>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</si>
  <si>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</si>
  <si>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</si>
  <si>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</si>
  <si>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</si>
  <si>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</si>
  <si>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</si>
  <si>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</si>
  <si>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0.9</t>
  </si>
  <si>
    <t>基準財政需要額</t>
  </si>
  <si>
    <t>うち日本人(％)</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</si>
  <si>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</si>
  <si>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</si>
  <si>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</si>
  <si>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</si>
  <si>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</si>
  <si>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</si>
  <si>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</si>
  <si>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</si>
  <si>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</si>
  <si>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</si>
  <si>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</si>
  <si>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</si>
  <si>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</si>
  <si>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</si>
  <si>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</si>
  <si>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</si>
  <si>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</si>
  <si>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</si>
  <si>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</si>
  <si>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</si>
  <si>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</si>
  <si>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</si>
  <si>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</si>
  <si>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</si>
  <si>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</si>
  <si>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</si>
  <si>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</si>
  <si>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</si>
  <si>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</si>
  <si>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</si>
  <si>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</si>
  <si>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</si>
  <si>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</si>
  <si>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</si>
  <si>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</si>
  <si>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</si>
  <si>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</si>
  <si>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</si>
  <si>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</si>
  <si>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</si>
  <si>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</si>
  <si>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</si>
  <si>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</si>
  <si>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</si>
  <si>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</si>
  <si>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</si>
  <si>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</si>
  <si>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</si>
  <si>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</si>
  <si>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</si>
  <si>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</si>
  <si>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</si>
  <si>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</si>
  <si>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</si>
  <si>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</si>
  <si>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</si>
  <si>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</si>
  <si>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</si>
  <si>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滋賀県草津市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</si>
  <si>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</si>
  <si>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</si>
  <si>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</si>
  <si>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</si>
  <si>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</si>
  <si>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</si>
  <si>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</si>
  <si>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</si>
  <si>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</si>
  <si>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</si>
  <si>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</si>
  <si>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</si>
  <si>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</si>
  <si>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</si>
  <si>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</si>
  <si>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</si>
  <si>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</si>
  <si>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</si>
  <si>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</si>
  <si>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</si>
  <si>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</si>
  <si>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</si>
  <si>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</si>
  <si>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</si>
  <si>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</si>
  <si>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</si>
  <si>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</si>
  <si>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</si>
  <si>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</si>
  <si>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</si>
  <si>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</si>
  <si>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</si>
  <si>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</si>
  <si>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</si>
  <si>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</si>
  <si>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</si>
  <si>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</si>
  <si>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</si>
  <si>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</si>
  <si>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</si>
  <si>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</si>
  <si>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</si>
  <si>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</si>
  <si>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</si>
  <si>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</si>
  <si>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</si>
  <si>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</si>
  <si>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</si>
  <si>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</si>
  <si>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</si>
  <si>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</si>
  <si>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</si>
  <si>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</si>
  <si>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</si>
  <si>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</si>
  <si>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</si>
  <si>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</si>
  <si>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</si>
  <si>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</si>
  <si>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</si>
  <si>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</si>
  <si>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</si>
  <si>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</si>
  <si>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</si>
  <si>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</si>
  <si>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</si>
  <si>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</si>
  <si>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</si>
  <si>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</si>
  <si>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</si>
  <si>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</si>
  <si>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</si>
  <si>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</si>
  <si>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</si>
  <si>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</si>
  <si>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</si>
  <si>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</si>
  <si>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</si>
  <si>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</si>
  <si>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</si>
  <si>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</si>
  <si>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</si>
  <si>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</si>
  <si>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</si>
  <si>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</si>
  <si>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</si>
  <si>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</si>
  <si>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</si>
  <si>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</si>
  <si>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</si>
  <si>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</si>
  <si>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</si>
  <si>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</si>
  <si>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</si>
  <si>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</si>
  <si>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</si>
  <si>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</si>
  <si>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</si>
  <si>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</si>
  <si>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</si>
  <si>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</si>
  <si>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</si>
  <si>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</si>
  <si>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</si>
  <si>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</si>
  <si>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</si>
  <si>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</si>
  <si>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</si>
  <si>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</si>
  <si>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</si>
  <si>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</si>
  <si>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</si>
  <si>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</si>
  <si>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</si>
  <si>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</si>
  <si>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</si>
  <si>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</si>
  <si>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</si>
  <si>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</si>
  <si>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</si>
  <si>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駐車場整備</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</si>
  <si>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</si>
  <si>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</si>
  <si>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</si>
  <si>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</si>
  <si>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</si>
  <si>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</si>
  <si>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</si>
  <si>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</si>
  <si>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</si>
  <si>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</si>
  <si>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</si>
  <si>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</si>
  <si>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</si>
  <si>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</si>
  <si>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</si>
  <si>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</si>
  <si>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</si>
  <si>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</si>
  <si>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</si>
  <si>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</si>
  <si>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</si>
  <si>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</si>
  <si>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</si>
  <si>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</si>
  <si>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</si>
  <si>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</si>
  <si>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</si>
  <si>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滋賀県草津市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</si>
  <si>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</si>
  <si>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</si>
  <si>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</si>
  <si>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</si>
  <si>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</si>
  <si>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</si>
  <si>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</si>
  <si>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</si>
  <si>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</si>
  <si>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</si>
  <si>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</si>
  <si>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</si>
  <si>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</si>
  <si>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</si>
  <si>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</si>
  <si>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</si>
  <si>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</si>
  <si>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</si>
  <si>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</si>
  <si>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</si>
  <si>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学校給食センター特別会計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</si>
  <si>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</si>
  <si>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</si>
  <si>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</si>
  <si>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</si>
  <si>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</si>
  <si>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</si>
  <si>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</si>
  <si>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</si>
  <si>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</si>
  <si>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</si>
  <si>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</si>
  <si>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資金不足
比率</t>
    <rPh sb="0" eb="2">
      <t>シキン</t>
    </rPh>
    <rPh sb="2" eb="4">
      <t>フソク</t>
    </rPh>
    <rPh sb="5" eb="7">
      <t>ヒリツ</t>
    </rPh>
    <phoneticPr fontId="6"/>
  </si>
  <si>
    <t>駐車場事業特別会計</t>
  </si>
  <si>
    <t>介護保険事業特別会計</t>
  </si>
  <si>
    <t>水道事業会計</t>
  </si>
  <si>
    <t>法適用企業</t>
  </si>
  <si>
    <t>下水道事業会計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</si>
  <si>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</si>
  <si>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</si>
  <si>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</si>
  <si>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</si>
  <si>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</si>
  <si>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</si>
  <si>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</si>
  <si>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</si>
  <si>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</si>
  <si>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</si>
  <si>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</si>
  <si>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</si>
  <si>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</si>
  <si>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</si>
  <si>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</si>
  <si>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</si>
  <si>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</si>
  <si>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</si>
  <si>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</si>
  <si>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</si>
  <si>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</si>
  <si>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</si>
  <si>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</si>
  <si>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</si>
  <si>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</si>
  <si>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</si>
  <si>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</si>
  <si>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</si>
  <si>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</si>
  <si>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</si>
  <si>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</si>
  <si>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</si>
  <si>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</si>
  <si>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</si>
  <si>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</si>
  <si>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</si>
  <si>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</si>
  <si>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</si>
  <si>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</si>
  <si>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</si>
  <si>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</si>
  <si>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</si>
  <si>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</si>
  <si>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</si>
  <si>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</si>
  <si>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</si>
  <si>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</si>
  <si>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</si>
  <si>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</si>
  <si>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</si>
  <si>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</si>
  <si>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</si>
  <si>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</si>
  <si>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</si>
  <si>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</si>
  <si>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</si>
  <si>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</si>
  <si>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</si>
  <si>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</si>
  <si>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</si>
  <si>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</si>
  <si>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</si>
  <si>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</si>
  <si>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</si>
  <si>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</si>
  <si>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</si>
  <si>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</si>
  <si>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</si>
  <si>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</si>
  <si>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</si>
  <si>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</si>
  <si>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</si>
  <si>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</si>
  <si>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</si>
  <si>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</si>
  <si>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</si>
  <si>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</si>
  <si>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</si>
  <si>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</si>
  <si>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</si>
  <si>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</si>
  <si>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</si>
  <si>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</si>
  <si>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</si>
  <si>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</si>
  <si>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</si>
  <si>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</si>
  <si>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</si>
  <si>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</si>
  <si>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</si>
  <si>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</si>
  <si>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</si>
  <si>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</si>
  <si>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</si>
  <si>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</si>
  <si>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</si>
  <si>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</si>
  <si>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</si>
  <si>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</si>
  <si>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</si>
  <si>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</si>
  <si>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</si>
  <si>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</si>
  <si>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</si>
  <si>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</si>
  <si>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</si>
  <si>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</si>
  <si>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</si>
  <si>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</si>
  <si>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</si>
  <si>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</si>
  <si>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</si>
  <si>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</si>
  <si>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</si>
  <si>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</si>
  <si>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</si>
  <si>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</si>
  <si>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</si>
  <si>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</si>
  <si>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</si>
  <si>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</si>
  <si>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</si>
  <si>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</si>
  <si>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</si>
  <si>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</si>
  <si>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</si>
  <si>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</si>
  <si>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</si>
  <si>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</si>
  <si>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</si>
  <si>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</si>
  <si>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</si>
  <si>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</si>
  <si>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</si>
  <si>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</si>
  <si>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0.65</t>
  </si>
  <si>
    <t>▲ 1.34</t>
  </si>
  <si>
    <t>水道事業会計</t>
  </si>
  <si>
    <t>国民健康保険事業特別会計</t>
  </si>
  <si>
    <t>一般会計</t>
  </si>
  <si>
    <t>介護保険事業特別会計</t>
  </si>
  <si>
    <t>下水道事業会計</t>
  </si>
  <si>
    <t>後期高齢者医療特別会計</t>
  </si>
  <si>
    <t>学校給食センター特別会計</t>
  </si>
  <si>
    <t>駐車場事業特別会計</t>
  </si>
  <si>
    <t>その他会計（赤字）</t>
  </si>
  <si>
    <t>その他会計（黒字）</t>
  </si>
  <si>
    <t>-</t>
  </si>
  <si>
    <t>草津市土地開発公社</t>
    <rPh sb="0" eb="3">
      <t>クサツシ</t>
    </rPh>
    <rPh sb="3" eb="5">
      <t>トチ</t>
    </rPh>
    <rPh sb="5" eb="7">
      <t>カイハツ</t>
    </rPh>
    <rPh sb="7" eb="9">
      <t>コウシャ</t>
    </rPh>
    <phoneticPr fontId="3"/>
  </si>
  <si>
    <t>（公財）草津市コミュニティ事業団</t>
    <rPh sb="1" eb="2">
      <t>コウ</t>
    </rPh>
    <rPh sb="2" eb="3">
      <t>ザイ</t>
    </rPh>
    <rPh sb="4" eb="7">
      <t>クサツシ</t>
    </rPh>
    <rPh sb="13" eb="16">
      <t>ジギョウダン</t>
    </rPh>
    <phoneticPr fontId="3"/>
  </si>
  <si>
    <t>草津都市開発（株）</t>
    <rPh sb="0" eb="2">
      <t>クサツ</t>
    </rPh>
    <rPh sb="2" eb="4">
      <t>トシ</t>
    </rPh>
    <rPh sb="4" eb="6">
      <t>カイハツ</t>
    </rPh>
    <rPh sb="7" eb="8">
      <t>カブ</t>
    </rPh>
    <phoneticPr fontId="3"/>
  </si>
  <si>
    <t>草津まちづくり会社</t>
    <rPh sb="0" eb="2">
      <t>クサツ</t>
    </rPh>
    <rPh sb="7" eb="9">
      <t>カイシャ</t>
    </rPh>
    <phoneticPr fontId="3"/>
  </si>
  <si>
    <t>○</t>
  </si>
  <si>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3"/>
  </si>
  <si>
    <t>湖南広域行政組合</t>
    <rPh sb="0" eb="1">
      <t>コ</t>
    </rPh>
    <rPh sb="1" eb="2">
      <t>ミナミ</t>
    </rPh>
    <rPh sb="2" eb="4">
      <t>コウイキ</t>
    </rPh>
    <rPh sb="4" eb="6">
      <t>ギョウセイ</t>
    </rPh>
    <rPh sb="6" eb="8">
      <t>クミアイ</t>
    </rPh>
    <phoneticPr fontId="3"/>
  </si>
  <si>
    <t>滋賀県市町村職員研修センター</t>
    <rPh sb="0" eb="2">
      <t>シガ</t>
    </rPh>
    <rPh sb="2" eb="3">
      <t>ケン</t>
    </rPh>
    <rPh sb="3" eb="6">
      <t>シチョウソン</t>
    </rPh>
    <rPh sb="6" eb="8">
      <t>ショクイン</t>
    </rPh>
    <rPh sb="8" eb="9">
      <t>ケン</t>
    </rPh>
    <rPh sb="9" eb="10">
      <t>シュウ</t>
    </rPh>
    <phoneticPr fontId="3"/>
  </si>
  <si>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</si>
  <si>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</si>
  <si>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t>
  </si>
  <si>
    <t>-</t>
  </si>
  <si>
    <t>-</t>
  </si>
  <si>
    <t>-</t>
  </si>
  <si>
    <t>-</t>
  </si>
  <si>
    <t>駐車場事業特別会計</t>
  </si>
  <si>
    <t>左のうち
一般会計等
繰入見込額</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</si>
  <si>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</si>
  <si>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</si>
  <si>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</si>
  <si>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</si>
  <si>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</si>
  <si>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</si>
  <si>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</si>
  <si>
    <t>類似団体内平均値</t>
    <rPh sb="0" eb="2">
      <t>ルイジ</t>
    </rPh>
    <rPh sb="2" eb="4">
      <t>ダンタイ</t>
    </rPh>
    <rPh sb="4" eb="5">
      <t>ナイ</t>
    </rPh>
    <rPh sb="5" eb="8">
      <t>ヘイキンチ</t>
    </rPh>
    <phoneticPr fontId="6"/>
  </si>
  <si>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</si>
  <si>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</si>
  <si>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将来負担比率は、6年連続で算定されず、良好な状態を維持している。これは、交付税措置のない資金手当債の抑制などにより、市債残高の抑制を行っているほか、職員数適正化による退職金などの将来負担経費が抑えられていること、第3セクターとの損失補償契約を行っていないことなどによる。一方、実質公債費比率は、県内他市や全国の類似団体と比較すると良好な値を維持しているが、大規模事業の実施により、元利償還金が増加したことなどにより、上昇傾向にある。
　今後も、大規模事業が輻輳し、市債残高の増加が見込まれていることから、「草津市健全で持続可能な財政運営および財政規律に関する条例」、「草津市財政規律ガイドライン」に基づき、将来の財政負担を見通し、引き続き健全な財政運営に努めていく。</t>
  </si>
  <si>
    <t>（　参考　）</t>
    <rPh sb="2" eb="4">
      <t>サンコウ</t>
    </rPh>
    <phoneticPr fontId="6"/>
  </si>
  <si>
    <t>実質公債費比率</t>
    <rPh sb="0" eb="2">
      <t>ジッシツ</t>
    </rPh>
    <rPh sb="2" eb="5">
      <t>コウサイヒ</t>
    </rPh>
    <rPh sb="5" eb="7">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</si>
</sst>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rgb="FF000000"/>
      <name val="ＭＳ ゴシック"/>
      <family val="2"/>
    </font>
    <font>
      <b/>
      <sz val="14"/>
      <color rgb="FF000000"/>
      <name val="ＭＳ ゴシック"/>
      <family val="2"/>
    </font>
    <font>
      <sz val="11"/>
      <color theme="1"/>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2929786"/>
        <c:axId val="50823755"/>
      </c:lineChart>
      <c:catAx>
        <c:axId val="42929786"/>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0823755"/>
        <c:crosses val="autoZero"/>
        <c:auto val="1"/>
        <c:lblOffset val="100"/>
        <c:tickLblSkip val="1"/>
        <c:noMultiLvlLbl val="0"/>
      </c:catAx>
      <c:valAx>
        <c:axId val="50823755"/>
        <c:scaling>
          <c:orientation val="minMax"/>
          <c:max val="1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2929786"/>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4760612"/>
        <c:axId val="2308346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4760612"/>
        <c:axId val="23083461"/>
      </c:lineChart>
      <c:catAx>
        <c:axId val="54760612"/>
        <c:scaling>
          <c:orientation val="minMax"/>
        </c:scaling>
        <c:axPos val="b"/>
        <c:delete val="0"/>
        <c:numFmt formatCode="General" sourceLinked="1"/>
        <c:majorTickMark val="none"/>
        <c:minorTickMark val="none"/>
        <c:tickLblPos val="low"/>
        <c:spPr>
          <a:ln w="3175">
            <a:solidFill>
              <a:srgbClr val="000000"/>
            </a:solidFill>
            <a:prstDash val="solid"/>
          </a:ln>
        </c:spPr>
        <c:crossAx val="23083461"/>
        <c:crosses val="autoZero"/>
        <c:auto val="1"/>
        <c:lblOffset val="100"/>
        <c:tickLblSkip val="1"/>
        <c:noMultiLvlLbl val="0"/>
      </c:catAx>
      <c:valAx>
        <c:axId val="2308346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476061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424558"/>
        <c:axId val="57821023"/>
      </c:barChart>
      <c:catAx>
        <c:axId val="642455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7821023"/>
        <c:crosses val="autoZero"/>
        <c:auto val="1"/>
        <c:lblOffset val="100"/>
        <c:tickLblSkip val="1"/>
        <c:noMultiLvlLbl val="0"/>
      </c:catAx>
      <c:valAx>
        <c:axId val="5782102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42455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0627160"/>
        <c:axId val="52991257"/>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0627160"/>
        <c:axId val="52991257"/>
      </c:lineChart>
      <c:catAx>
        <c:axId val="5062716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2991257"/>
        <c:crosses val="autoZero"/>
        <c:auto val="1"/>
        <c:lblOffset val="100"/>
        <c:tickLblSkip val="1"/>
        <c:noMultiLvlLbl val="0"/>
      </c:catAx>
      <c:valAx>
        <c:axId val="5299125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062716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7159266"/>
        <c:axId val="6443339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7159266"/>
        <c:axId val="64433395"/>
      </c:lineChart>
      <c:catAx>
        <c:axId val="715926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4433395"/>
        <c:crosses val="autoZero"/>
        <c:auto val="1"/>
        <c:lblOffset val="100"/>
        <c:tickLblSkip val="1"/>
        <c:noMultiLvlLbl val="0"/>
      </c:catAx>
      <c:valAx>
        <c:axId val="6443339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715926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3029644"/>
        <c:axId val="51722477"/>
      </c:scatterChart>
      <c:valAx>
        <c:axId val="43029644"/>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1722477"/>
        <c:crosses val="autoZero"/>
        <c:crossBetween val="midCat"/>
        <c:dispUnits/>
      </c:valAx>
      <c:valAx>
        <c:axId val="51722477"/>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302964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2849110"/>
        <c:axId val="28771079"/>
      </c:scatterChart>
      <c:valAx>
        <c:axId val="62849110"/>
        <c:scaling>
          <c:orientation val="minMax"/>
          <c:max val="8.799999999999999"/>
          <c:min val="5.7"/>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8771079"/>
        <c:crosses val="autoZero"/>
        <c:crossBetween val="midCat"/>
        <c:dispUnits/>
      </c:valAx>
      <c:valAx>
        <c:axId val="28771079"/>
        <c:scaling>
          <c:orientation val="minMax"/>
          <c:max val="53"/>
          <c:min val="1"/>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2849110"/>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「元利償還金」については、老上西小学校建設事業の償還が開始されたことなどにより、</a:t>
          </a:r>
          <a:r>
            <a:rPr kumimoji="1" lang="en-US" altLang="ja-JP" sz="1100">
              <a:solidFill>
                <a:sysClr val="windowText" lastClr="000000"/>
              </a:solidFill>
              <a:latin typeface="ＭＳ ゴシック" pitchFamily="49" charset="-128"/>
              <a:ea typeface="ＭＳ ゴシック" pitchFamily="49" charset="-128"/>
            </a:rPr>
            <a:t>123</a:t>
          </a:r>
          <a:r>
            <a:rPr kumimoji="1" lang="ja-JP" altLang="en-US" sz="1100">
              <a:solidFill>
                <a:sysClr val="windowText" lastClr="000000"/>
              </a:solidFill>
              <a:latin typeface="ＭＳ ゴシック" pitchFamily="49" charset="-128"/>
              <a:ea typeface="ＭＳ ゴシック" pitchFamily="49" charset="-128"/>
            </a:rPr>
            <a:t>百万円増加している。</a:t>
          </a:r>
        </a:p>
        <a:p>
          <a:r>
            <a:rPr kumimoji="1" lang="ja-JP" altLang="en-US" sz="1100">
              <a:solidFill>
                <a:sysClr val="windowText" lastClr="000000"/>
              </a:solidFill>
              <a:latin typeface="ＭＳ ゴシック" pitchFamily="49" charset="-128"/>
              <a:ea typeface="ＭＳ ゴシック" pitchFamily="49" charset="-128"/>
            </a:rPr>
            <a:t>　一方で、「組合等が起こした地方債の元利償還金に対する負担金等」については、環境衛生センター（グリーンハット）整備事業の償還が終了したことなどにより、</a:t>
          </a:r>
          <a:r>
            <a:rPr kumimoji="1" lang="en-US" altLang="ja-JP" sz="1100">
              <a:solidFill>
                <a:sysClr val="windowText" lastClr="000000"/>
              </a:solidFill>
              <a:latin typeface="ＭＳ ゴシック" pitchFamily="49" charset="-128"/>
              <a:ea typeface="ＭＳ ゴシック" pitchFamily="49" charset="-128"/>
            </a:rPr>
            <a:t>69</a:t>
          </a:r>
          <a:r>
            <a:rPr kumimoji="1" lang="ja-JP" altLang="en-US" sz="1100">
              <a:solidFill>
                <a:sysClr val="windowText" lastClr="000000"/>
              </a:solidFill>
              <a:latin typeface="ＭＳ ゴシック" pitchFamily="49" charset="-128"/>
              <a:ea typeface="ＭＳ ゴシック" pitchFamily="49" charset="-128"/>
            </a:rPr>
            <a:t>百万円減少している。</a:t>
          </a:r>
        </a:p>
        <a:p>
          <a:r>
            <a:rPr kumimoji="1" lang="ja-JP" altLang="en-US" sz="1100">
              <a:solidFill>
                <a:sysClr val="windowText" lastClr="000000"/>
              </a:solidFill>
              <a:latin typeface="ＭＳ ゴシック" pitchFamily="49" charset="-128"/>
              <a:ea typeface="ＭＳ ゴシック" pitchFamily="49" charset="-128"/>
            </a:rPr>
            <a:t>　今後、大規模事業の実施が輻輳し、公債費が増加する見込みであることから、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地方債の現在高については、クリーンセンター更新整備事業、野村公園整備事業等の実施により、平成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年度は前年度と比べて</a:t>
          </a:r>
          <a:r>
            <a:rPr kumimoji="1" lang="en-US" altLang="ja-JP" sz="1100">
              <a:solidFill>
                <a:sysClr val="windowText" lastClr="000000"/>
              </a:solidFill>
              <a:latin typeface="ＭＳ ゴシック" pitchFamily="49" charset="-128"/>
              <a:ea typeface="ＭＳ ゴシック" pitchFamily="49" charset="-128"/>
            </a:rPr>
            <a:t>1,483</a:t>
          </a:r>
          <a:r>
            <a:rPr kumimoji="1" lang="ja-JP" altLang="en-US" sz="1100">
              <a:solidFill>
                <a:sysClr val="windowText" lastClr="000000"/>
              </a:solidFill>
              <a:latin typeface="ＭＳ ゴシック" pitchFamily="49" charset="-128"/>
              <a:ea typeface="ＭＳ ゴシック" pitchFamily="49" charset="-128"/>
            </a:rPr>
            <a:t>百万円の増となった。</a:t>
          </a:r>
        </a:p>
        <a:p>
          <a:r>
            <a:rPr kumimoji="1" lang="ja-JP" altLang="en-US" sz="1100">
              <a:solidFill>
                <a:sysClr val="windowText" lastClr="000000"/>
              </a:solidFill>
              <a:latin typeface="ＭＳ ゴシック" pitchFamily="49" charset="-128"/>
              <a:ea typeface="ＭＳ ゴシック" pitchFamily="49" charset="-128"/>
            </a:rPr>
            <a:t>　退職手当負担見込額については、職員の新陳代謝が進んだことなどから、前年度と比べて</a:t>
          </a:r>
          <a:r>
            <a:rPr kumimoji="1" lang="en-US" altLang="ja-JP" sz="1100">
              <a:solidFill>
                <a:sysClr val="windowText" lastClr="000000"/>
              </a:solidFill>
              <a:latin typeface="ＭＳ ゴシック" pitchFamily="49" charset="-128"/>
              <a:ea typeface="ＭＳ ゴシック" pitchFamily="49" charset="-128"/>
            </a:rPr>
            <a:t>442</a:t>
          </a:r>
          <a:r>
            <a:rPr kumimoji="1" lang="ja-JP" altLang="en-US" sz="1100">
              <a:solidFill>
                <a:sysClr val="windowText" lastClr="000000"/>
              </a:solidFill>
              <a:latin typeface="ＭＳ ゴシック" pitchFamily="49" charset="-128"/>
              <a:ea typeface="ＭＳ ゴシック" pitchFamily="49" charset="-128"/>
            </a:rPr>
            <a:t>百万円の減となった。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設立法人等の負債額等負担見込額については、土地開発公社のプロパー用地の処分が進んだことなどにより、</a:t>
          </a:r>
          <a:r>
            <a:rPr kumimoji="1" lang="en-US" altLang="ja-JP" sz="1100">
              <a:solidFill>
                <a:sysClr val="windowText" lastClr="000000"/>
              </a:solidFill>
              <a:latin typeface="ＭＳ ゴシック" pitchFamily="49" charset="-128"/>
              <a:ea typeface="ＭＳ ゴシック" pitchFamily="49" charset="-128"/>
            </a:rPr>
            <a:t>2,083</a:t>
          </a:r>
          <a:r>
            <a:rPr kumimoji="1" lang="ja-JP" altLang="en-US" sz="1100">
              <a:solidFill>
                <a:sysClr val="windowText" lastClr="000000"/>
              </a:solidFill>
              <a:latin typeface="ＭＳ ゴシック" pitchFamily="49" charset="-128"/>
              <a:ea typeface="ＭＳ ゴシック" pitchFamily="49" charset="-128"/>
            </a:rPr>
            <a:t>百万円の減となった。</a:t>
          </a:r>
        </a:p>
        <a:p>
          <a:r>
            <a:rPr kumimoji="1" lang="ja-JP" altLang="en-US" sz="1100">
              <a:solidFill>
                <a:sysClr val="windowText" lastClr="000000"/>
              </a:solidFill>
              <a:latin typeface="ＭＳ ゴシック" pitchFamily="49" charset="-128"/>
              <a:ea typeface="ＭＳ ゴシック" pitchFamily="49" charset="-128"/>
            </a:rPr>
            <a:t>　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年度の将来負担額は、前年同様、算定されない（負担額ゼロ）という結果になり、現時点において既に発生した負債のみを対象とする将来負担比率でみると、安定した財政状況といえる。</a:t>
          </a:r>
        </a:p>
        <a:p>
          <a:r>
            <a:rPr kumimoji="1" lang="ja-JP" altLang="en-US" sz="1100">
              <a:solidFill>
                <a:sysClr val="windowText" lastClr="000000"/>
              </a:solidFill>
              <a:latin typeface="ＭＳ ゴシック" pitchFamily="49" charset="-128"/>
              <a:ea typeface="ＭＳ ゴシック" pitchFamily="49" charset="-128"/>
            </a:rPr>
            <a:t>　しかし、今後も大規模事業の実施や老朽化した公共施設への対応を考慮すると、比率は一定程度の上昇が見込まれ、引き続き、健全な財政運営に努める必要がある。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33512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0" name="正方形/長方形 9"/>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1" name="正方形/長方形 10"/>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6" name="正方形/長方形 15"/>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4" name="正方形/長方形 23"/>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3</xdr:row>
      <xdr:rowOff>76200</xdr:rowOff>
    </xdr:to>
    <xdr:sp macro="" textlink="">
      <xdr:nvSpPr>
        <xdr:cNvPr id="25" name="角丸四角形 24"/>
        <xdr:cNvSpPr/>
      </xdr:nvSpPr>
      <xdr:spPr>
        <a:xfrm>
          <a:off x="9772650" y="885825"/>
          <a:ext cx="135255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6" name="正方形/長方形 25"/>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133350</xdr:rowOff>
    </xdr:from>
    <xdr:to>
      <xdr:col>8</xdr:col>
      <xdr:colOff>819150</xdr:colOff>
      <xdr:row>2</xdr:row>
      <xdr:rowOff>238125</xdr:rowOff>
    </xdr:to>
    <xdr:sp macro="" textlink="">
      <xdr:nvSpPr>
        <xdr:cNvPr id="27" name="フローチャート : 判断 26"/>
        <xdr:cNvSpPr/>
      </xdr:nvSpPr>
      <xdr:spPr>
        <a:xfrm>
          <a:off x="9906000"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1" name="テキスト ボックス 30"/>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2" name="正方形/長方形 41"/>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3" name="正方形/長方形 42"/>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4" name="テキスト ボックス 43"/>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7" name="正方形/長方形 46"/>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9" name="正方形/長方形 48"/>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50" name="正方形/長方形 49"/>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51" name="正方形/長方形 50"/>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2" name="テキスト ボックス 51"/>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3" name="正方形/長方形 52"/>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4" name="正方形/長方形 53"/>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5" name="正方形/長方形 54"/>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6" name="正方形/長方形 55"/>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7" name="正方形/長方形 56"/>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8" name="テキスト ボックス 57"/>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9" name="テキスト ボックス 58"/>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財政力指数は、消費税率引上げの影響による地方消費税交付金の増などにより、基準財政収入額が</a:t>
          </a:r>
          <a:r>
            <a:rPr kumimoji="1" lang="en-US" altLang="ja-JP" sz="1100">
              <a:latin typeface="ＭＳ Ｐゴシック"/>
            </a:rPr>
            <a:t>828</a:t>
          </a:r>
          <a:r>
            <a:rPr kumimoji="1" lang="ja-JP" altLang="en-US" sz="1100">
              <a:latin typeface="ＭＳ Ｐゴシック"/>
            </a:rPr>
            <a:t>百万円の増となったことに対し、基準財政需要額では、算定の基礎となる国勢調査人口が変更（平成</a:t>
          </a:r>
          <a:r>
            <a:rPr kumimoji="1" lang="en-US" altLang="ja-JP" sz="1100">
              <a:latin typeface="ＭＳ Ｐゴシック"/>
            </a:rPr>
            <a:t>22⇒27</a:t>
          </a:r>
          <a:r>
            <a:rPr kumimoji="1" lang="ja-JP" altLang="en-US" sz="1100">
              <a:latin typeface="ＭＳ Ｐゴシック"/>
            </a:rPr>
            <a:t>年）となったことから、社会福祉費や生活保護費等が増加したものの、補正係数の変更や単位費用の引下げなどにより、需要の伸びは抑制され、全体では</a:t>
          </a:r>
          <a:r>
            <a:rPr kumimoji="1" lang="en-US" altLang="ja-JP" sz="1100">
              <a:latin typeface="ＭＳ Ｐゴシック"/>
            </a:rPr>
            <a:t>542</a:t>
          </a:r>
          <a:r>
            <a:rPr kumimoji="1" lang="ja-JP" altLang="en-US" sz="1100">
              <a:latin typeface="ＭＳ Ｐゴシック"/>
            </a:rPr>
            <a:t>百万円の増にとどまったことで、交付の基準となる財源不足額は縮小（交付税の交付額は減少）した。その結果、財政力指数は、単年度では</a:t>
          </a:r>
          <a:r>
            <a:rPr kumimoji="1" lang="en-US" altLang="ja-JP" sz="1100">
              <a:latin typeface="ＭＳ Ｐゴシック"/>
            </a:rPr>
            <a:t>0.945</a:t>
          </a:r>
          <a:r>
            <a:rPr kumimoji="1" lang="ja-JP" altLang="en-US" sz="1100">
              <a:latin typeface="ＭＳ Ｐゴシック"/>
            </a:rPr>
            <a:t>と、昨年度よりも</a:t>
          </a:r>
          <a:r>
            <a:rPr kumimoji="1" lang="en-US" altLang="ja-JP" sz="1100">
              <a:latin typeface="ＭＳ Ｐゴシック"/>
            </a:rPr>
            <a:t>0.017</a:t>
          </a:r>
          <a:r>
            <a:rPr kumimoji="1" lang="ja-JP" altLang="en-US" sz="1100">
              <a:latin typeface="ＭＳ Ｐゴシック"/>
            </a:rPr>
            <a:t>ポイント増加した。</a:t>
          </a:r>
          <a:r>
            <a:rPr kumimoji="1" lang="en-US" altLang="ja-JP" sz="1100">
              <a:latin typeface="ＭＳ Ｐゴシック"/>
            </a:rPr>
            <a:t>3</a:t>
          </a:r>
          <a:r>
            <a:rPr kumimoji="1" lang="ja-JP" altLang="en-US" sz="1100">
              <a:latin typeface="ＭＳ Ｐゴシック"/>
            </a:rPr>
            <a:t>ヵ年平均では</a:t>
          </a:r>
          <a:r>
            <a:rPr kumimoji="1" lang="en-US" altLang="ja-JP" sz="1100">
              <a:latin typeface="ＭＳ Ｐゴシック"/>
            </a:rPr>
            <a:t>0.011</a:t>
          </a:r>
          <a:r>
            <a:rPr kumimoji="1" lang="ja-JP" altLang="en-US" sz="1100">
              <a:latin typeface="ＭＳ Ｐゴシック"/>
            </a:rPr>
            <a:t>ポイント増の</a:t>
          </a:r>
          <a:r>
            <a:rPr kumimoji="1" lang="en-US" altLang="ja-JP" sz="1100">
              <a:latin typeface="ＭＳ Ｐゴシック"/>
            </a:rPr>
            <a:t>0.931</a:t>
          </a:r>
          <a:r>
            <a:rPr kumimoji="1" lang="ja-JP" altLang="en-US" sz="1100">
              <a:latin typeface="ＭＳ Ｐゴシック"/>
            </a:rPr>
            <a:t>となり、</a:t>
          </a:r>
          <a:r>
            <a:rPr kumimoji="1" lang="en-US" altLang="ja-JP" sz="1100">
              <a:latin typeface="ＭＳ Ｐゴシック"/>
            </a:rPr>
            <a:t>9</a:t>
          </a:r>
          <a:r>
            <a:rPr kumimoji="1" lang="ja-JP" altLang="en-US" sz="1100">
              <a:latin typeface="ＭＳ Ｐゴシック"/>
            </a:rPr>
            <a:t>年連続で交付税の交付団体となった。　近年は、基準財政収入額の増に対し、基準財政需要額の伸びが抑制されており、普通交付税の交付額は減少傾向にある。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57150</xdr:rowOff>
    </xdr:from>
    <xdr:to>
      <xdr:col>7</xdr:col>
      <xdr:colOff>152400</xdr:colOff>
      <xdr:row>44</xdr:row>
      <xdr:rowOff>114300</xdr:rowOff>
    </xdr:to>
    <xdr:cxnSp macro="">
      <xdr:nvCxnSpPr>
        <xdr:cNvPr id="65" name="直線コネクタ 64"/>
        <xdr:cNvCxnSpPr/>
      </xdr:nvCxnSpPr>
      <xdr:spPr>
        <a:xfrm flipV="1">
          <a:off x="4352925" y="622935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85725</xdr:rowOff>
    </xdr:from>
    <xdr:ext cx="762000" cy="257175"/>
    <xdr:sp macro="" textlink="">
      <xdr:nvSpPr>
        <xdr:cNvPr id="66" name="財政力最小値テキスト"/>
        <xdr:cNvSpPr txBox="1"/>
      </xdr:nvSpPr>
      <xdr:spPr>
        <a:xfrm>
          <a:off x="443865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66675</xdr:colOff>
      <xdr:row>44</xdr:row>
      <xdr:rowOff>114300</xdr:rowOff>
    </xdr:from>
    <xdr:to>
      <xdr:col>7</xdr:col>
      <xdr:colOff>238125</xdr:colOff>
      <xdr:row>44</xdr:row>
      <xdr:rowOff>114300</xdr:rowOff>
    </xdr:to>
    <xdr:cxnSp macro="">
      <xdr:nvCxnSpPr>
        <xdr:cNvPr id="67" name="直線コネクタ 66"/>
        <xdr:cNvCxnSpPr/>
      </xdr:nvCxnSpPr>
      <xdr:spPr>
        <a:xfrm>
          <a:off x="4267200" y="7658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142875</xdr:rowOff>
    </xdr:from>
    <xdr:ext cx="762000" cy="257175"/>
    <xdr:sp macro="" textlink="">
      <xdr:nvSpPr>
        <xdr:cNvPr id="68" name="財政力最大値テキスト"/>
        <xdr:cNvSpPr txBox="1"/>
      </xdr:nvSpPr>
      <xdr:spPr>
        <a:xfrm>
          <a:off x="44386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66675</xdr:colOff>
      <xdr:row>36</xdr:row>
      <xdr:rowOff>57150</xdr:rowOff>
    </xdr:from>
    <xdr:to>
      <xdr:col>7</xdr:col>
      <xdr:colOff>238125</xdr:colOff>
      <xdr:row>36</xdr:row>
      <xdr:rowOff>57150</xdr:rowOff>
    </xdr:to>
    <xdr:cxnSp macro="">
      <xdr:nvCxnSpPr>
        <xdr:cNvPr id="69" name="直線コネクタ 68"/>
        <xdr:cNvCxnSpPr/>
      </xdr:nvCxnSpPr>
      <xdr:spPr>
        <a:xfrm>
          <a:off x="4267200" y="622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76200</xdr:rowOff>
    </xdr:from>
    <xdr:to>
      <xdr:col>7</xdr:col>
      <xdr:colOff>152400</xdr:colOff>
      <xdr:row>40</xdr:row>
      <xdr:rowOff>95250</xdr:rowOff>
    </xdr:to>
    <xdr:cxnSp macro="">
      <xdr:nvCxnSpPr>
        <xdr:cNvPr id="70" name="直線コネクタ 69"/>
        <xdr:cNvCxnSpPr/>
      </xdr:nvCxnSpPr>
      <xdr:spPr>
        <a:xfrm flipV="1">
          <a:off x="3600450" y="6934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71" name="財政力平均値テキスト"/>
        <xdr:cNvSpPr txBox="1"/>
      </xdr:nvSpPr>
      <xdr:spPr>
        <a:xfrm>
          <a:off x="443865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38100</xdr:rowOff>
    </xdr:from>
    <xdr:to>
      <xdr:col>7</xdr:col>
      <xdr:colOff>200025</xdr:colOff>
      <xdr:row>41</xdr:row>
      <xdr:rowOff>142875</xdr:rowOff>
    </xdr:to>
    <xdr:sp macro="" textlink="">
      <xdr:nvSpPr>
        <xdr:cNvPr id="72" name="フローチャート : 判断 71"/>
        <xdr:cNvSpPr/>
      </xdr:nvSpPr>
      <xdr:spPr>
        <a:xfrm>
          <a:off x="4305300" y="706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95250</xdr:rowOff>
    </xdr:from>
    <xdr:to>
      <xdr:col>6</xdr:col>
      <xdr:colOff>0</xdr:colOff>
      <xdr:row>40</xdr:row>
      <xdr:rowOff>114300</xdr:rowOff>
    </xdr:to>
    <xdr:cxnSp macro="">
      <xdr:nvCxnSpPr>
        <xdr:cNvPr id="73" name="直線コネクタ 72"/>
        <xdr:cNvCxnSpPr/>
      </xdr:nvCxnSpPr>
      <xdr:spPr>
        <a:xfrm flipV="1">
          <a:off x="2886075" y="69532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76200</xdr:rowOff>
    </xdr:from>
    <xdr:to>
      <xdr:col>6</xdr:col>
      <xdr:colOff>47625</xdr:colOff>
      <xdr:row>42</xdr:row>
      <xdr:rowOff>9525</xdr:rowOff>
    </xdr:to>
    <xdr:sp macro="" textlink="">
      <xdr:nvSpPr>
        <xdr:cNvPr id="74" name="フローチャート : 判断 73"/>
        <xdr:cNvSpPr/>
      </xdr:nvSpPr>
      <xdr:spPr>
        <a:xfrm>
          <a:off x="3600450" y="71056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161925</xdr:rowOff>
    </xdr:from>
    <xdr:ext cx="733425" cy="257175"/>
    <xdr:sp macro="" textlink="">
      <xdr:nvSpPr>
        <xdr:cNvPr id="75" name="テキスト ボックス 74"/>
        <xdr:cNvSpPr txBox="1"/>
      </xdr:nvSpPr>
      <xdr:spPr>
        <a:xfrm>
          <a:off x="3305175" y="719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114300</xdr:rowOff>
    </xdr:from>
    <xdr:to>
      <xdr:col>4</xdr:col>
      <xdr:colOff>485775</xdr:colOff>
      <xdr:row>40</xdr:row>
      <xdr:rowOff>114300</xdr:rowOff>
    </xdr:to>
    <xdr:cxnSp macro="">
      <xdr:nvCxnSpPr>
        <xdr:cNvPr id="76" name="直線コネクタ 75"/>
        <xdr:cNvCxnSpPr/>
      </xdr:nvCxnSpPr>
      <xdr:spPr>
        <a:xfrm>
          <a:off x="2076450" y="69723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28289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5050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114300</xdr:rowOff>
    </xdr:from>
    <xdr:to>
      <xdr:col>3</xdr:col>
      <xdr:colOff>276225</xdr:colOff>
      <xdr:row>40</xdr:row>
      <xdr:rowOff>123825</xdr:rowOff>
    </xdr:to>
    <xdr:cxnSp macro="">
      <xdr:nvCxnSpPr>
        <xdr:cNvPr id="79" name="直線コネクタ 78"/>
        <xdr:cNvCxnSpPr/>
      </xdr:nvCxnSpPr>
      <xdr:spPr>
        <a:xfrm flipV="1">
          <a:off x="1276350" y="69723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028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95250</xdr:rowOff>
    </xdr:from>
    <xdr:ext cx="762000" cy="257175"/>
    <xdr:sp macro="" textlink="">
      <xdr:nvSpPr>
        <xdr:cNvPr id="81" name="テキスト ボックス 80"/>
        <xdr:cNvSpPr txBox="1"/>
      </xdr:nvSpPr>
      <xdr:spPr>
        <a:xfrm>
          <a:off x="17811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xdr:rowOff>
    </xdr:from>
    <xdr:to>
      <xdr:col>2</xdr:col>
      <xdr:colOff>123825</xdr:colOff>
      <xdr:row>42</xdr:row>
      <xdr:rowOff>114300</xdr:rowOff>
    </xdr:to>
    <xdr:sp macro="" textlink="">
      <xdr:nvSpPr>
        <xdr:cNvPr id="82" name="フローチャート : 判断 81"/>
        <xdr:cNvSpPr/>
      </xdr:nvSpPr>
      <xdr:spPr>
        <a:xfrm>
          <a:off x="122872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95250</xdr:rowOff>
    </xdr:from>
    <xdr:ext cx="762000" cy="257175"/>
    <xdr:sp macro="" textlink="">
      <xdr:nvSpPr>
        <xdr:cNvPr id="83" name="テキスト ボックス 82"/>
        <xdr:cNvSpPr txBox="1"/>
      </xdr:nvSpPr>
      <xdr:spPr>
        <a:xfrm>
          <a:off x="9810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40</xdr:row>
      <xdr:rowOff>28575</xdr:rowOff>
    </xdr:from>
    <xdr:to>
      <xdr:col>7</xdr:col>
      <xdr:colOff>200025</xdr:colOff>
      <xdr:row>40</xdr:row>
      <xdr:rowOff>123825</xdr:rowOff>
    </xdr:to>
    <xdr:sp macro="" textlink="">
      <xdr:nvSpPr>
        <xdr:cNvPr id="89" name="円/楕円 88"/>
        <xdr:cNvSpPr/>
      </xdr:nvSpPr>
      <xdr:spPr>
        <a:xfrm>
          <a:off x="4305300"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38100</xdr:rowOff>
    </xdr:from>
    <xdr:ext cx="762000" cy="257175"/>
    <xdr:sp macro="" textlink="">
      <xdr:nvSpPr>
        <xdr:cNvPr id="90" name="財政力該当値テキスト"/>
        <xdr:cNvSpPr txBox="1"/>
      </xdr:nvSpPr>
      <xdr:spPr>
        <a:xfrm>
          <a:off x="443865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600075</xdr:colOff>
      <xdr:row>40</xdr:row>
      <xdr:rowOff>38100</xdr:rowOff>
    </xdr:from>
    <xdr:to>
      <xdr:col>6</xdr:col>
      <xdr:colOff>47625</xdr:colOff>
      <xdr:row>40</xdr:row>
      <xdr:rowOff>142875</xdr:rowOff>
    </xdr:to>
    <xdr:sp macro="" textlink="">
      <xdr:nvSpPr>
        <xdr:cNvPr id="91" name="円/楕円 90"/>
        <xdr:cNvSpPr/>
      </xdr:nvSpPr>
      <xdr:spPr>
        <a:xfrm>
          <a:off x="3600450" y="6896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152400</xdr:rowOff>
    </xdr:from>
    <xdr:ext cx="733425" cy="257175"/>
    <xdr:sp macro="" textlink="">
      <xdr:nvSpPr>
        <xdr:cNvPr id="92" name="テキスト ボックス 91"/>
        <xdr:cNvSpPr txBox="1"/>
      </xdr:nvSpPr>
      <xdr:spPr>
        <a:xfrm>
          <a:off x="3305175" y="666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57150</xdr:rowOff>
    </xdr:from>
    <xdr:to>
      <xdr:col>4</xdr:col>
      <xdr:colOff>533400</xdr:colOff>
      <xdr:row>40</xdr:row>
      <xdr:rowOff>161925</xdr:rowOff>
    </xdr:to>
    <xdr:sp macro="" textlink="">
      <xdr:nvSpPr>
        <xdr:cNvPr id="93" name="円/楕円 92"/>
        <xdr:cNvSpPr/>
      </xdr:nvSpPr>
      <xdr:spPr>
        <a:xfrm>
          <a:off x="28289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171450</xdr:rowOff>
    </xdr:from>
    <xdr:ext cx="762000" cy="257175"/>
    <xdr:sp macro="" textlink="">
      <xdr:nvSpPr>
        <xdr:cNvPr id="94" name="テキスト ボックス 93"/>
        <xdr:cNvSpPr txBox="1"/>
      </xdr:nvSpPr>
      <xdr:spPr>
        <a:xfrm>
          <a:off x="25050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57150</xdr:rowOff>
    </xdr:from>
    <xdr:to>
      <xdr:col>3</xdr:col>
      <xdr:colOff>333375</xdr:colOff>
      <xdr:row>40</xdr:row>
      <xdr:rowOff>161925</xdr:rowOff>
    </xdr:to>
    <xdr:sp macro="" textlink="">
      <xdr:nvSpPr>
        <xdr:cNvPr id="95" name="円/楕円 94"/>
        <xdr:cNvSpPr/>
      </xdr:nvSpPr>
      <xdr:spPr>
        <a:xfrm>
          <a:off x="20288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171450</xdr:rowOff>
    </xdr:from>
    <xdr:ext cx="762000" cy="257175"/>
    <xdr:sp macro="" textlink="">
      <xdr:nvSpPr>
        <xdr:cNvPr id="96" name="テキスト ボックス 95"/>
        <xdr:cNvSpPr txBox="1"/>
      </xdr:nvSpPr>
      <xdr:spPr>
        <a:xfrm>
          <a:off x="17811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76200</xdr:rowOff>
    </xdr:from>
    <xdr:to>
      <xdr:col>2</xdr:col>
      <xdr:colOff>123825</xdr:colOff>
      <xdr:row>41</xdr:row>
      <xdr:rowOff>9525</xdr:rowOff>
    </xdr:to>
    <xdr:sp macro="" textlink="">
      <xdr:nvSpPr>
        <xdr:cNvPr id="97" name="円/楕円 96"/>
        <xdr:cNvSpPr/>
      </xdr:nvSpPr>
      <xdr:spPr>
        <a:xfrm>
          <a:off x="1228725" y="6934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19050</xdr:rowOff>
    </xdr:from>
    <xdr:ext cx="762000" cy="257175"/>
    <xdr:sp macro="" textlink="">
      <xdr:nvSpPr>
        <xdr:cNvPr id="98" name="テキスト ボックス 97"/>
        <xdr:cNvSpPr txBox="1"/>
      </xdr:nvSpPr>
      <xdr:spPr>
        <a:xfrm>
          <a:off x="98107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経常収支比率は</a:t>
          </a:r>
          <a:r>
            <a:rPr kumimoji="1" lang="en-US" altLang="ja-JP" sz="1100">
              <a:latin typeface="ＭＳ Ｐゴシック"/>
            </a:rPr>
            <a:t>93.9</a:t>
          </a:r>
          <a:r>
            <a:rPr kumimoji="1" lang="ja-JP" altLang="en-US" sz="1100">
              <a:latin typeface="ＭＳ Ｐゴシック"/>
            </a:rPr>
            <a:t>％となり、前年度から</a:t>
          </a:r>
          <a:r>
            <a:rPr kumimoji="1" lang="en-US" altLang="ja-JP" sz="1100">
              <a:latin typeface="ＭＳ Ｐゴシック"/>
            </a:rPr>
            <a:t>5.0</a:t>
          </a:r>
          <a:r>
            <a:rPr kumimoji="1" lang="ja-JP" altLang="en-US" sz="1100">
              <a:latin typeface="ＭＳ Ｐゴシック"/>
            </a:rPr>
            <a:t>ポイントと大きく上昇した。これは、分母である経常一般財源（歳入）において、普通交付税や臨時財政対策債、地方消費税交付金など全体で</a:t>
          </a:r>
          <a:r>
            <a:rPr kumimoji="1" lang="en-US" altLang="ja-JP" sz="1100">
              <a:latin typeface="ＭＳ Ｐゴシック"/>
            </a:rPr>
            <a:t>921</a:t>
          </a:r>
          <a:r>
            <a:rPr kumimoji="1" lang="ja-JP" altLang="en-US" sz="1100">
              <a:latin typeface="ＭＳ Ｐゴシック"/>
            </a:rPr>
            <a:t>百万円の減となったことに加え、分子である経常一般財源充当額（歳出）では、義務的経費である扶助費や公債費が大きく伸び、全体で</a:t>
          </a:r>
          <a:r>
            <a:rPr kumimoji="1" lang="en-US" altLang="ja-JP" sz="1100">
              <a:latin typeface="ＭＳ Ｐゴシック"/>
            </a:rPr>
            <a:t>458</a:t>
          </a:r>
          <a:r>
            <a:rPr kumimoji="1" lang="ja-JP" altLang="en-US" sz="1100">
              <a:latin typeface="ＭＳ Ｐゴシック"/>
            </a:rPr>
            <a:t>百万円の増となったことなどによる。なお、今回の経常収支比率の上昇は全国的な傾向でもあると分析しているが、引き続き、適正な課税による市税収入の確保や各種未収金の縮減、歳入確保に向けた取組を進めるほか、歳出全般の節減合理化を進めるなどして、財政の硬直化への対応を図る。</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19050</xdr:rowOff>
    </xdr:from>
    <xdr:to>
      <xdr:col>7</xdr:col>
      <xdr:colOff>152400</xdr:colOff>
      <xdr:row>67</xdr:row>
      <xdr:rowOff>133350</xdr:rowOff>
    </xdr:to>
    <xdr:cxnSp macro="">
      <xdr:nvCxnSpPr>
        <xdr:cNvPr id="126" name="直線コネクタ 125"/>
        <xdr:cNvCxnSpPr/>
      </xdr:nvCxnSpPr>
      <xdr:spPr>
        <a:xfrm flipV="1">
          <a:off x="4352925" y="10306050"/>
          <a:ext cx="0" cy="13144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104775</xdr:rowOff>
    </xdr:from>
    <xdr:ext cx="762000" cy="257175"/>
    <xdr:sp macro="" textlink="">
      <xdr:nvSpPr>
        <xdr:cNvPr id="127" name="財政構造の弾力性最小値テキスト"/>
        <xdr:cNvSpPr txBox="1"/>
      </xdr:nvSpPr>
      <xdr:spPr>
        <a:xfrm>
          <a:off x="4438650" y="1159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66675</xdr:colOff>
      <xdr:row>67</xdr:row>
      <xdr:rowOff>133350</xdr:rowOff>
    </xdr:from>
    <xdr:to>
      <xdr:col>7</xdr:col>
      <xdr:colOff>238125</xdr:colOff>
      <xdr:row>67</xdr:row>
      <xdr:rowOff>133350</xdr:rowOff>
    </xdr:to>
    <xdr:cxnSp macro="">
      <xdr:nvCxnSpPr>
        <xdr:cNvPr id="128" name="直線コネクタ 127"/>
        <xdr:cNvCxnSpPr/>
      </xdr:nvCxnSpPr>
      <xdr:spPr>
        <a:xfrm>
          <a:off x="4267200" y="1162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104775</xdr:rowOff>
    </xdr:from>
    <xdr:ext cx="762000" cy="257175"/>
    <xdr:sp macro="" textlink="">
      <xdr:nvSpPr>
        <xdr:cNvPr id="129" name="財政構造の弾力性最大値テキスト"/>
        <xdr:cNvSpPr txBox="1"/>
      </xdr:nvSpPr>
      <xdr:spPr>
        <a:xfrm>
          <a:off x="443865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66675</xdr:colOff>
      <xdr:row>60</xdr:row>
      <xdr:rowOff>19050</xdr:rowOff>
    </xdr:from>
    <xdr:to>
      <xdr:col>7</xdr:col>
      <xdr:colOff>238125</xdr:colOff>
      <xdr:row>60</xdr:row>
      <xdr:rowOff>19050</xdr:rowOff>
    </xdr:to>
    <xdr:cxnSp macro="">
      <xdr:nvCxnSpPr>
        <xdr:cNvPr id="130" name="直線コネクタ 129"/>
        <xdr:cNvCxnSpPr/>
      </xdr:nvCxnSpPr>
      <xdr:spPr>
        <a:xfrm>
          <a:off x="4267200" y="1030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9525</xdr:rowOff>
    </xdr:from>
    <xdr:to>
      <xdr:col>7</xdr:col>
      <xdr:colOff>152400</xdr:colOff>
      <xdr:row>65</xdr:row>
      <xdr:rowOff>76200</xdr:rowOff>
    </xdr:to>
    <xdr:cxnSp macro="">
      <xdr:nvCxnSpPr>
        <xdr:cNvPr id="131" name="直線コネクタ 130"/>
        <xdr:cNvCxnSpPr/>
      </xdr:nvCxnSpPr>
      <xdr:spPr>
        <a:xfrm>
          <a:off x="3600450" y="10982325"/>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47625</xdr:rowOff>
    </xdr:from>
    <xdr:ext cx="762000" cy="257175"/>
    <xdr:sp macro="" textlink="">
      <xdr:nvSpPr>
        <xdr:cNvPr id="132" name="財政構造の弾力性平均値テキスト"/>
        <xdr:cNvSpPr txBox="1"/>
      </xdr:nvSpPr>
      <xdr:spPr>
        <a:xfrm>
          <a:off x="4438650"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28575</xdr:rowOff>
    </xdr:from>
    <xdr:to>
      <xdr:col>7</xdr:col>
      <xdr:colOff>200025</xdr:colOff>
      <xdr:row>64</xdr:row>
      <xdr:rowOff>133350</xdr:rowOff>
    </xdr:to>
    <xdr:sp macro="" textlink="">
      <xdr:nvSpPr>
        <xdr:cNvPr id="133" name="フローチャート : 判断 132"/>
        <xdr:cNvSpPr/>
      </xdr:nvSpPr>
      <xdr:spPr>
        <a:xfrm>
          <a:off x="4305300" y="11001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9525</xdr:rowOff>
    </xdr:from>
    <xdr:to>
      <xdr:col>6</xdr:col>
      <xdr:colOff>0</xdr:colOff>
      <xdr:row>64</xdr:row>
      <xdr:rowOff>28575</xdr:rowOff>
    </xdr:to>
    <xdr:cxnSp macro="">
      <xdr:nvCxnSpPr>
        <xdr:cNvPr id="134" name="直線コネクタ 133"/>
        <xdr:cNvCxnSpPr/>
      </xdr:nvCxnSpPr>
      <xdr:spPr>
        <a:xfrm flipV="1">
          <a:off x="2886075" y="109823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63</xdr:row>
      <xdr:rowOff>85725</xdr:rowOff>
    </xdr:from>
    <xdr:to>
      <xdr:col>6</xdr:col>
      <xdr:colOff>47625</xdr:colOff>
      <xdr:row>64</xdr:row>
      <xdr:rowOff>9525</xdr:rowOff>
    </xdr:to>
    <xdr:sp macro="" textlink="">
      <xdr:nvSpPr>
        <xdr:cNvPr id="135" name="フローチャート : 判断 134"/>
        <xdr:cNvSpPr/>
      </xdr:nvSpPr>
      <xdr:spPr>
        <a:xfrm>
          <a:off x="3600450" y="108870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19050</xdr:rowOff>
    </xdr:from>
    <xdr:ext cx="733425" cy="257175"/>
    <xdr:sp macro="" textlink="">
      <xdr:nvSpPr>
        <xdr:cNvPr id="136" name="テキスト ボックス 135"/>
        <xdr:cNvSpPr txBox="1"/>
      </xdr:nvSpPr>
      <xdr:spPr>
        <a:xfrm>
          <a:off x="3305175" y="1064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28575</xdr:rowOff>
    </xdr:to>
    <xdr:cxnSp macro="">
      <xdr:nvCxnSpPr>
        <xdr:cNvPr id="137" name="直線コネクタ 136"/>
        <xdr:cNvCxnSpPr/>
      </xdr:nvCxnSpPr>
      <xdr:spPr>
        <a:xfrm>
          <a:off x="2076450" y="109918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64</xdr:row>
      <xdr:rowOff>47625</xdr:rowOff>
    </xdr:from>
    <xdr:to>
      <xdr:col>4</xdr:col>
      <xdr:colOff>533400</xdr:colOff>
      <xdr:row>64</xdr:row>
      <xdr:rowOff>152400</xdr:rowOff>
    </xdr:to>
    <xdr:sp macro="" textlink="">
      <xdr:nvSpPr>
        <xdr:cNvPr id="138" name="フローチャート : 判断 137"/>
        <xdr:cNvSpPr/>
      </xdr:nvSpPr>
      <xdr:spPr>
        <a:xfrm>
          <a:off x="2828925" y="1102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133350</xdr:rowOff>
    </xdr:from>
    <xdr:ext cx="762000" cy="257175"/>
    <xdr:sp macro="" textlink="">
      <xdr:nvSpPr>
        <xdr:cNvPr id="139" name="テキスト ボックス 138"/>
        <xdr:cNvSpPr txBox="1"/>
      </xdr:nvSpPr>
      <xdr:spPr>
        <a:xfrm>
          <a:off x="2505075" y="1110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19050</xdr:rowOff>
    </xdr:from>
    <xdr:to>
      <xdr:col>3</xdr:col>
      <xdr:colOff>276225</xdr:colOff>
      <xdr:row>64</xdr:row>
      <xdr:rowOff>38100</xdr:rowOff>
    </xdr:to>
    <xdr:cxnSp macro="">
      <xdr:nvCxnSpPr>
        <xdr:cNvPr id="140" name="直線コネクタ 139"/>
        <xdr:cNvCxnSpPr/>
      </xdr:nvCxnSpPr>
      <xdr:spPr>
        <a:xfrm flipV="1">
          <a:off x="1276350" y="109918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161925</xdr:rowOff>
    </xdr:from>
    <xdr:to>
      <xdr:col>3</xdr:col>
      <xdr:colOff>333375</xdr:colOff>
      <xdr:row>64</xdr:row>
      <xdr:rowOff>85725</xdr:rowOff>
    </xdr:to>
    <xdr:sp macro="" textlink="">
      <xdr:nvSpPr>
        <xdr:cNvPr id="141" name="フローチャート : 判断 140"/>
        <xdr:cNvSpPr/>
      </xdr:nvSpPr>
      <xdr:spPr>
        <a:xfrm>
          <a:off x="2028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76200</xdr:rowOff>
    </xdr:from>
    <xdr:ext cx="762000" cy="257175"/>
    <xdr:sp macro="" textlink="">
      <xdr:nvSpPr>
        <xdr:cNvPr id="142" name="テキスト ボックス 141"/>
        <xdr:cNvSpPr txBox="1"/>
      </xdr:nvSpPr>
      <xdr:spPr>
        <a:xfrm>
          <a:off x="17811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28575</xdr:rowOff>
    </xdr:from>
    <xdr:to>
      <xdr:col>2</xdr:col>
      <xdr:colOff>123825</xdr:colOff>
      <xdr:row>64</xdr:row>
      <xdr:rowOff>133350</xdr:rowOff>
    </xdr:to>
    <xdr:sp macro="" textlink="">
      <xdr:nvSpPr>
        <xdr:cNvPr id="143" name="フローチャート : 判断 142"/>
        <xdr:cNvSpPr/>
      </xdr:nvSpPr>
      <xdr:spPr>
        <a:xfrm>
          <a:off x="1228725" y="11001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114300</xdr:rowOff>
    </xdr:from>
    <xdr:ext cx="762000" cy="257175"/>
    <xdr:sp macro="" textlink="">
      <xdr:nvSpPr>
        <xdr:cNvPr id="144" name="テキスト ボックス 143"/>
        <xdr:cNvSpPr txBox="1"/>
      </xdr:nvSpPr>
      <xdr:spPr>
        <a:xfrm>
          <a:off x="98107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5" name="テキスト ボックス 144"/>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65</xdr:row>
      <xdr:rowOff>28575</xdr:rowOff>
    </xdr:from>
    <xdr:to>
      <xdr:col>7</xdr:col>
      <xdr:colOff>200025</xdr:colOff>
      <xdr:row>65</xdr:row>
      <xdr:rowOff>133350</xdr:rowOff>
    </xdr:to>
    <xdr:sp macro="" textlink="">
      <xdr:nvSpPr>
        <xdr:cNvPr id="150" name="円/楕円 149"/>
        <xdr:cNvSpPr/>
      </xdr:nvSpPr>
      <xdr:spPr>
        <a:xfrm>
          <a:off x="4305300" y="11172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0</xdr:rowOff>
    </xdr:from>
    <xdr:ext cx="762000" cy="257175"/>
    <xdr:sp macro="" textlink="">
      <xdr:nvSpPr>
        <xdr:cNvPr id="151" name="財政構造の弾力性該当値テキスト"/>
        <xdr:cNvSpPr txBox="1"/>
      </xdr:nvSpPr>
      <xdr:spPr>
        <a:xfrm>
          <a:off x="4438650" y="1114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600075</xdr:colOff>
      <xdr:row>63</xdr:row>
      <xdr:rowOff>133350</xdr:rowOff>
    </xdr:from>
    <xdr:to>
      <xdr:col>6</xdr:col>
      <xdr:colOff>47625</xdr:colOff>
      <xdr:row>64</xdr:row>
      <xdr:rowOff>57150</xdr:rowOff>
    </xdr:to>
    <xdr:sp macro="" textlink="">
      <xdr:nvSpPr>
        <xdr:cNvPr id="152" name="円/楕円 151"/>
        <xdr:cNvSpPr/>
      </xdr:nvSpPr>
      <xdr:spPr>
        <a:xfrm>
          <a:off x="3600450" y="109347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47625</xdr:rowOff>
    </xdr:from>
    <xdr:ext cx="733425" cy="257175"/>
    <xdr:sp macro="" textlink="">
      <xdr:nvSpPr>
        <xdr:cNvPr id="153" name="テキスト ボックス 152"/>
        <xdr:cNvSpPr txBox="1"/>
      </xdr:nvSpPr>
      <xdr:spPr>
        <a:xfrm>
          <a:off x="3305175" y="1102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152400</xdr:rowOff>
    </xdr:from>
    <xdr:to>
      <xdr:col>4</xdr:col>
      <xdr:colOff>533400</xdr:colOff>
      <xdr:row>64</xdr:row>
      <xdr:rowOff>76200</xdr:rowOff>
    </xdr:to>
    <xdr:sp macro="" textlink="">
      <xdr:nvSpPr>
        <xdr:cNvPr id="154" name="円/楕円 153"/>
        <xdr:cNvSpPr/>
      </xdr:nvSpPr>
      <xdr:spPr>
        <a:xfrm>
          <a:off x="2828925" y="10953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95250</xdr:rowOff>
    </xdr:from>
    <xdr:ext cx="762000" cy="257175"/>
    <xdr:sp macro="" textlink="">
      <xdr:nvSpPr>
        <xdr:cNvPr id="155" name="テキスト ボックス 154"/>
        <xdr:cNvSpPr txBox="1"/>
      </xdr:nvSpPr>
      <xdr:spPr>
        <a:xfrm>
          <a:off x="250507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142875</xdr:rowOff>
    </xdr:from>
    <xdr:to>
      <xdr:col>3</xdr:col>
      <xdr:colOff>333375</xdr:colOff>
      <xdr:row>64</xdr:row>
      <xdr:rowOff>66675</xdr:rowOff>
    </xdr:to>
    <xdr:sp macro="" textlink="">
      <xdr:nvSpPr>
        <xdr:cNvPr id="156" name="円/楕円 155"/>
        <xdr:cNvSpPr/>
      </xdr:nvSpPr>
      <xdr:spPr>
        <a:xfrm>
          <a:off x="2028825" y="1094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85725</xdr:rowOff>
    </xdr:from>
    <xdr:ext cx="762000" cy="257175"/>
    <xdr:sp macro="" textlink="">
      <xdr:nvSpPr>
        <xdr:cNvPr id="157" name="テキスト ボックス 156"/>
        <xdr:cNvSpPr txBox="1"/>
      </xdr:nvSpPr>
      <xdr:spPr>
        <a:xfrm>
          <a:off x="17811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85725</xdr:rowOff>
    </xdr:to>
    <xdr:sp macro="" textlink="">
      <xdr:nvSpPr>
        <xdr:cNvPr id="158" name="円/楕円 157"/>
        <xdr:cNvSpPr/>
      </xdr:nvSpPr>
      <xdr:spPr>
        <a:xfrm>
          <a:off x="1228725" y="10963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104775</xdr:rowOff>
    </xdr:from>
    <xdr:ext cx="762000" cy="257175"/>
    <xdr:sp macro="" textlink="">
      <xdr:nvSpPr>
        <xdr:cNvPr id="159" name="テキスト ボックス 158"/>
        <xdr:cNvSpPr txBox="1"/>
      </xdr:nvSpPr>
      <xdr:spPr>
        <a:xfrm>
          <a:off x="9810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コンパクトシティの利点を生かしながら、本市独自の財政運営指針である「財政規律ガイドライン」において、人口千人あたりの職員数を</a:t>
          </a:r>
          <a:r>
            <a:rPr kumimoji="1" lang="en-US" altLang="ja-JP" sz="1100">
              <a:latin typeface="ＭＳ Ｐゴシック"/>
            </a:rPr>
            <a:t>5.38</a:t>
          </a:r>
          <a:r>
            <a:rPr kumimoji="1" lang="ja-JP" altLang="en-US" sz="1100">
              <a:latin typeface="ＭＳ Ｐゴシック"/>
            </a:rPr>
            <a:t>人以内に抑えているほか、指定管理者制度の導入等、アウトソーシングの積極的な推進を図っており、人件費・物件費の双方において効率的な運営に努めている。</a:t>
          </a:r>
        </a:p>
        <a:p>
          <a:r>
            <a:rPr kumimoji="1" lang="ja-JP" altLang="en-US" sz="1100">
              <a:latin typeface="ＭＳ Ｐゴシック"/>
            </a:rPr>
            <a:t>　引き続き、人件費を含めたトータルコストの概念により行政サービスを点検・検証し、執行体制の見直しや既存事業の廃止・見直し等を図り、効率的な事業運営に努めていく。</a:t>
          </a: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6" name="直線コネクタ 175"/>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7" name="テキスト ボックス 176"/>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8" name="直線コネクタ 177"/>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9" name="テキスト ボックス 178"/>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0" name="直線コネクタ 179"/>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1" name="テキスト ボックス 180"/>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2" name="直線コネクタ 181"/>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3" name="テキスト ボックス 182"/>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4" name="直線コネクタ 183"/>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5" name="テキスト ボックス 184"/>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6" name="直線コネクタ 185"/>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7" name="テキスト ボックス 186"/>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8" name="直線コネクタ 187"/>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9" name="テキスト ボックス 188"/>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161925</xdr:rowOff>
    </xdr:from>
    <xdr:to>
      <xdr:col>7</xdr:col>
      <xdr:colOff>152400</xdr:colOff>
      <xdr:row>89</xdr:row>
      <xdr:rowOff>66675</xdr:rowOff>
    </xdr:to>
    <xdr:cxnSp macro="">
      <xdr:nvCxnSpPr>
        <xdr:cNvPr id="191" name="直線コネクタ 190"/>
        <xdr:cNvCxnSpPr/>
      </xdr:nvCxnSpPr>
      <xdr:spPr>
        <a:xfrm flipV="1">
          <a:off x="4352925" y="13706475"/>
          <a:ext cx="0" cy="16192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38100</xdr:rowOff>
    </xdr:from>
    <xdr:ext cx="762000" cy="257175"/>
    <xdr:sp macro="" textlink="">
      <xdr:nvSpPr>
        <xdr:cNvPr id="192" name="人件費・物件費等の状況最小値テキスト"/>
        <xdr:cNvSpPr txBox="1"/>
      </xdr:nvSpPr>
      <xdr:spPr>
        <a:xfrm>
          <a:off x="443865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66675</xdr:colOff>
      <xdr:row>89</xdr:row>
      <xdr:rowOff>66675</xdr:rowOff>
    </xdr:from>
    <xdr:to>
      <xdr:col>7</xdr:col>
      <xdr:colOff>238125</xdr:colOff>
      <xdr:row>89</xdr:row>
      <xdr:rowOff>66675</xdr:rowOff>
    </xdr:to>
    <xdr:cxnSp macro="">
      <xdr:nvCxnSpPr>
        <xdr:cNvPr id="193" name="直線コネクタ 192"/>
        <xdr:cNvCxnSpPr/>
      </xdr:nvCxnSpPr>
      <xdr:spPr>
        <a:xfrm>
          <a:off x="4267200" y="1532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76200</xdr:rowOff>
    </xdr:from>
    <xdr:ext cx="762000" cy="257175"/>
    <xdr:sp macro="" textlink="">
      <xdr:nvSpPr>
        <xdr:cNvPr id="194" name="人件費・物件費等の状況最大値テキスト"/>
        <xdr:cNvSpPr txBox="1"/>
      </xdr:nvSpPr>
      <xdr:spPr>
        <a:xfrm>
          <a:off x="44386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66675</xdr:colOff>
      <xdr:row>79</xdr:row>
      <xdr:rowOff>161925</xdr:rowOff>
    </xdr:from>
    <xdr:to>
      <xdr:col>7</xdr:col>
      <xdr:colOff>238125</xdr:colOff>
      <xdr:row>79</xdr:row>
      <xdr:rowOff>161925</xdr:rowOff>
    </xdr:to>
    <xdr:cxnSp macro="">
      <xdr:nvCxnSpPr>
        <xdr:cNvPr id="195" name="直線コネクタ 194"/>
        <xdr:cNvCxnSpPr/>
      </xdr:nvCxnSpPr>
      <xdr:spPr>
        <a:xfrm>
          <a:off x="4267200" y="13706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66675</xdr:rowOff>
    </xdr:from>
    <xdr:to>
      <xdr:col>7</xdr:col>
      <xdr:colOff>152400</xdr:colOff>
      <xdr:row>82</xdr:row>
      <xdr:rowOff>85725</xdr:rowOff>
    </xdr:to>
    <xdr:cxnSp macro="">
      <xdr:nvCxnSpPr>
        <xdr:cNvPr id="196" name="直線コネクタ 195"/>
        <xdr:cNvCxnSpPr/>
      </xdr:nvCxnSpPr>
      <xdr:spPr>
        <a:xfrm>
          <a:off x="3600450" y="14125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161925</xdr:rowOff>
    </xdr:from>
    <xdr:ext cx="762000" cy="257175"/>
    <xdr:sp macro="" textlink="">
      <xdr:nvSpPr>
        <xdr:cNvPr id="197" name="人件費・物件費等の状況平均値テキスト"/>
        <xdr:cNvSpPr txBox="1"/>
      </xdr:nvSpPr>
      <xdr:spPr>
        <a:xfrm>
          <a:off x="44386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19050</xdr:rowOff>
    </xdr:from>
    <xdr:to>
      <xdr:col>7</xdr:col>
      <xdr:colOff>200025</xdr:colOff>
      <xdr:row>83</xdr:row>
      <xdr:rowOff>123825</xdr:rowOff>
    </xdr:to>
    <xdr:sp macro="" textlink="">
      <xdr:nvSpPr>
        <xdr:cNvPr id="198" name="フローチャート : 判断 197"/>
        <xdr:cNvSpPr/>
      </xdr:nvSpPr>
      <xdr:spPr>
        <a:xfrm>
          <a:off x="4305300" y="1424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28575</xdr:rowOff>
    </xdr:from>
    <xdr:to>
      <xdr:col>6</xdr:col>
      <xdr:colOff>0</xdr:colOff>
      <xdr:row>82</xdr:row>
      <xdr:rowOff>66675</xdr:rowOff>
    </xdr:to>
    <xdr:cxnSp macro="">
      <xdr:nvCxnSpPr>
        <xdr:cNvPr id="199" name="直線コネクタ 198"/>
        <xdr:cNvCxnSpPr/>
      </xdr:nvCxnSpPr>
      <xdr:spPr>
        <a:xfrm>
          <a:off x="2886075" y="140874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66675</xdr:rowOff>
    </xdr:to>
    <xdr:sp macro="" textlink="">
      <xdr:nvSpPr>
        <xdr:cNvPr id="200" name="フローチャート : 判断 199"/>
        <xdr:cNvSpPr/>
      </xdr:nvSpPr>
      <xdr:spPr>
        <a:xfrm>
          <a:off x="3600450" y="1419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47625</xdr:rowOff>
    </xdr:from>
    <xdr:ext cx="733425" cy="257175"/>
    <xdr:sp macro="" textlink="">
      <xdr:nvSpPr>
        <xdr:cNvPr id="201" name="テキスト ボックス 200"/>
        <xdr:cNvSpPr txBox="1"/>
      </xdr:nvSpPr>
      <xdr:spPr>
        <a:xfrm>
          <a:off x="33051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161925</xdr:rowOff>
    </xdr:from>
    <xdr:to>
      <xdr:col>4</xdr:col>
      <xdr:colOff>485775</xdr:colOff>
      <xdr:row>82</xdr:row>
      <xdr:rowOff>28575</xdr:rowOff>
    </xdr:to>
    <xdr:cxnSp macro="">
      <xdr:nvCxnSpPr>
        <xdr:cNvPr id="202" name="直線コネクタ 201"/>
        <xdr:cNvCxnSpPr/>
      </xdr:nvCxnSpPr>
      <xdr:spPr>
        <a:xfrm>
          <a:off x="2076450" y="140493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123825</xdr:rowOff>
    </xdr:from>
    <xdr:to>
      <xdr:col>4</xdr:col>
      <xdr:colOff>533400</xdr:colOff>
      <xdr:row>83</xdr:row>
      <xdr:rowOff>57150</xdr:rowOff>
    </xdr:to>
    <xdr:sp macro="" textlink="">
      <xdr:nvSpPr>
        <xdr:cNvPr id="203" name="フローチャート : 判断 202"/>
        <xdr:cNvSpPr/>
      </xdr:nvSpPr>
      <xdr:spPr>
        <a:xfrm>
          <a:off x="2828925"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38100</xdr:rowOff>
    </xdr:from>
    <xdr:ext cx="762000" cy="257175"/>
    <xdr:sp macro="" textlink="">
      <xdr:nvSpPr>
        <xdr:cNvPr id="204" name="テキスト ボックス 203"/>
        <xdr:cNvSpPr txBox="1"/>
      </xdr:nvSpPr>
      <xdr:spPr>
        <a:xfrm>
          <a:off x="2505075"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161925</xdr:rowOff>
    </xdr:from>
    <xdr:to>
      <xdr:col>3</xdr:col>
      <xdr:colOff>276225</xdr:colOff>
      <xdr:row>82</xdr:row>
      <xdr:rowOff>28575</xdr:rowOff>
    </xdr:to>
    <xdr:cxnSp macro="">
      <xdr:nvCxnSpPr>
        <xdr:cNvPr id="205" name="直線コネクタ 204"/>
        <xdr:cNvCxnSpPr/>
      </xdr:nvCxnSpPr>
      <xdr:spPr>
        <a:xfrm flipV="1">
          <a:off x="1276350" y="140493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57150</xdr:rowOff>
    </xdr:from>
    <xdr:to>
      <xdr:col>3</xdr:col>
      <xdr:colOff>333375</xdr:colOff>
      <xdr:row>82</xdr:row>
      <xdr:rowOff>152400</xdr:rowOff>
    </xdr:to>
    <xdr:sp macro="" textlink="">
      <xdr:nvSpPr>
        <xdr:cNvPr id="206" name="フローチャート : 判断 205"/>
        <xdr:cNvSpPr/>
      </xdr:nvSpPr>
      <xdr:spPr>
        <a:xfrm>
          <a:off x="2028825" y="1411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142875</xdr:rowOff>
    </xdr:from>
    <xdr:ext cx="762000" cy="257175"/>
    <xdr:sp macro="" textlink="">
      <xdr:nvSpPr>
        <xdr:cNvPr id="207" name="テキスト ボックス 206"/>
        <xdr:cNvSpPr txBox="1"/>
      </xdr:nvSpPr>
      <xdr:spPr>
        <a:xfrm>
          <a:off x="178117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85725</xdr:rowOff>
    </xdr:from>
    <xdr:to>
      <xdr:col>2</xdr:col>
      <xdr:colOff>123825</xdr:colOff>
      <xdr:row>83</xdr:row>
      <xdr:rowOff>9525</xdr:rowOff>
    </xdr:to>
    <xdr:sp macro="" textlink="">
      <xdr:nvSpPr>
        <xdr:cNvPr id="208" name="フローチャート : 判断 207"/>
        <xdr:cNvSpPr/>
      </xdr:nvSpPr>
      <xdr:spPr>
        <a:xfrm>
          <a:off x="1228725" y="1414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171450</xdr:rowOff>
    </xdr:from>
    <xdr:ext cx="762000" cy="257175"/>
    <xdr:sp macro="" textlink="">
      <xdr:nvSpPr>
        <xdr:cNvPr id="209" name="テキスト ボックス 208"/>
        <xdr:cNvSpPr txBox="1"/>
      </xdr:nvSpPr>
      <xdr:spPr>
        <a:xfrm>
          <a:off x="981075"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0" name="テキスト ボックス 209"/>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82</xdr:row>
      <xdr:rowOff>38100</xdr:rowOff>
    </xdr:from>
    <xdr:to>
      <xdr:col>7</xdr:col>
      <xdr:colOff>200025</xdr:colOff>
      <xdr:row>82</xdr:row>
      <xdr:rowOff>133350</xdr:rowOff>
    </xdr:to>
    <xdr:sp macro="" textlink="">
      <xdr:nvSpPr>
        <xdr:cNvPr id="215" name="円/楕円 214"/>
        <xdr:cNvSpPr/>
      </xdr:nvSpPr>
      <xdr:spPr>
        <a:xfrm>
          <a:off x="4305300" y="14097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57150</xdr:rowOff>
    </xdr:from>
    <xdr:ext cx="762000" cy="257175"/>
    <xdr:sp macro="" textlink="">
      <xdr:nvSpPr>
        <xdr:cNvPr id="216" name="人件費・物件費等の状況該当値テキスト"/>
        <xdr:cNvSpPr txBox="1"/>
      </xdr:nvSpPr>
      <xdr:spPr>
        <a:xfrm>
          <a:off x="44386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103,365</a:t>
          </a:r>
          <a:endParaRPr kumimoji="1" lang="ja-JP" altLang="en-US" sz="1000" b="1">
            <a:solidFill>
              <a:srgbClr val="FF0000"/>
            </a:solidFill>
            <a:latin typeface="ＭＳ Ｐゴシック"/>
          </a:endParaRPr>
        </a:p>
      </xdr:txBody>
    </xdr:sp>
    <xdr:clientData/>
  </xdr:oneCellAnchor>
  <xdr:twoCellAnchor>
    <xdr:from>
      <xdr:col>5</xdr:col>
      <xdr:colOff>600075</xdr:colOff>
      <xdr:row>82</xdr:row>
      <xdr:rowOff>19050</xdr:rowOff>
    </xdr:from>
    <xdr:to>
      <xdr:col>6</xdr:col>
      <xdr:colOff>47625</xdr:colOff>
      <xdr:row>82</xdr:row>
      <xdr:rowOff>114300</xdr:rowOff>
    </xdr:to>
    <xdr:sp macro="" textlink="">
      <xdr:nvSpPr>
        <xdr:cNvPr id="217" name="円/楕円 216"/>
        <xdr:cNvSpPr/>
      </xdr:nvSpPr>
      <xdr:spPr>
        <a:xfrm>
          <a:off x="3600450" y="140779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123825</xdr:rowOff>
    </xdr:from>
    <xdr:ext cx="733425" cy="257175"/>
    <xdr:sp macro="" textlink="">
      <xdr:nvSpPr>
        <xdr:cNvPr id="218" name="テキスト ボックス 217"/>
        <xdr:cNvSpPr txBox="1"/>
      </xdr:nvSpPr>
      <xdr:spPr>
        <a:xfrm>
          <a:off x="3305175" y="13839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152400</xdr:rowOff>
    </xdr:from>
    <xdr:to>
      <xdr:col>4</xdr:col>
      <xdr:colOff>533400</xdr:colOff>
      <xdr:row>82</xdr:row>
      <xdr:rowOff>76200</xdr:rowOff>
    </xdr:to>
    <xdr:sp macro="" textlink="">
      <xdr:nvSpPr>
        <xdr:cNvPr id="219" name="円/楕円 218"/>
        <xdr:cNvSpPr/>
      </xdr:nvSpPr>
      <xdr:spPr>
        <a:xfrm>
          <a:off x="2828925" y="1403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85725</xdr:rowOff>
    </xdr:from>
    <xdr:ext cx="762000" cy="257175"/>
    <xdr:sp macro="" textlink="">
      <xdr:nvSpPr>
        <xdr:cNvPr id="220" name="テキスト ボックス 219"/>
        <xdr:cNvSpPr txBox="1"/>
      </xdr:nvSpPr>
      <xdr:spPr>
        <a:xfrm>
          <a:off x="2505075"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114300</xdr:rowOff>
    </xdr:from>
    <xdr:to>
      <xdr:col>3</xdr:col>
      <xdr:colOff>333375</xdr:colOff>
      <xdr:row>82</xdr:row>
      <xdr:rowOff>47625</xdr:rowOff>
    </xdr:to>
    <xdr:sp macro="" textlink="">
      <xdr:nvSpPr>
        <xdr:cNvPr id="221" name="円/楕円 220"/>
        <xdr:cNvSpPr/>
      </xdr:nvSpPr>
      <xdr:spPr>
        <a:xfrm>
          <a:off x="2028825" y="1400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57150</xdr:rowOff>
    </xdr:from>
    <xdr:ext cx="762000" cy="257175"/>
    <xdr:sp macro="" textlink="">
      <xdr:nvSpPr>
        <xdr:cNvPr id="222" name="テキスト ボックス 221"/>
        <xdr:cNvSpPr txBox="1"/>
      </xdr:nvSpPr>
      <xdr:spPr>
        <a:xfrm>
          <a:off x="1781175" y="1377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98,004</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152400</xdr:rowOff>
    </xdr:from>
    <xdr:to>
      <xdr:col>2</xdr:col>
      <xdr:colOff>123825</xdr:colOff>
      <xdr:row>82</xdr:row>
      <xdr:rowOff>76200</xdr:rowOff>
    </xdr:to>
    <xdr:sp macro="" textlink="">
      <xdr:nvSpPr>
        <xdr:cNvPr id="223" name="円/楕円 222"/>
        <xdr:cNvSpPr/>
      </xdr:nvSpPr>
      <xdr:spPr>
        <a:xfrm>
          <a:off x="1228725" y="1403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85725</xdr:rowOff>
    </xdr:from>
    <xdr:ext cx="762000" cy="257175"/>
    <xdr:sp macro="" textlink="">
      <xdr:nvSpPr>
        <xdr:cNvPr id="224" name="テキスト ボックス 223"/>
        <xdr:cNvSpPr txBox="1"/>
      </xdr:nvSpPr>
      <xdr:spPr>
        <a:xfrm>
          <a:off x="981075"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99,935</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6" name="テキスト ボックス 225"/>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6" name="正方形/長方形 235"/>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101.7</a:t>
          </a:r>
          <a:r>
            <a:rPr kumimoji="1" lang="ja-JP" altLang="en-US" sz="1100">
              <a:latin typeface="ＭＳ Ｐゴシック"/>
            </a:rPr>
            <a:t>と前年度から</a:t>
          </a:r>
          <a:r>
            <a:rPr kumimoji="1" lang="en-US" altLang="ja-JP" sz="1100">
              <a:latin typeface="ＭＳ Ｐゴシック"/>
            </a:rPr>
            <a:t>0.1</a:t>
          </a:r>
          <a:r>
            <a:rPr kumimoji="1" lang="ja-JP" altLang="en-US" sz="1100">
              <a:latin typeface="ＭＳ Ｐゴシック"/>
            </a:rPr>
            <a:t>ポイント低下し、国との差は横ばいで推移している。</a:t>
          </a:r>
        </a:p>
        <a:p>
          <a:r>
            <a:rPr kumimoji="1" lang="ja-JP" altLang="en-US" sz="1100">
              <a:latin typeface="ＭＳ Ｐゴシック"/>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p>
        <a:p>
          <a:endParaRPr kumimoji="1" lang="ja-JP" altLang="en-US" sz="11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0" name="直線コネクタ 239"/>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1" name="テキスト ボックス 240"/>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2" name="直線コネクタ 241"/>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3" name="テキスト ボックス 242"/>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4" name="直線コネクタ 243"/>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5" name="テキスト ボックス 244"/>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6" name="直線コネクタ 245"/>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7" name="テキスト ボックス 246"/>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8" name="直線コネクタ 247"/>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9" name="テキスト ボックス 248"/>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0" name="直線コネクタ 249"/>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1" name="テキスト ボックス 250"/>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2" name="直線コネクタ 251"/>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3" name="テキスト ボックス 252"/>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4"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38100</xdr:rowOff>
    </xdr:from>
    <xdr:to>
      <xdr:col>24</xdr:col>
      <xdr:colOff>561975</xdr:colOff>
      <xdr:row>84</xdr:row>
      <xdr:rowOff>95250</xdr:rowOff>
    </xdr:to>
    <xdr:cxnSp macro="">
      <xdr:nvCxnSpPr>
        <xdr:cNvPr id="255" name="直線コネクタ 254"/>
        <xdr:cNvCxnSpPr/>
      </xdr:nvCxnSpPr>
      <xdr:spPr>
        <a:xfrm flipV="1">
          <a:off x="14963775" y="13754100"/>
          <a:ext cx="0" cy="7429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84</xdr:row>
      <xdr:rowOff>76200</xdr:rowOff>
    </xdr:from>
    <xdr:ext cx="752475" cy="257175"/>
    <xdr:sp macro="" textlink="">
      <xdr:nvSpPr>
        <xdr:cNvPr id="256" name="給与水準   （国との比較）最小値テキスト"/>
        <xdr:cNvSpPr txBox="1"/>
      </xdr:nvSpPr>
      <xdr:spPr>
        <a:xfrm>
          <a:off x="15001875" y="14478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466725</xdr:colOff>
      <xdr:row>84</xdr:row>
      <xdr:rowOff>95250</xdr:rowOff>
    </xdr:from>
    <xdr:to>
      <xdr:col>24</xdr:col>
      <xdr:colOff>600075</xdr:colOff>
      <xdr:row>84</xdr:row>
      <xdr:rowOff>95250</xdr:rowOff>
    </xdr:to>
    <xdr:cxnSp macro="">
      <xdr:nvCxnSpPr>
        <xdr:cNvPr id="257" name="直線コネクタ 256"/>
        <xdr:cNvCxnSpPr/>
      </xdr:nvCxnSpPr>
      <xdr:spPr>
        <a:xfrm>
          <a:off x="14868525" y="14497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123825</xdr:rowOff>
    </xdr:from>
    <xdr:ext cx="752475" cy="257175"/>
    <xdr:sp macro="" textlink="">
      <xdr:nvSpPr>
        <xdr:cNvPr id="258" name="給与水準   （国との比較）最大値テキスト"/>
        <xdr:cNvSpPr txBox="1"/>
      </xdr:nvSpPr>
      <xdr:spPr>
        <a:xfrm>
          <a:off x="15001875" y="1349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466725</xdr:colOff>
      <xdr:row>80</xdr:row>
      <xdr:rowOff>38100</xdr:rowOff>
    </xdr:from>
    <xdr:to>
      <xdr:col>24</xdr:col>
      <xdr:colOff>600075</xdr:colOff>
      <xdr:row>80</xdr:row>
      <xdr:rowOff>38100</xdr:rowOff>
    </xdr:to>
    <xdr:cxnSp macro="">
      <xdr:nvCxnSpPr>
        <xdr:cNvPr id="259" name="直線コネクタ 258"/>
        <xdr:cNvCxnSpPr/>
      </xdr:nvCxnSpPr>
      <xdr:spPr>
        <a:xfrm>
          <a:off x="14868525" y="137541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171450</xdr:rowOff>
    </xdr:from>
    <xdr:to>
      <xdr:col>24</xdr:col>
      <xdr:colOff>561975</xdr:colOff>
      <xdr:row>84</xdr:row>
      <xdr:rowOff>9525</xdr:rowOff>
    </xdr:to>
    <xdr:cxnSp macro="">
      <xdr:nvCxnSpPr>
        <xdr:cNvPr id="260" name="直線コネクタ 259"/>
        <xdr:cNvCxnSpPr/>
      </xdr:nvCxnSpPr>
      <xdr:spPr>
        <a:xfrm flipV="1">
          <a:off x="14211300" y="144018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81</xdr:row>
      <xdr:rowOff>76200</xdr:rowOff>
    </xdr:from>
    <xdr:ext cx="752475" cy="257175"/>
    <xdr:sp macro="" textlink="">
      <xdr:nvSpPr>
        <xdr:cNvPr id="261" name="給与水準   （国との比較）平均値テキスト"/>
        <xdr:cNvSpPr txBox="1"/>
      </xdr:nvSpPr>
      <xdr:spPr>
        <a:xfrm>
          <a:off x="150018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57150</xdr:rowOff>
    </xdr:from>
    <xdr:to>
      <xdr:col>24</xdr:col>
      <xdr:colOff>600075</xdr:colOff>
      <xdr:row>82</xdr:row>
      <xdr:rowOff>161925</xdr:rowOff>
    </xdr:to>
    <xdr:sp macro="" textlink="">
      <xdr:nvSpPr>
        <xdr:cNvPr id="262" name="フローチャート : 判断 261"/>
        <xdr:cNvSpPr/>
      </xdr:nvSpPr>
      <xdr:spPr>
        <a:xfrm>
          <a:off x="14906625" y="1411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9525</xdr:rowOff>
    </xdr:from>
    <xdr:to>
      <xdr:col>23</xdr:col>
      <xdr:colOff>409575</xdr:colOff>
      <xdr:row>84</xdr:row>
      <xdr:rowOff>38100</xdr:rowOff>
    </xdr:to>
    <xdr:cxnSp macro="">
      <xdr:nvCxnSpPr>
        <xdr:cNvPr id="263" name="直線コネクタ 262"/>
        <xdr:cNvCxnSpPr/>
      </xdr:nvCxnSpPr>
      <xdr:spPr>
        <a:xfrm flipV="1">
          <a:off x="13401675" y="144113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66675</xdr:rowOff>
    </xdr:from>
    <xdr:to>
      <xdr:col>23</xdr:col>
      <xdr:colOff>457200</xdr:colOff>
      <xdr:row>83</xdr:row>
      <xdr:rowOff>0</xdr:rowOff>
    </xdr:to>
    <xdr:sp macro="" textlink="">
      <xdr:nvSpPr>
        <xdr:cNvPr id="264" name="フローチャート : 判断 263"/>
        <xdr:cNvSpPr/>
      </xdr:nvSpPr>
      <xdr:spPr>
        <a:xfrm>
          <a:off x="14154150"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9525</xdr:rowOff>
    </xdr:from>
    <xdr:ext cx="733425" cy="257175"/>
    <xdr:sp macro="" textlink="">
      <xdr:nvSpPr>
        <xdr:cNvPr id="265" name="テキスト ボックス 264"/>
        <xdr:cNvSpPr txBox="1"/>
      </xdr:nvSpPr>
      <xdr:spPr>
        <a:xfrm>
          <a:off x="13830300" y="1389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38100</xdr:rowOff>
    </xdr:from>
    <xdr:to>
      <xdr:col>22</xdr:col>
      <xdr:colOff>200025</xdr:colOff>
      <xdr:row>84</xdr:row>
      <xdr:rowOff>76200</xdr:rowOff>
    </xdr:to>
    <xdr:cxnSp macro="">
      <xdr:nvCxnSpPr>
        <xdr:cNvPr id="266" name="直線コネクタ 265"/>
        <xdr:cNvCxnSpPr/>
      </xdr:nvCxnSpPr>
      <xdr:spPr>
        <a:xfrm flipV="1">
          <a:off x="12601575" y="144399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0</xdr:rowOff>
    </xdr:from>
    <xdr:to>
      <xdr:col>22</xdr:col>
      <xdr:colOff>257175</xdr:colOff>
      <xdr:row>82</xdr:row>
      <xdr:rowOff>104775</xdr:rowOff>
    </xdr:to>
    <xdr:sp macro="" textlink="">
      <xdr:nvSpPr>
        <xdr:cNvPr id="267" name="フローチャート : 判断 266"/>
        <xdr:cNvSpPr/>
      </xdr:nvSpPr>
      <xdr:spPr>
        <a:xfrm>
          <a:off x="13354050" y="1405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114300</xdr:rowOff>
    </xdr:from>
    <xdr:ext cx="762000" cy="257175"/>
    <xdr:sp macro="" textlink="">
      <xdr:nvSpPr>
        <xdr:cNvPr id="268" name="テキスト ボックス 267"/>
        <xdr:cNvSpPr txBox="1"/>
      </xdr:nvSpPr>
      <xdr:spPr>
        <a:xfrm>
          <a:off x="13106400"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76200</xdr:rowOff>
    </xdr:from>
    <xdr:to>
      <xdr:col>21</xdr:col>
      <xdr:colOff>0</xdr:colOff>
      <xdr:row>89</xdr:row>
      <xdr:rowOff>38100</xdr:rowOff>
    </xdr:to>
    <xdr:cxnSp macro="">
      <xdr:nvCxnSpPr>
        <xdr:cNvPr id="269" name="直線コネクタ 268"/>
        <xdr:cNvCxnSpPr/>
      </xdr:nvCxnSpPr>
      <xdr:spPr>
        <a:xfrm flipV="1">
          <a:off x="11887200" y="14478000"/>
          <a:ext cx="71437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81</xdr:row>
      <xdr:rowOff>142875</xdr:rowOff>
    </xdr:from>
    <xdr:to>
      <xdr:col>21</xdr:col>
      <xdr:colOff>47625</xdr:colOff>
      <xdr:row>82</xdr:row>
      <xdr:rowOff>66675</xdr:rowOff>
    </xdr:to>
    <xdr:sp macro="" textlink="">
      <xdr:nvSpPr>
        <xdr:cNvPr id="270" name="フローチャート : 判断 269"/>
        <xdr:cNvSpPr/>
      </xdr:nvSpPr>
      <xdr:spPr>
        <a:xfrm>
          <a:off x="12601575" y="1403032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76200</xdr:rowOff>
    </xdr:from>
    <xdr:ext cx="762000" cy="257175"/>
    <xdr:sp macro="" textlink="">
      <xdr:nvSpPr>
        <xdr:cNvPr id="271" name="テキスト ボックス 270"/>
        <xdr:cNvSpPr txBox="1"/>
      </xdr:nvSpPr>
      <xdr:spPr>
        <a:xfrm>
          <a:off x="12306300"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47625</xdr:rowOff>
    </xdr:from>
    <xdr:to>
      <xdr:col>19</xdr:col>
      <xdr:colOff>533400</xdr:colOff>
      <xdr:row>87</xdr:row>
      <xdr:rowOff>152400</xdr:rowOff>
    </xdr:to>
    <xdr:sp macro="" textlink="">
      <xdr:nvSpPr>
        <xdr:cNvPr id="272" name="フローチャート : 判断 271"/>
        <xdr:cNvSpPr/>
      </xdr:nvSpPr>
      <xdr:spPr>
        <a:xfrm>
          <a:off x="11830050" y="14963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161925</xdr:rowOff>
    </xdr:from>
    <xdr:ext cx="762000" cy="257175"/>
    <xdr:sp macro="" textlink="">
      <xdr:nvSpPr>
        <xdr:cNvPr id="273" name="テキスト ボックス 272"/>
        <xdr:cNvSpPr txBox="1"/>
      </xdr:nvSpPr>
      <xdr:spPr>
        <a:xfrm>
          <a:off x="115062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4" name="テキスト ボックス 273"/>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5" name="テキスト ボックス 274"/>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6" name="テキスト ボックス 275"/>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7" name="テキスト ボックス 276"/>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8" name="テキスト ボックス 277"/>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83</xdr:row>
      <xdr:rowOff>114300</xdr:rowOff>
    </xdr:from>
    <xdr:to>
      <xdr:col>24</xdr:col>
      <xdr:colOff>600075</xdr:colOff>
      <xdr:row>84</xdr:row>
      <xdr:rowOff>47625</xdr:rowOff>
    </xdr:to>
    <xdr:sp macro="" textlink="">
      <xdr:nvSpPr>
        <xdr:cNvPr id="279" name="円/楕円 278"/>
        <xdr:cNvSpPr/>
      </xdr:nvSpPr>
      <xdr:spPr>
        <a:xfrm>
          <a:off x="14906625" y="1434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83</xdr:row>
      <xdr:rowOff>9525</xdr:rowOff>
    </xdr:from>
    <xdr:ext cx="752475" cy="257175"/>
    <xdr:sp macro="" textlink="">
      <xdr:nvSpPr>
        <xdr:cNvPr id="280" name="給与水準   （国との比較）該当値テキスト"/>
        <xdr:cNvSpPr txBox="1"/>
      </xdr:nvSpPr>
      <xdr:spPr>
        <a:xfrm>
          <a:off x="15001875" y="14239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123825</xdr:rowOff>
    </xdr:from>
    <xdr:to>
      <xdr:col>23</xdr:col>
      <xdr:colOff>457200</xdr:colOff>
      <xdr:row>84</xdr:row>
      <xdr:rowOff>57150</xdr:rowOff>
    </xdr:to>
    <xdr:sp macro="" textlink="">
      <xdr:nvSpPr>
        <xdr:cNvPr id="281" name="円/楕円 280"/>
        <xdr:cNvSpPr/>
      </xdr:nvSpPr>
      <xdr:spPr>
        <a:xfrm>
          <a:off x="14154150"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47625</xdr:rowOff>
    </xdr:from>
    <xdr:ext cx="733425" cy="257175"/>
    <xdr:sp macro="" textlink="">
      <xdr:nvSpPr>
        <xdr:cNvPr id="282" name="テキスト ボックス 281"/>
        <xdr:cNvSpPr txBox="1"/>
      </xdr:nvSpPr>
      <xdr:spPr>
        <a:xfrm>
          <a:off x="13830300" y="14449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161925</xdr:rowOff>
    </xdr:from>
    <xdr:to>
      <xdr:col>22</xdr:col>
      <xdr:colOff>257175</xdr:colOff>
      <xdr:row>84</xdr:row>
      <xdr:rowOff>95250</xdr:rowOff>
    </xdr:to>
    <xdr:sp macro="" textlink="">
      <xdr:nvSpPr>
        <xdr:cNvPr id="283" name="円/楕円 282"/>
        <xdr:cNvSpPr/>
      </xdr:nvSpPr>
      <xdr:spPr>
        <a:xfrm>
          <a:off x="13354050"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76200</xdr:rowOff>
    </xdr:from>
    <xdr:ext cx="762000" cy="257175"/>
    <xdr:sp macro="" textlink="">
      <xdr:nvSpPr>
        <xdr:cNvPr id="284" name="テキスト ボックス 283"/>
        <xdr:cNvSpPr txBox="1"/>
      </xdr:nvSpPr>
      <xdr:spPr>
        <a:xfrm>
          <a:off x="13106400"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28575</xdr:rowOff>
    </xdr:from>
    <xdr:to>
      <xdr:col>21</xdr:col>
      <xdr:colOff>47625</xdr:colOff>
      <xdr:row>84</xdr:row>
      <xdr:rowOff>123825</xdr:rowOff>
    </xdr:to>
    <xdr:sp macro="" textlink="">
      <xdr:nvSpPr>
        <xdr:cNvPr id="285" name="円/楕円 284"/>
        <xdr:cNvSpPr/>
      </xdr:nvSpPr>
      <xdr:spPr>
        <a:xfrm>
          <a:off x="12601575" y="144303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114300</xdr:rowOff>
    </xdr:from>
    <xdr:ext cx="762000" cy="257175"/>
    <xdr:sp macro="" textlink="">
      <xdr:nvSpPr>
        <xdr:cNvPr id="286" name="テキスト ボックス 285"/>
        <xdr:cNvSpPr txBox="1"/>
      </xdr:nvSpPr>
      <xdr:spPr>
        <a:xfrm>
          <a:off x="12306300"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87" name="円/楕円 286"/>
        <xdr:cNvSpPr/>
      </xdr:nvSpPr>
      <xdr:spPr>
        <a:xfrm>
          <a:off x="11830050" y="15240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66675</xdr:rowOff>
    </xdr:from>
    <xdr:ext cx="762000" cy="257175"/>
    <xdr:sp macro="" textlink="">
      <xdr:nvSpPr>
        <xdr:cNvPr id="288" name="テキスト ボックス 287"/>
        <xdr:cNvSpPr txBox="1"/>
      </xdr:nvSpPr>
      <xdr:spPr>
        <a:xfrm>
          <a:off x="115062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9" name="正方形/長方形 288"/>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0" name="テキスト ボックス 289"/>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1" name="テキスト ボックス 290"/>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2" name="正方形/長方形 291"/>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3" name="正方形/長方形 292"/>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4" name="正方形/長方形 293"/>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5" name="正方形/長方形 294"/>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6" name="正方形/長方形 295"/>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7" name="正方形/長方形 296"/>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8" name="正方形/長方形 297"/>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9" name="正方形/長方形 298"/>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0" name="正方形/長方形 299"/>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1" name="テキスト ボックス 300"/>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100">
              <a:latin typeface="ＭＳ Ｐゴシック"/>
            </a:rPr>
            <a:t>　引き続き、「草津市健全で持続可能な財政運営および財政規律に関する条例」、「草津市財政規律ガイドライン」に基づき、</a:t>
          </a:r>
          <a:r>
            <a:rPr kumimoji="1" lang="en-US" altLang="ja-JP" sz="1100">
              <a:latin typeface="ＭＳ Ｐゴシック"/>
            </a:rPr>
            <a:t>5.38</a:t>
          </a:r>
          <a:r>
            <a:rPr kumimoji="1" lang="ja-JP" altLang="en-US" sz="1100">
              <a:latin typeface="ＭＳ Ｐゴシック"/>
            </a:rPr>
            <a:t>人以内の目標値達成に努めていく。</a:t>
          </a:r>
        </a:p>
      </xdr:txBody>
    </xdr:sp>
    <xdr:clientData/>
  </xdr:twoCellAnchor>
  <xdr:oneCellAnchor>
    <xdr:from>
      <xdr:col>18</xdr:col>
      <xdr:colOff>447675</xdr:colOff>
      <xdr:row>54</xdr:row>
      <xdr:rowOff>142875</xdr:rowOff>
    </xdr:from>
    <xdr:ext cx="352425" cy="228600"/>
    <xdr:sp macro="" textlink="">
      <xdr:nvSpPr>
        <xdr:cNvPr id="302" name="テキスト ボックス 301"/>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3" name="直線コネクタ 302"/>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4" name="テキスト ボックス 303"/>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67</xdr:row>
      <xdr:rowOff>28575</xdr:rowOff>
    </xdr:from>
    <xdr:to>
      <xdr:col>26</xdr:col>
      <xdr:colOff>76200</xdr:colOff>
      <xdr:row>67</xdr:row>
      <xdr:rowOff>28575</xdr:rowOff>
    </xdr:to>
    <xdr:cxnSp macro="">
      <xdr:nvCxnSpPr>
        <xdr:cNvPr id="305" name="直線コネクタ 304"/>
        <xdr:cNvCxnSpPr/>
      </xdr:nvCxnSpPr>
      <xdr:spPr>
        <a:xfrm>
          <a:off x="11287125" y="1151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57150</xdr:rowOff>
    </xdr:from>
    <xdr:ext cx="762000" cy="257175"/>
    <xdr:sp macro="" textlink="">
      <xdr:nvSpPr>
        <xdr:cNvPr id="306" name="テキスト ボックス 305"/>
        <xdr:cNvSpPr txBox="1"/>
      </xdr:nvSpPr>
      <xdr:spPr>
        <a:xfrm>
          <a:off x="1061085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64</xdr:row>
      <xdr:rowOff>66675</xdr:rowOff>
    </xdr:from>
    <xdr:to>
      <xdr:col>26</xdr:col>
      <xdr:colOff>76200</xdr:colOff>
      <xdr:row>64</xdr:row>
      <xdr:rowOff>66675</xdr:rowOff>
    </xdr:to>
    <xdr:cxnSp macro="">
      <xdr:nvCxnSpPr>
        <xdr:cNvPr id="307" name="直線コネクタ 306"/>
        <xdr:cNvCxnSpPr/>
      </xdr:nvCxnSpPr>
      <xdr:spPr>
        <a:xfrm>
          <a:off x="11287125" y="1103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95250</xdr:rowOff>
    </xdr:from>
    <xdr:ext cx="762000" cy="257175"/>
    <xdr:sp macro="" textlink="">
      <xdr:nvSpPr>
        <xdr:cNvPr id="308" name="テキスト ボックス 307"/>
        <xdr:cNvSpPr txBox="1"/>
      </xdr:nvSpPr>
      <xdr:spPr>
        <a:xfrm>
          <a:off x="1061085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61</xdr:row>
      <xdr:rowOff>95250</xdr:rowOff>
    </xdr:from>
    <xdr:to>
      <xdr:col>26</xdr:col>
      <xdr:colOff>76200</xdr:colOff>
      <xdr:row>61</xdr:row>
      <xdr:rowOff>95250</xdr:rowOff>
    </xdr:to>
    <xdr:cxnSp macro="">
      <xdr:nvCxnSpPr>
        <xdr:cNvPr id="309" name="直線コネクタ 308"/>
        <xdr:cNvCxnSpPr/>
      </xdr:nvCxnSpPr>
      <xdr:spPr>
        <a:xfrm>
          <a:off x="11287125" y="1055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60</xdr:row>
      <xdr:rowOff>123825</xdr:rowOff>
    </xdr:from>
    <xdr:ext cx="762000" cy="257175"/>
    <xdr:sp macro="" textlink="">
      <xdr:nvSpPr>
        <xdr:cNvPr id="310" name="テキスト ボックス 309"/>
        <xdr:cNvSpPr txBox="1"/>
      </xdr:nvSpPr>
      <xdr:spPr>
        <a:xfrm>
          <a:off x="1061085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123825</xdr:rowOff>
    </xdr:from>
    <xdr:to>
      <xdr:col>26</xdr:col>
      <xdr:colOff>76200</xdr:colOff>
      <xdr:row>58</xdr:row>
      <xdr:rowOff>123825</xdr:rowOff>
    </xdr:to>
    <xdr:cxnSp macro="">
      <xdr:nvCxnSpPr>
        <xdr:cNvPr id="311" name="直線コネクタ 310"/>
        <xdr:cNvCxnSpPr/>
      </xdr:nvCxnSpPr>
      <xdr:spPr>
        <a:xfrm>
          <a:off x="11287125" y="1006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152400</xdr:rowOff>
    </xdr:from>
    <xdr:ext cx="762000" cy="257175"/>
    <xdr:sp macro="" textlink="">
      <xdr:nvSpPr>
        <xdr:cNvPr id="312" name="テキスト ボックス 311"/>
        <xdr:cNvSpPr txBox="1"/>
      </xdr:nvSpPr>
      <xdr:spPr>
        <a:xfrm>
          <a:off x="1061085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47625</xdr:rowOff>
    </xdr:from>
    <xdr:to>
      <xdr:col>24</xdr:col>
      <xdr:colOff>561975</xdr:colOff>
      <xdr:row>67</xdr:row>
      <xdr:rowOff>152400</xdr:rowOff>
    </xdr:to>
    <xdr:cxnSp macro="">
      <xdr:nvCxnSpPr>
        <xdr:cNvPr id="316" name="直線コネクタ 315"/>
        <xdr:cNvCxnSpPr/>
      </xdr:nvCxnSpPr>
      <xdr:spPr>
        <a:xfrm flipV="1">
          <a:off x="14963775" y="1016317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123825</xdr:rowOff>
    </xdr:from>
    <xdr:ext cx="752475" cy="257175"/>
    <xdr:sp macro="" textlink="">
      <xdr:nvSpPr>
        <xdr:cNvPr id="317" name="定員管理の状況最小値テキスト"/>
        <xdr:cNvSpPr txBox="1"/>
      </xdr:nvSpPr>
      <xdr:spPr>
        <a:xfrm>
          <a:off x="15001875" y="11610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466725</xdr:colOff>
      <xdr:row>67</xdr:row>
      <xdr:rowOff>152400</xdr:rowOff>
    </xdr:from>
    <xdr:to>
      <xdr:col>24</xdr:col>
      <xdr:colOff>600075</xdr:colOff>
      <xdr:row>67</xdr:row>
      <xdr:rowOff>152400</xdr:rowOff>
    </xdr:to>
    <xdr:cxnSp macro="">
      <xdr:nvCxnSpPr>
        <xdr:cNvPr id="318" name="直線コネクタ 317"/>
        <xdr:cNvCxnSpPr/>
      </xdr:nvCxnSpPr>
      <xdr:spPr>
        <a:xfrm>
          <a:off x="14868525" y="116395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142875</xdr:rowOff>
    </xdr:from>
    <xdr:ext cx="752475" cy="257175"/>
    <xdr:sp macro="" textlink="">
      <xdr:nvSpPr>
        <xdr:cNvPr id="319" name="定員管理の状況最大値テキスト"/>
        <xdr:cNvSpPr txBox="1"/>
      </xdr:nvSpPr>
      <xdr:spPr>
        <a:xfrm>
          <a:off x="15001875" y="991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466725</xdr:colOff>
      <xdr:row>59</xdr:row>
      <xdr:rowOff>47625</xdr:rowOff>
    </xdr:from>
    <xdr:to>
      <xdr:col>24</xdr:col>
      <xdr:colOff>600075</xdr:colOff>
      <xdr:row>59</xdr:row>
      <xdr:rowOff>47625</xdr:rowOff>
    </xdr:to>
    <xdr:cxnSp macro="">
      <xdr:nvCxnSpPr>
        <xdr:cNvPr id="320" name="直線コネクタ 319"/>
        <xdr:cNvCxnSpPr/>
      </xdr:nvCxnSpPr>
      <xdr:spPr>
        <a:xfrm>
          <a:off x="14868525" y="1016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66675</xdr:rowOff>
    </xdr:from>
    <xdr:to>
      <xdr:col>24</xdr:col>
      <xdr:colOff>561975</xdr:colOff>
      <xdr:row>60</xdr:row>
      <xdr:rowOff>85725</xdr:rowOff>
    </xdr:to>
    <xdr:cxnSp macro="">
      <xdr:nvCxnSpPr>
        <xdr:cNvPr id="321" name="直線コネクタ 320"/>
        <xdr:cNvCxnSpPr/>
      </xdr:nvCxnSpPr>
      <xdr:spPr>
        <a:xfrm flipV="1">
          <a:off x="14211300" y="103536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152400</xdr:rowOff>
    </xdr:from>
    <xdr:ext cx="752475" cy="257175"/>
    <xdr:sp macro="" textlink="">
      <xdr:nvSpPr>
        <xdr:cNvPr id="322" name="定員管理の状況平均値テキスト"/>
        <xdr:cNvSpPr txBox="1"/>
      </xdr:nvSpPr>
      <xdr:spPr>
        <a:xfrm>
          <a:off x="15001875" y="10610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9525</xdr:rowOff>
    </xdr:from>
    <xdr:to>
      <xdr:col>24</xdr:col>
      <xdr:colOff>600075</xdr:colOff>
      <xdr:row>62</xdr:row>
      <xdr:rowOff>114300</xdr:rowOff>
    </xdr:to>
    <xdr:sp macro="" textlink="">
      <xdr:nvSpPr>
        <xdr:cNvPr id="323" name="フローチャート : 判断 322"/>
        <xdr:cNvSpPr/>
      </xdr:nvSpPr>
      <xdr:spPr>
        <a:xfrm>
          <a:off x="14906625" y="1063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85725</xdr:rowOff>
    </xdr:from>
    <xdr:to>
      <xdr:col>23</xdr:col>
      <xdr:colOff>409575</xdr:colOff>
      <xdr:row>60</xdr:row>
      <xdr:rowOff>85725</xdr:rowOff>
    </xdr:to>
    <xdr:cxnSp macro="">
      <xdr:nvCxnSpPr>
        <xdr:cNvPr id="324" name="直線コネクタ 323"/>
        <xdr:cNvCxnSpPr/>
      </xdr:nvCxnSpPr>
      <xdr:spPr>
        <a:xfrm>
          <a:off x="13401675" y="103727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325" name="フローチャート : 判断 324"/>
        <xdr:cNvSpPr/>
      </xdr:nvSpPr>
      <xdr:spPr>
        <a:xfrm>
          <a:off x="141541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47625</xdr:rowOff>
    </xdr:from>
    <xdr:ext cx="733425" cy="257175"/>
    <xdr:sp macro="" textlink="">
      <xdr:nvSpPr>
        <xdr:cNvPr id="326" name="テキスト ボックス 325"/>
        <xdr:cNvSpPr txBox="1"/>
      </xdr:nvSpPr>
      <xdr:spPr>
        <a:xfrm>
          <a:off x="13830300" y="1067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200025</xdr:colOff>
      <xdr:row>60</xdr:row>
      <xdr:rowOff>95250</xdr:rowOff>
    </xdr:to>
    <xdr:cxnSp macro="">
      <xdr:nvCxnSpPr>
        <xdr:cNvPr id="327" name="直線コネクタ 326"/>
        <xdr:cNvCxnSpPr/>
      </xdr:nvCxnSpPr>
      <xdr:spPr>
        <a:xfrm flipV="1">
          <a:off x="12601575" y="103727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133350</xdr:rowOff>
    </xdr:from>
    <xdr:to>
      <xdr:col>22</xdr:col>
      <xdr:colOff>257175</xdr:colOff>
      <xdr:row>62</xdr:row>
      <xdr:rowOff>66675</xdr:rowOff>
    </xdr:to>
    <xdr:sp macro="" textlink="">
      <xdr:nvSpPr>
        <xdr:cNvPr id="328" name="フローチャート : 判断 327"/>
        <xdr:cNvSpPr/>
      </xdr:nvSpPr>
      <xdr:spPr>
        <a:xfrm>
          <a:off x="133540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47625</xdr:rowOff>
    </xdr:from>
    <xdr:ext cx="762000" cy="257175"/>
    <xdr:sp macro="" textlink="">
      <xdr:nvSpPr>
        <xdr:cNvPr id="329" name="テキスト ボックス 328"/>
        <xdr:cNvSpPr txBox="1"/>
      </xdr:nvSpPr>
      <xdr:spPr>
        <a:xfrm>
          <a:off x="131064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95250</xdr:rowOff>
    </xdr:from>
    <xdr:to>
      <xdr:col>21</xdr:col>
      <xdr:colOff>0</xdr:colOff>
      <xdr:row>60</xdr:row>
      <xdr:rowOff>114300</xdr:rowOff>
    </xdr:to>
    <xdr:cxnSp macro="">
      <xdr:nvCxnSpPr>
        <xdr:cNvPr id="330" name="直線コネクタ 329"/>
        <xdr:cNvCxnSpPr/>
      </xdr:nvCxnSpPr>
      <xdr:spPr>
        <a:xfrm flipV="1">
          <a:off x="11887200" y="103822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61</xdr:row>
      <xdr:rowOff>142875</xdr:rowOff>
    </xdr:from>
    <xdr:to>
      <xdr:col>21</xdr:col>
      <xdr:colOff>47625</xdr:colOff>
      <xdr:row>62</xdr:row>
      <xdr:rowOff>66675</xdr:rowOff>
    </xdr:to>
    <xdr:sp macro="" textlink="">
      <xdr:nvSpPr>
        <xdr:cNvPr id="331" name="フローチャート : 判断 330"/>
        <xdr:cNvSpPr/>
      </xdr:nvSpPr>
      <xdr:spPr>
        <a:xfrm>
          <a:off x="12601575" y="1060132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57150</xdr:rowOff>
    </xdr:from>
    <xdr:ext cx="762000" cy="257175"/>
    <xdr:sp macro="" textlink="">
      <xdr:nvSpPr>
        <xdr:cNvPr id="332" name="テキスト ボックス 331"/>
        <xdr:cNvSpPr txBox="1"/>
      </xdr:nvSpPr>
      <xdr:spPr>
        <a:xfrm>
          <a:off x="12306300" y="1068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152400</xdr:rowOff>
    </xdr:from>
    <xdr:to>
      <xdr:col>19</xdr:col>
      <xdr:colOff>533400</xdr:colOff>
      <xdr:row>62</xdr:row>
      <xdr:rowOff>76200</xdr:rowOff>
    </xdr:to>
    <xdr:sp macro="" textlink="">
      <xdr:nvSpPr>
        <xdr:cNvPr id="333" name="フローチャート : 判断 332"/>
        <xdr:cNvSpPr/>
      </xdr:nvSpPr>
      <xdr:spPr>
        <a:xfrm>
          <a:off x="11830050"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66675</xdr:rowOff>
    </xdr:from>
    <xdr:ext cx="762000" cy="257175"/>
    <xdr:sp macro="" textlink="">
      <xdr:nvSpPr>
        <xdr:cNvPr id="334" name="テキスト ボックス 333"/>
        <xdr:cNvSpPr txBox="1"/>
      </xdr:nvSpPr>
      <xdr:spPr>
        <a:xfrm>
          <a:off x="11506200" y="1069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7" name="テキスト ボックス 336"/>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19050</xdr:rowOff>
    </xdr:from>
    <xdr:to>
      <xdr:col>24</xdr:col>
      <xdr:colOff>600075</xdr:colOff>
      <xdr:row>60</xdr:row>
      <xdr:rowOff>123825</xdr:rowOff>
    </xdr:to>
    <xdr:sp macro="" textlink="">
      <xdr:nvSpPr>
        <xdr:cNvPr id="340" name="円/楕円 339"/>
        <xdr:cNvSpPr/>
      </xdr:nvSpPr>
      <xdr:spPr>
        <a:xfrm>
          <a:off x="14906625" y="1030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59</xdr:row>
      <xdr:rowOff>38100</xdr:rowOff>
    </xdr:from>
    <xdr:ext cx="752475" cy="257175"/>
    <xdr:sp macro="" textlink="">
      <xdr:nvSpPr>
        <xdr:cNvPr id="341" name="定員管理の状況該当値テキスト"/>
        <xdr:cNvSpPr txBox="1"/>
      </xdr:nvSpPr>
      <xdr:spPr>
        <a:xfrm>
          <a:off x="15001875" y="1015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38100</xdr:rowOff>
    </xdr:from>
    <xdr:to>
      <xdr:col>23</xdr:col>
      <xdr:colOff>457200</xdr:colOff>
      <xdr:row>60</xdr:row>
      <xdr:rowOff>142875</xdr:rowOff>
    </xdr:to>
    <xdr:sp macro="" textlink="">
      <xdr:nvSpPr>
        <xdr:cNvPr id="342" name="円/楕円 341"/>
        <xdr:cNvSpPr/>
      </xdr:nvSpPr>
      <xdr:spPr>
        <a:xfrm>
          <a:off x="14154150" y="1032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152400</xdr:rowOff>
    </xdr:from>
    <xdr:ext cx="733425" cy="257175"/>
    <xdr:sp macro="" textlink="">
      <xdr:nvSpPr>
        <xdr:cNvPr id="343" name="テキスト ボックス 342"/>
        <xdr:cNvSpPr txBox="1"/>
      </xdr:nvSpPr>
      <xdr:spPr>
        <a:xfrm>
          <a:off x="13830300" y="1009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28575</xdr:rowOff>
    </xdr:from>
    <xdr:to>
      <xdr:col>22</xdr:col>
      <xdr:colOff>257175</xdr:colOff>
      <xdr:row>60</xdr:row>
      <xdr:rowOff>133350</xdr:rowOff>
    </xdr:to>
    <xdr:sp macro="" textlink="">
      <xdr:nvSpPr>
        <xdr:cNvPr id="344" name="円/楕円 343"/>
        <xdr:cNvSpPr/>
      </xdr:nvSpPr>
      <xdr:spPr>
        <a:xfrm>
          <a:off x="13354050" y="1031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142875</xdr:rowOff>
    </xdr:from>
    <xdr:ext cx="762000" cy="257175"/>
    <xdr:sp macro="" textlink="">
      <xdr:nvSpPr>
        <xdr:cNvPr id="345" name="テキスト ボックス 344"/>
        <xdr:cNvSpPr txBox="1"/>
      </xdr:nvSpPr>
      <xdr:spPr>
        <a:xfrm>
          <a:off x="13106400"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38100</xdr:rowOff>
    </xdr:from>
    <xdr:to>
      <xdr:col>21</xdr:col>
      <xdr:colOff>47625</xdr:colOff>
      <xdr:row>60</xdr:row>
      <xdr:rowOff>142875</xdr:rowOff>
    </xdr:to>
    <xdr:sp macro="" textlink="">
      <xdr:nvSpPr>
        <xdr:cNvPr id="346" name="円/楕円 345"/>
        <xdr:cNvSpPr/>
      </xdr:nvSpPr>
      <xdr:spPr>
        <a:xfrm>
          <a:off x="12601575" y="10325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152400</xdr:rowOff>
    </xdr:from>
    <xdr:ext cx="762000" cy="257175"/>
    <xdr:sp macro="" textlink="">
      <xdr:nvSpPr>
        <xdr:cNvPr id="347" name="テキスト ボックス 346"/>
        <xdr:cNvSpPr txBox="1"/>
      </xdr:nvSpPr>
      <xdr:spPr>
        <a:xfrm>
          <a:off x="12306300"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66675</xdr:rowOff>
    </xdr:from>
    <xdr:to>
      <xdr:col>19</xdr:col>
      <xdr:colOff>533400</xdr:colOff>
      <xdr:row>60</xdr:row>
      <xdr:rowOff>171450</xdr:rowOff>
    </xdr:to>
    <xdr:sp macro="" textlink="">
      <xdr:nvSpPr>
        <xdr:cNvPr id="348" name="円/楕円 347"/>
        <xdr:cNvSpPr/>
      </xdr:nvSpPr>
      <xdr:spPr>
        <a:xfrm>
          <a:off x="11830050" y="1035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9525</xdr:rowOff>
    </xdr:from>
    <xdr:ext cx="762000" cy="257175"/>
    <xdr:sp macro="" textlink="">
      <xdr:nvSpPr>
        <xdr:cNvPr id="349" name="テキスト ボックス 348"/>
        <xdr:cNvSpPr txBox="1"/>
      </xdr:nvSpPr>
      <xdr:spPr>
        <a:xfrm>
          <a:off x="115062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1" name="テキスト ボックス 350"/>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1" name="正方形/長方形 360"/>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実質公債費比率は、大規模事業の実施により、公債費は増加したものの、交付税算定上の基準財政収入額の増に伴い、分母である標準財政規模（経常一般財源の大きさを示す指標）がそれ以上に増加したことから、単年度で</a:t>
          </a:r>
          <a:r>
            <a:rPr kumimoji="1" lang="en-US" altLang="ja-JP" sz="1100">
              <a:latin typeface="ＭＳ Ｐゴシック"/>
            </a:rPr>
            <a:t>6.1</a:t>
          </a:r>
          <a:r>
            <a:rPr kumimoji="1" lang="ja-JP" altLang="en-US" sz="1100">
              <a:latin typeface="ＭＳ Ｐゴシック"/>
            </a:rPr>
            <a:t>％と、前年度より</a:t>
          </a:r>
          <a:r>
            <a:rPr kumimoji="1" lang="en-US" altLang="ja-JP" sz="1100">
              <a:latin typeface="ＭＳ Ｐゴシック"/>
            </a:rPr>
            <a:t>0.1</a:t>
          </a:r>
          <a:r>
            <a:rPr kumimoji="1" lang="ja-JP" altLang="en-US" sz="1100">
              <a:latin typeface="ＭＳ Ｐゴシック"/>
            </a:rPr>
            <a:t>ポイント低下した。一方、</a:t>
          </a:r>
          <a:r>
            <a:rPr kumimoji="1" lang="en-US" altLang="ja-JP" sz="1100">
              <a:latin typeface="ＭＳ Ｐゴシック"/>
            </a:rPr>
            <a:t>3</a:t>
          </a:r>
          <a:r>
            <a:rPr kumimoji="1" lang="ja-JP" altLang="en-US" sz="1100">
              <a:latin typeface="ＭＳ Ｐゴシック"/>
            </a:rPr>
            <a:t>ヵ年平均では、</a:t>
          </a:r>
          <a:r>
            <a:rPr kumimoji="1" lang="en-US" altLang="ja-JP" sz="1100">
              <a:latin typeface="ＭＳ Ｐゴシック"/>
            </a:rPr>
            <a:t>0.7</a:t>
          </a:r>
          <a:r>
            <a:rPr kumimoji="1" lang="ja-JP" altLang="en-US" sz="1100">
              <a:latin typeface="ＭＳ Ｐゴシック"/>
            </a:rPr>
            <a:t>ポイント増の</a:t>
          </a:r>
          <a:r>
            <a:rPr kumimoji="1" lang="en-US" altLang="ja-JP" sz="1100">
              <a:latin typeface="ＭＳ Ｐゴシック"/>
            </a:rPr>
            <a:t>5.7</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今後も大規模事業が輻輳し、市債残高の増加が見込まれていることから、「草津市健全で持続可能な財政運営および財政規律に関する条例」、「草津市財政規律ガイドライン」に基づき、将来の財政負担を見通し、健全な財政運営に努めていく。</a:t>
          </a:r>
        </a:p>
        <a:p>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45</xdr:row>
      <xdr:rowOff>47625</xdr:rowOff>
    </xdr:to>
    <xdr:cxnSp macro="">
      <xdr:nvCxnSpPr>
        <xdr:cNvPr id="376" name="直線コネクタ 375"/>
        <xdr:cNvCxnSpPr/>
      </xdr:nvCxnSpPr>
      <xdr:spPr>
        <a:xfrm flipV="1">
          <a:off x="14963775" y="6115050"/>
          <a:ext cx="0" cy="16478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45</xdr:row>
      <xdr:rowOff>19050</xdr:rowOff>
    </xdr:from>
    <xdr:ext cx="752475" cy="257175"/>
    <xdr:sp macro="" textlink="">
      <xdr:nvSpPr>
        <xdr:cNvPr id="377" name="公債費負担の状況最小値テキスト"/>
        <xdr:cNvSpPr txBox="1"/>
      </xdr:nvSpPr>
      <xdr:spPr>
        <a:xfrm>
          <a:off x="15001875" y="7734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466725</xdr:colOff>
      <xdr:row>45</xdr:row>
      <xdr:rowOff>47625</xdr:rowOff>
    </xdr:from>
    <xdr:to>
      <xdr:col>24</xdr:col>
      <xdr:colOff>600075</xdr:colOff>
      <xdr:row>45</xdr:row>
      <xdr:rowOff>47625</xdr:rowOff>
    </xdr:to>
    <xdr:cxnSp macro="">
      <xdr:nvCxnSpPr>
        <xdr:cNvPr id="378" name="直線コネクタ 377"/>
        <xdr:cNvCxnSpPr/>
      </xdr:nvCxnSpPr>
      <xdr:spPr>
        <a:xfrm>
          <a:off x="14868525" y="7762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28575</xdr:rowOff>
    </xdr:from>
    <xdr:ext cx="752475" cy="257175"/>
    <xdr:sp macro="" textlink="">
      <xdr:nvSpPr>
        <xdr:cNvPr id="379" name="公債費負担の状況最大値テキスト"/>
        <xdr:cNvSpPr txBox="1"/>
      </xdr:nvSpPr>
      <xdr:spPr>
        <a:xfrm>
          <a:off x="15001875" y="585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600075</xdr:colOff>
      <xdr:row>35</xdr:row>
      <xdr:rowOff>114300</xdr:rowOff>
    </xdr:to>
    <xdr:cxnSp macro="">
      <xdr:nvCxnSpPr>
        <xdr:cNvPr id="380" name="直線コネクタ 379"/>
        <xdr:cNvCxnSpPr/>
      </xdr:nvCxnSpPr>
      <xdr:spPr>
        <a:xfrm>
          <a:off x="14868525" y="611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57150</xdr:rowOff>
    </xdr:from>
    <xdr:to>
      <xdr:col>24</xdr:col>
      <xdr:colOff>561975</xdr:colOff>
      <xdr:row>39</xdr:row>
      <xdr:rowOff>123825</xdr:rowOff>
    </xdr:to>
    <xdr:cxnSp macro="">
      <xdr:nvCxnSpPr>
        <xdr:cNvPr id="381" name="直線コネクタ 380"/>
        <xdr:cNvCxnSpPr/>
      </xdr:nvCxnSpPr>
      <xdr:spPr>
        <a:xfrm>
          <a:off x="14211300" y="67437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66675</xdr:rowOff>
    </xdr:from>
    <xdr:ext cx="752475" cy="257175"/>
    <xdr:sp macro="" textlink="">
      <xdr:nvSpPr>
        <xdr:cNvPr id="382" name="公債費負担の状況平均値テキスト"/>
        <xdr:cNvSpPr txBox="1"/>
      </xdr:nvSpPr>
      <xdr:spPr>
        <a:xfrm>
          <a:off x="15001875" y="6753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19050</xdr:rowOff>
    </xdr:to>
    <xdr:sp macro="" textlink="">
      <xdr:nvSpPr>
        <xdr:cNvPr id="383" name="フローチャート : 判断 382"/>
        <xdr:cNvSpPr/>
      </xdr:nvSpPr>
      <xdr:spPr>
        <a:xfrm>
          <a:off x="14906625" y="678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161925</xdr:rowOff>
    </xdr:from>
    <xdr:to>
      <xdr:col>23</xdr:col>
      <xdr:colOff>409575</xdr:colOff>
      <xdr:row>39</xdr:row>
      <xdr:rowOff>57150</xdr:rowOff>
    </xdr:to>
    <xdr:cxnSp macro="">
      <xdr:nvCxnSpPr>
        <xdr:cNvPr id="384" name="直線コネクタ 383"/>
        <xdr:cNvCxnSpPr/>
      </xdr:nvCxnSpPr>
      <xdr:spPr>
        <a:xfrm>
          <a:off x="13401675" y="667702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123825</xdr:rowOff>
    </xdr:from>
    <xdr:to>
      <xdr:col>23</xdr:col>
      <xdr:colOff>457200</xdr:colOff>
      <xdr:row>40</xdr:row>
      <xdr:rowOff>47625</xdr:rowOff>
    </xdr:to>
    <xdr:sp macro="" textlink="">
      <xdr:nvSpPr>
        <xdr:cNvPr id="385" name="フローチャート : 判断 384"/>
        <xdr:cNvSpPr/>
      </xdr:nvSpPr>
      <xdr:spPr>
        <a:xfrm>
          <a:off x="14154150"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38100</xdr:rowOff>
    </xdr:from>
    <xdr:ext cx="733425" cy="257175"/>
    <xdr:sp macro="" textlink="">
      <xdr:nvSpPr>
        <xdr:cNvPr id="386" name="テキスト ボックス 385"/>
        <xdr:cNvSpPr txBox="1"/>
      </xdr:nvSpPr>
      <xdr:spPr>
        <a:xfrm>
          <a:off x="13830300"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200025</xdr:colOff>
      <xdr:row>38</xdr:row>
      <xdr:rowOff>161925</xdr:rowOff>
    </xdr:to>
    <xdr:cxnSp macro="">
      <xdr:nvCxnSpPr>
        <xdr:cNvPr id="387" name="直線コネクタ 386"/>
        <xdr:cNvCxnSpPr/>
      </xdr:nvCxnSpPr>
      <xdr:spPr>
        <a:xfrm>
          <a:off x="12601575" y="656272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38100</xdr:rowOff>
    </xdr:from>
    <xdr:to>
      <xdr:col>22</xdr:col>
      <xdr:colOff>257175</xdr:colOff>
      <xdr:row>40</xdr:row>
      <xdr:rowOff>142875</xdr:rowOff>
    </xdr:to>
    <xdr:sp macro="" textlink="">
      <xdr:nvSpPr>
        <xdr:cNvPr id="388" name="フローチャート : 判断 387"/>
        <xdr:cNvSpPr/>
      </xdr:nvSpPr>
      <xdr:spPr>
        <a:xfrm>
          <a:off x="13354050"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123825</xdr:rowOff>
    </xdr:from>
    <xdr:ext cx="762000" cy="257175"/>
    <xdr:sp macro="" textlink="">
      <xdr:nvSpPr>
        <xdr:cNvPr id="389" name="テキスト ボックス 388"/>
        <xdr:cNvSpPr txBox="1"/>
      </xdr:nvSpPr>
      <xdr:spPr>
        <a:xfrm>
          <a:off x="131064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485775</xdr:colOff>
      <xdr:row>38</xdr:row>
      <xdr:rowOff>47625</xdr:rowOff>
    </xdr:from>
    <xdr:to>
      <xdr:col>21</xdr:col>
      <xdr:colOff>0</xdr:colOff>
      <xdr:row>38</xdr:row>
      <xdr:rowOff>161925</xdr:rowOff>
    </xdr:to>
    <xdr:cxnSp macro="">
      <xdr:nvCxnSpPr>
        <xdr:cNvPr id="390" name="直線コネクタ 389"/>
        <xdr:cNvCxnSpPr/>
      </xdr:nvCxnSpPr>
      <xdr:spPr>
        <a:xfrm flipV="1">
          <a:off x="11887200" y="6562725"/>
          <a:ext cx="7143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40</xdr:row>
      <xdr:rowOff>114300</xdr:rowOff>
    </xdr:from>
    <xdr:to>
      <xdr:col>21</xdr:col>
      <xdr:colOff>47625</xdr:colOff>
      <xdr:row>41</xdr:row>
      <xdr:rowOff>47625</xdr:rowOff>
    </xdr:to>
    <xdr:sp macro="" textlink="">
      <xdr:nvSpPr>
        <xdr:cNvPr id="391" name="フローチャート : 判断 390"/>
        <xdr:cNvSpPr/>
      </xdr:nvSpPr>
      <xdr:spPr>
        <a:xfrm>
          <a:off x="12601575" y="69723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28575</xdr:rowOff>
    </xdr:from>
    <xdr:ext cx="762000" cy="257175"/>
    <xdr:sp macro="" textlink="">
      <xdr:nvSpPr>
        <xdr:cNvPr id="392" name="テキスト ボックス 391"/>
        <xdr:cNvSpPr txBox="1"/>
      </xdr:nvSpPr>
      <xdr:spPr>
        <a:xfrm>
          <a:off x="12306300" y="705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0</xdr:rowOff>
    </xdr:from>
    <xdr:to>
      <xdr:col>19</xdr:col>
      <xdr:colOff>533400</xdr:colOff>
      <xdr:row>41</xdr:row>
      <xdr:rowOff>104775</xdr:rowOff>
    </xdr:to>
    <xdr:sp macro="" textlink="">
      <xdr:nvSpPr>
        <xdr:cNvPr id="393" name="フローチャート : 判断 392"/>
        <xdr:cNvSpPr/>
      </xdr:nvSpPr>
      <xdr:spPr>
        <a:xfrm>
          <a:off x="11830050" y="7029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85725</xdr:rowOff>
    </xdr:from>
    <xdr:ext cx="762000" cy="257175"/>
    <xdr:sp macro="" textlink="">
      <xdr:nvSpPr>
        <xdr:cNvPr id="394" name="テキスト ボックス 393"/>
        <xdr:cNvSpPr txBox="1"/>
      </xdr:nvSpPr>
      <xdr:spPr>
        <a:xfrm>
          <a:off x="115062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7" name="テキスト ボックス 396"/>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39</xdr:row>
      <xdr:rowOff>76200</xdr:rowOff>
    </xdr:from>
    <xdr:to>
      <xdr:col>24</xdr:col>
      <xdr:colOff>600075</xdr:colOff>
      <xdr:row>40</xdr:row>
      <xdr:rowOff>0</xdr:rowOff>
    </xdr:to>
    <xdr:sp macro="" textlink="">
      <xdr:nvSpPr>
        <xdr:cNvPr id="400" name="円/楕円 399"/>
        <xdr:cNvSpPr/>
      </xdr:nvSpPr>
      <xdr:spPr>
        <a:xfrm>
          <a:off x="14906625" y="6762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38</xdr:row>
      <xdr:rowOff>85725</xdr:rowOff>
    </xdr:from>
    <xdr:ext cx="752475" cy="257175"/>
    <xdr:sp macro="" textlink="">
      <xdr:nvSpPr>
        <xdr:cNvPr id="401" name="公債費負担の状況該当値テキスト"/>
        <xdr:cNvSpPr txBox="1"/>
      </xdr:nvSpPr>
      <xdr:spPr>
        <a:xfrm>
          <a:off x="15001875" y="6600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9525</xdr:rowOff>
    </xdr:from>
    <xdr:to>
      <xdr:col>23</xdr:col>
      <xdr:colOff>457200</xdr:colOff>
      <xdr:row>39</xdr:row>
      <xdr:rowOff>104775</xdr:rowOff>
    </xdr:to>
    <xdr:sp macro="" textlink="">
      <xdr:nvSpPr>
        <xdr:cNvPr id="402" name="円/楕円 401"/>
        <xdr:cNvSpPr/>
      </xdr:nvSpPr>
      <xdr:spPr>
        <a:xfrm>
          <a:off x="14154150"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114300</xdr:rowOff>
    </xdr:from>
    <xdr:ext cx="733425" cy="257175"/>
    <xdr:sp macro="" textlink="">
      <xdr:nvSpPr>
        <xdr:cNvPr id="403" name="テキスト ボックス 402"/>
        <xdr:cNvSpPr txBox="1"/>
      </xdr:nvSpPr>
      <xdr:spPr>
        <a:xfrm>
          <a:off x="13830300" y="645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114300</xdr:rowOff>
    </xdr:from>
    <xdr:to>
      <xdr:col>22</xdr:col>
      <xdr:colOff>257175</xdr:colOff>
      <xdr:row>39</xdr:row>
      <xdr:rowOff>38100</xdr:rowOff>
    </xdr:to>
    <xdr:sp macro="" textlink="">
      <xdr:nvSpPr>
        <xdr:cNvPr id="404" name="円/楕円 403"/>
        <xdr:cNvSpPr/>
      </xdr:nvSpPr>
      <xdr:spPr>
        <a:xfrm>
          <a:off x="1335405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47625</xdr:rowOff>
    </xdr:from>
    <xdr:ext cx="762000" cy="257175"/>
    <xdr:sp macro="" textlink="">
      <xdr:nvSpPr>
        <xdr:cNvPr id="405" name="テキスト ボックス 404"/>
        <xdr:cNvSpPr txBox="1"/>
      </xdr:nvSpPr>
      <xdr:spPr>
        <a:xfrm>
          <a:off x="131064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600075</xdr:colOff>
      <xdr:row>37</xdr:row>
      <xdr:rowOff>161925</xdr:rowOff>
    </xdr:from>
    <xdr:to>
      <xdr:col>21</xdr:col>
      <xdr:colOff>47625</xdr:colOff>
      <xdr:row>38</xdr:row>
      <xdr:rowOff>95250</xdr:rowOff>
    </xdr:to>
    <xdr:sp macro="" textlink="">
      <xdr:nvSpPr>
        <xdr:cNvPr id="406" name="円/楕円 405"/>
        <xdr:cNvSpPr/>
      </xdr:nvSpPr>
      <xdr:spPr>
        <a:xfrm>
          <a:off x="12601575" y="65055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104775</xdr:rowOff>
    </xdr:from>
    <xdr:ext cx="762000" cy="257175"/>
    <xdr:sp macro="" textlink="">
      <xdr:nvSpPr>
        <xdr:cNvPr id="407" name="テキスト ボックス 406"/>
        <xdr:cNvSpPr txBox="1"/>
      </xdr:nvSpPr>
      <xdr:spPr>
        <a:xfrm>
          <a:off x="12306300"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428625</xdr:colOff>
      <xdr:row>38</xdr:row>
      <xdr:rowOff>114300</xdr:rowOff>
    </xdr:from>
    <xdr:to>
      <xdr:col>19</xdr:col>
      <xdr:colOff>533400</xdr:colOff>
      <xdr:row>39</xdr:row>
      <xdr:rowOff>38100</xdr:rowOff>
    </xdr:to>
    <xdr:sp macro="" textlink="">
      <xdr:nvSpPr>
        <xdr:cNvPr id="408" name="円/楕円 407"/>
        <xdr:cNvSpPr/>
      </xdr:nvSpPr>
      <xdr:spPr>
        <a:xfrm>
          <a:off x="1183005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37</xdr:row>
      <xdr:rowOff>47625</xdr:rowOff>
    </xdr:from>
    <xdr:ext cx="762000" cy="257175"/>
    <xdr:sp macro="" textlink="">
      <xdr:nvSpPr>
        <xdr:cNvPr id="409" name="テキスト ボックス 408"/>
        <xdr:cNvSpPr txBox="1"/>
      </xdr:nvSpPr>
      <xdr:spPr>
        <a:xfrm>
          <a:off x="115062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1" name="正方形/長方形 420"/>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将来負担比率は、将来負担すべき負担額に対し、基金等の負担額に充当できる財源が上回り、分子がマイナスとなったため、</a:t>
          </a:r>
          <a:r>
            <a:rPr kumimoji="1" lang="en-US" altLang="ja-JP" sz="1100">
              <a:latin typeface="ＭＳ Ｐゴシック"/>
            </a:rPr>
            <a:t>6</a:t>
          </a:r>
          <a:r>
            <a:rPr kumimoji="1" lang="ja-JP" altLang="en-US" sz="1100">
              <a:latin typeface="ＭＳ Ｐゴシック"/>
            </a:rPr>
            <a:t>年連続で算定されず、良好な状態を維持している。これは、交付税措置のない資金手当債の抑制等により、市債残高の抑制を行っているほか、職員数適正化による退職金などの将来負担経費が抑えられていること、第</a:t>
          </a:r>
          <a:r>
            <a:rPr kumimoji="1" lang="en-US" altLang="ja-JP" sz="1100">
              <a:latin typeface="ＭＳ Ｐゴシック"/>
            </a:rPr>
            <a:t>3</a:t>
          </a:r>
          <a:r>
            <a:rPr kumimoji="1" lang="ja-JP" altLang="en-US" sz="1100">
              <a:latin typeface="ＭＳ Ｐゴシック"/>
            </a:rPr>
            <a:t>セクターとの損失補償契約を行っていないことなどによる。</a:t>
          </a:r>
        </a:p>
        <a:p>
          <a:r>
            <a:rPr kumimoji="1" lang="ja-JP" altLang="en-US" sz="1100">
              <a:latin typeface="ＭＳ Ｐゴシック"/>
            </a:rPr>
            <a:t>　今後も大規模事業が輻輳し、市債残高の増加が見込まれていることから、「草津市健全で持続可能な財政運営および財政規律に関する条例」、「草津市財政規律ガイドライン」に基づき、将来の財政負担を見通し、健全な財政運営に努めていく。</a:t>
          </a: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95250</xdr:rowOff>
    </xdr:to>
    <xdr:cxnSp macro="">
      <xdr:nvCxnSpPr>
        <xdr:cNvPr id="438" name="直線コネクタ 437"/>
        <xdr:cNvCxnSpPr/>
      </xdr:nvCxnSpPr>
      <xdr:spPr>
        <a:xfrm flipV="1">
          <a:off x="14963775" y="2371725"/>
          <a:ext cx="0" cy="1323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66675</xdr:rowOff>
    </xdr:from>
    <xdr:ext cx="752475" cy="257175"/>
    <xdr:sp macro="" textlink="">
      <xdr:nvSpPr>
        <xdr:cNvPr id="439" name="将来負担の状況最小値テキスト"/>
        <xdr:cNvSpPr txBox="1"/>
      </xdr:nvSpPr>
      <xdr:spPr>
        <a:xfrm>
          <a:off x="15001875" y="366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466725</xdr:colOff>
      <xdr:row>21</xdr:row>
      <xdr:rowOff>95250</xdr:rowOff>
    </xdr:from>
    <xdr:to>
      <xdr:col>24</xdr:col>
      <xdr:colOff>600075</xdr:colOff>
      <xdr:row>21</xdr:row>
      <xdr:rowOff>95250</xdr:rowOff>
    </xdr:to>
    <xdr:cxnSp macro="">
      <xdr:nvCxnSpPr>
        <xdr:cNvPr id="440" name="直線コネクタ 439"/>
        <xdr:cNvCxnSpPr/>
      </xdr:nvCxnSpPr>
      <xdr:spPr>
        <a:xfrm>
          <a:off x="14868525" y="369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1"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2" name="直線コネクタ 441"/>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114300</xdr:rowOff>
    </xdr:from>
    <xdr:ext cx="752475" cy="257175"/>
    <xdr:sp macro="" textlink="">
      <xdr:nvSpPr>
        <xdr:cNvPr id="443" name="将来負担の状況平均値テキスト"/>
        <xdr:cNvSpPr txBox="1"/>
      </xdr:nvSpPr>
      <xdr:spPr>
        <a:xfrm>
          <a:off x="15001875" y="2343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142875</xdr:rowOff>
    </xdr:from>
    <xdr:to>
      <xdr:col>24</xdr:col>
      <xdr:colOff>600075</xdr:colOff>
      <xdr:row>14</xdr:row>
      <xdr:rowOff>76200</xdr:rowOff>
    </xdr:to>
    <xdr:sp macro="" textlink="">
      <xdr:nvSpPr>
        <xdr:cNvPr id="444" name="フローチャート : 判断 443"/>
        <xdr:cNvSpPr/>
      </xdr:nvSpPr>
      <xdr:spPr>
        <a:xfrm>
          <a:off x="14906625" y="2371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14</xdr:row>
      <xdr:rowOff>47625</xdr:rowOff>
    </xdr:from>
    <xdr:to>
      <xdr:col>23</xdr:col>
      <xdr:colOff>457200</xdr:colOff>
      <xdr:row>14</xdr:row>
      <xdr:rowOff>152400</xdr:rowOff>
    </xdr:to>
    <xdr:sp macro="" textlink="">
      <xdr:nvSpPr>
        <xdr:cNvPr id="445" name="フローチャート : 判断 444"/>
        <xdr:cNvSpPr/>
      </xdr:nvSpPr>
      <xdr:spPr>
        <a:xfrm>
          <a:off x="14154150"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12</xdr:row>
      <xdr:rowOff>161925</xdr:rowOff>
    </xdr:from>
    <xdr:ext cx="733425" cy="257175"/>
    <xdr:sp macro="" textlink="">
      <xdr:nvSpPr>
        <xdr:cNvPr id="446" name="テキスト ボックス 445"/>
        <xdr:cNvSpPr txBox="1"/>
      </xdr:nvSpPr>
      <xdr:spPr>
        <a:xfrm>
          <a:off x="13830300" y="221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19050</xdr:rowOff>
    </xdr:from>
    <xdr:to>
      <xdr:col>22</xdr:col>
      <xdr:colOff>257175</xdr:colOff>
      <xdr:row>15</xdr:row>
      <xdr:rowOff>123825</xdr:rowOff>
    </xdr:to>
    <xdr:sp macro="" textlink="">
      <xdr:nvSpPr>
        <xdr:cNvPr id="447" name="フローチャート : 判断 446"/>
        <xdr:cNvSpPr/>
      </xdr:nvSpPr>
      <xdr:spPr>
        <a:xfrm>
          <a:off x="1335405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133350</xdr:rowOff>
    </xdr:from>
    <xdr:ext cx="762000" cy="257175"/>
    <xdr:sp macro="" textlink="">
      <xdr:nvSpPr>
        <xdr:cNvPr id="448" name="テキスト ボックス 447"/>
        <xdr:cNvSpPr txBox="1"/>
      </xdr:nvSpPr>
      <xdr:spPr>
        <a:xfrm>
          <a:off x="13106400"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47625</xdr:rowOff>
    </xdr:from>
    <xdr:to>
      <xdr:col>21</xdr:col>
      <xdr:colOff>47625</xdr:colOff>
      <xdr:row>15</xdr:row>
      <xdr:rowOff>152400</xdr:rowOff>
    </xdr:to>
    <xdr:sp macro="" textlink="">
      <xdr:nvSpPr>
        <xdr:cNvPr id="449" name="フローチャート : 判断 448"/>
        <xdr:cNvSpPr/>
      </xdr:nvSpPr>
      <xdr:spPr>
        <a:xfrm>
          <a:off x="12601575" y="26193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161925</xdr:rowOff>
    </xdr:from>
    <xdr:ext cx="762000" cy="257175"/>
    <xdr:sp macro="" textlink="">
      <xdr:nvSpPr>
        <xdr:cNvPr id="450" name="テキスト ボックス 449"/>
        <xdr:cNvSpPr txBox="1"/>
      </xdr:nvSpPr>
      <xdr:spPr>
        <a:xfrm>
          <a:off x="123063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114300</xdr:rowOff>
    </xdr:from>
    <xdr:to>
      <xdr:col>19</xdr:col>
      <xdr:colOff>533400</xdr:colOff>
      <xdr:row>16</xdr:row>
      <xdr:rowOff>47625</xdr:rowOff>
    </xdr:to>
    <xdr:sp macro="" textlink="">
      <xdr:nvSpPr>
        <xdr:cNvPr id="451" name="フローチャート : 判断 450"/>
        <xdr:cNvSpPr/>
      </xdr:nvSpPr>
      <xdr:spPr>
        <a:xfrm>
          <a:off x="11830050"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57150</xdr:rowOff>
    </xdr:from>
    <xdr:ext cx="762000" cy="257175"/>
    <xdr:sp macro="" textlink="">
      <xdr:nvSpPr>
        <xdr:cNvPr id="452" name="テキスト ボックス 451"/>
        <xdr:cNvSpPr txBox="1"/>
      </xdr:nvSpPr>
      <xdr:spPr>
        <a:xfrm>
          <a:off x="115062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5" name="テキスト ボックス 45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嘱託職員から臨時職員への雇用切替や、新陳代謝の影響等により、人件費における経常経費は対前年度で</a:t>
          </a:r>
          <a:r>
            <a:rPr kumimoji="1" lang="en-US" altLang="ja-JP" sz="1100">
              <a:latin typeface="ＭＳ Ｐゴシック"/>
            </a:rPr>
            <a:t>18</a:t>
          </a:r>
          <a:r>
            <a:rPr kumimoji="1" lang="ja-JP" altLang="en-US" sz="1100">
              <a:latin typeface="ＭＳ Ｐゴシック"/>
            </a:rPr>
            <a:t>百万円の減となったものの、分母である経常一般財源（歳入）が減となったことから、比率は</a:t>
          </a:r>
          <a:r>
            <a:rPr kumimoji="1" lang="en-US" altLang="ja-JP" sz="1100">
              <a:latin typeface="ＭＳ Ｐゴシック"/>
            </a:rPr>
            <a:t>0.8</a:t>
          </a:r>
          <a:r>
            <a:rPr kumimoji="1" lang="ja-JP" altLang="en-US" sz="1100">
              <a:latin typeface="ＭＳ Ｐゴシック"/>
            </a:rPr>
            <a:t>ポイント上昇した。</a:t>
          </a:r>
        </a:p>
        <a:p>
          <a:r>
            <a:rPr kumimoji="1" lang="ja-JP" altLang="en-US" sz="1100">
              <a:latin typeface="ＭＳ Ｐゴシック"/>
            </a:rPr>
            <a:t>　引き続き、「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等を進めながら、適正な定員管理を行うことで、人件費の抑制に努めていく。</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76200</xdr:rowOff>
    </xdr:from>
    <xdr:to>
      <xdr:col>7</xdr:col>
      <xdr:colOff>19050</xdr:colOff>
      <xdr:row>42</xdr:row>
      <xdr:rowOff>9525</xdr:rowOff>
    </xdr:to>
    <xdr:cxnSp macro="">
      <xdr:nvCxnSpPr>
        <xdr:cNvPr id="61" name="直線コネクタ 60"/>
        <xdr:cNvCxnSpPr/>
      </xdr:nvCxnSpPr>
      <xdr:spPr>
        <a:xfrm flipV="1">
          <a:off x="4229100" y="5562600"/>
          <a:ext cx="0"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152400</xdr:rowOff>
    </xdr:from>
    <xdr:ext cx="762000" cy="257175"/>
    <xdr:sp macro="" textlink="">
      <xdr:nvSpPr>
        <xdr:cNvPr id="62" name="人件費最小値テキスト"/>
        <xdr:cNvSpPr txBox="1"/>
      </xdr:nvSpPr>
      <xdr:spPr>
        <a:xfrm>
          <a:off x="43148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600075</xdr:colOff>
      <xdr:row>42</xdr:row>
      <xdr:rowOff>9525</xdr:rowOff>
    </xdr:from>
    <xdr:to>
      <xdr:col>7</xdr:col>
      <xdr:colOff>104775</xdr:colOff>
      <xdr:row>42</xdr:row>
      <xdr:rowOff>9525</xdr:rowOff>
    </xdr:to>
    <xdr:cxnSp macro="">
      <xdr:nvCxnSpPr>
        <xdr:cNvPr id="63" name="直線コネクタ 62"/>
        <xdr:cNvCxnSpPr/>
      </xdr:nvCxnSpPr>
      <xdr:spPr>
        <a:xfrm>
          <a:off x="4210050" y="72104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161925</xdr:rowOff>
    </xdr:from>
    <xdr:ext cx="762000" cy="257175"/>
    <xdr:sp macro="" textlink="">
      <xdr:nvSpPr>
        <xdr:cNvPr id="64" name="人件費最大値テキスト"/>
        <xdr:cNvSpPr txBox="1"/>
      </xdr:nvSpPr>
      <xdr:spPr>
        <a:xfrm>
          <a:off x="4314825" y="530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600075</xdr:colOff>
      <xdr:row>32</xdr:row>
      <xdr:rowOff>76200</xdr:rowOff>
    </xdr:from>
    <xdr:to>
      <xdr:col>7</xdr:col>
      <xdr:colOff>104775</xdr:colOff>
      <xdr:row>32</xdr:row>
      <xdr:rowOff>76200</xdr:rowOff>
    </xdr:to>
    <xdr:cxnSp macro="">
      <xdr:nvCxnSpPr>
        <xdr:cNvPr id="65" name="直線コネクタ 64"/>
        <xdr:cNvCxnSpPr/>
      </xdr:nvCxnSpPr>
      <xdr:spPr>
        <a:xfrm>
          <a:off x="4210050" y="5562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133350</xdr:rowOff>
    </xdr:from>
    <xdr:to>
      <xdr:col>7</xdr:col>
      <xdr:colOff>19050</xdr:colOff>
      <xdr:row>36</xdr:row>
      <xdr:rowOff>66675</xdr:rowOff>
    </xdr:to>
    <xdr:cxnSp macro="">
      <xdr:nvCxnSpPr>
        <xdr:cNvPr id="66" name="直線コネクタ 65"/>
        <xdr:cNvCxnSpPr/>
      </xdr:nvCxnSpPr>
      <xdr:spPr>
        <a:xfrm>
          <a:off x="3562350" y="6134100"/>
          <a:ext cx="6667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161925</xdr:rowOff>
    </xdr:from>
    <xdr:ext cx="762000" cy="257175"/>
    <xdr:sp macro="" textlink="">
      <xdr:nvSpPr>
        <xdr:cNvPr id="67" name="人件費平均値テキスト"/>
        <xdr:cNvSpPr txBox="1"/>
      </xdr:nvSpPr>
      <xdr:spPr>
        <a:xfrm>
          <a:off x="43148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142875</xdr:rowOff>
    </xdr:from>
    <xdr:to>
      <xdr:col>7</xdr:col>
      <xdr:colOff>66675</xdr:colOff>
      <xdr:row>36</xdr:row>
      <xdr:rowOff>76200</xdr:rowOff>
    </xdr:to>
    <xdr:sp macro="" textlink="">
      <xdr:nvSpPr>
        <xdr:cNvPr id="68" name="フローチャート : 判断 67"/>
        <xdr:cNvSpPr/>
      </xdr:nvSpPr>
      <xdr:spPr>
        <a:xfrm>
          <a:off x="4210050" y="61436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133350</xdr:rowOff>
    </xdr:from>
    <xdr:to>
      <xdr:col>5</xdr:col>
      <xdr:colOff>552450</xdr:colOff>
      <xdr:row>36</xdr:row>
      <xdr:rowOff>104775</xdr:rowOff>
    </xdr:to>
    <xdr:cxnSp macro="">
      <xdr:nvCxnSpPr>
        <xdr:cNvPr id="69" name="直線コネクタ 68"/>
        <xdr:cNvCxnSpPr/>
      </xdr:nvCxnSpPr>
      <xdr:spPr>
        <a:xfrm flipV="1">
          <a:off x="2752725" y="6134100"/>
          <a:ext cx="8096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76200</xdr:rowOff>
    </xdr:to>
    <xdr:sp macro="" textlink="">
      <xdr:nvSpPr>
        <xdr:cNvPr id="70" name="フローチャート : 判断 69"/>
        <xdr:cNvSpPr/>
      </xdr:nvSpPr>
      <xdr:spPr>
        <a:xfrm>
          <a:off x="35052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181350"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104775</xdr:rowOff>
    </xdr:from>
    <xdr:to>
      <xdr:col>4</xdr:col>
      <xdr:colOff>342900</xdr:colOff>
      <xdr:row>36</xdr:row>
      <xdr:rowOff>142875</xdr:rowOff>
    </xdr:to>
    <xdr:cxnSp macro="">
      <xdr:nvCxnSpPr>
        <xdr:cNvPr id="72" name="直線コネクタ 71"/>
        <xdr:cNvCxnSpPr/>
      </xdr:nvCxnSpPr>
      <xdr:spPr>
        <a:xfrm flipV="1">
          <a:off x="1952625" y="62769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xdr:rowOff>
    </xdr:from>
    <xdr:to>
      <xdr:col>4</xdr:col>
      <xdr:colOff>400050</xdr:colOff>
      <xdr:row>37</xdr:row>
      <xdr:rowOff>104775</xdr:rowOff>
    </xdr:to>
    <xdr:sp macro="" textlink="">
      <xdr:nvSpPr>
        <xdr:cNvPr id="73" name="フローチャート : 判断 72"/>
        <xdr:cNvSpPr/>
      </xdr:nvSpPr>
      <xdr:spPr>
        <a:xfrm>
          <a:off x="2705100"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95250</xdr:rowOff>
    </xdr:from>
    <xdr:ext cx="752475" cy="257175"/>
    <xdr:sp macro="" textlink="">
      <xdr:nvSpPr>
        <xdr:cNvPr id="74" name="テキスト ボックス 73"/>
        <xdr:cNvSpPr txBox="1"/>
      </xdr:nvSpPr>
      <xdr:spPr>
        <a:xfrm>
          <a:off x="2409825" y="6438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600075</xdr:colOff>
      <xdr:row>36</xdr:row>
      <xdr:rowOff>142875</xdr:rowOff>
    </xdr:from>
    <xdr:to>
      <xdr:col>3</xdr:col>
      <xdr:colOff>142875</xdr:colOff>
      <xdr:row>37</xdr:row>
      <xdr:rowOff>66675</xdr:rowOff>
    </xdr:to>
    <xdr:cxnSp macro="">
      <xdr:nvCxnSpPr>
        <xdr:cNvPr id="75" name="直線コネクタ 74"/>
        <xdr:cNvCxnSpPr/>
      </xdr:nvCxnSpPr>
      <xdr:spPr>
        <a:xfrm flipV="1">
          <a:off x="1209675" y="6315075"/>
          <a:ext cx="7429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9525</xdr:rowOff>
    </xdr:from>
    <xdr:to>
      <xdr:col>3</xdr:col>
      <xdr:colOff>190500</xdr:colOff>
      <xdr:row>37</xdr:row>
      <xdr:rowOff>104775</xdr:rowOff>
    </xdr:to>
    <xdr:sp macro="" textlink="">
      <xdr:nvSpPr>
        <xdr:cNvPr id="76" name="フローチャート : 判断 75"/>
        <xdr:cNvSpPr/>
      </xdr:nvSpPr>
      <xdr:spPr>
        <a:xfrm>
          <a:off x="1905000" y="6353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95250</xdr:rowOff>
    </xdr:from>
    <xdr:ext cx="762000" cy="257175"/>
    <xdr:sp macro="" textlink="">
      <xdr:nvSpPr>
        <xdr:cNvPr id="77" name="テキスト ボックス 76"/>
        <xdr:cNvSpPr txBox="1"/>
      </xdr:nvSpPr>
      <xdr:spPr>
        <a:xfrm>
          <a:off x="165735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9525</xdr:rowOff>
    </xdr:from>
    <xdr:to>
      <xdr:col>1</xdr:col>
      <xdr:colOff>600075</xdr:colOff>
      <xdr:row>38</xdr:row>
      <xdr:rowOff>114300</xdr:rowOff>
    </xdr:to>
    <xdr:sp macro="" textlink="">
      <xdr:nvSpPr>
        <xdr:cNvPr id="78" name="フローチャート : 判断 77"/>
        <xdr:cNvSpPr/>
      </xdr:nvSpPr>
      <xdr:spPr>
        <a:xfrm>
          <a:off x="1181100" y="65246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95250</xdr:rowOff>
    </xdr:from>
    <xdr:ext cx="762000" cy="257175"/>
    <xdr:sp macro="" textlink="">
      <xdr:nvSpPr>
        <xdr:cNvPr id="79" name="テキスト ボックス 78"/>
        <xdr:cNvSpPr txBox="1"/>
      </xdr:nvSpPr>
      <xdr:spPr>
        <a:xfrm>
          <a:off x="85725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36</xdr:row>
      <xdr:rowOff>9525</xdr:rowOff>
    </xdr:from>
    <xdr:to>
      <xdr:col>7</xdr:col>
      <xdr:colOff>66675</xdr:colOff>
      <xdr:row>36</xdr:row>
      <xdr:rowOff>114300</xdr:rowOff>
    </xdr:to>
    <xdr:sp macro="" textlink="">
      <xdr:nvSpPr>
        <xdr:cNvPr id="85" name="円/楕円 84"/>
        <xdr:cNvSpPr/>
      </xdr:nvSpPr>
      <xdr:spPr>
        <a:xfrm>
          <a:off x="4210050" y="61817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152400</xdr:rowOff>
    </xdr:from>
    <xdr:ext cx="762000" cy="257175"/>
    <xdr:sp macro="" textlink="">
      <xdr:nvSpPr>
        <xdr:cNvPr id="86" name="人件費該当値テキスト"/>
        <xdr:cNvSpPr txBox="1"/>
      </xdr:nvSpPr>
      <xdr:spPr>
        <a:xfrm>
          <a:off x="431482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85725</xdr:rowOff>
    </xdr:from>
    <xdr:to>
      <xdr:col>5</xdr:col>
      <xdr:colOff>600075</xdr:colOff>
      <xdr:row>36</xdr:row>
      <xdr:rowOff>9525</xdr:rowOff>
    </xdr:to>
    <xdr:sp macro="" textlink="">
      <xdr:nvSpPr>
        <xdr:cNvPr id="87" name="円/楕円 86"/>
        <xdr:cNvSpPr/>
      </xdr:nvSpPr>
      <xdr:spPr>
        <a:xfrm>
          <a:off x="3505200" y="608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19050</xdr:rowOff>
    </xdr:from>
    <xdr:ext cx="733425" cy="257175"/>
    <xdr:sp macro="" textlink="">
      <xdr:nvSpPr>
        <xdr:cNvPr id="88" name="テキスト ボックス 87"/>
        <xdr:cNvSpPr txBox="1"/>
      </xdr:nvSpPr>
      <xdr:spPr>
        <a:xfrm>
          <a:off x="3181350" y="5848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47625</xdr:rowOff>
    </xdr:from>
    <xdr:to>
      <xdr:col>4</xdr:col>
      <xdr:colOff>400050</xdr:colOff>
      <xdr:row>36</xdr:row>
      <xdr:rowOff>152400</xdr:rowOff>
    </xdr:to>
    <xdr:sp macro="" textlink="">
      <xdr:nvSpPr>
        <xdr:cNvPr id="89" name="円/楕円 88"/>
        <xdr:cNvSpPr/>
      </xdr:nvSpPr>
      <xdr:spPr>
        <a:xfrm>
          <a:off x="27051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161925</xdr:rowOff>
    </xdr:from>
    <xdr:ext cx="752475" cy="257175"/>
    <xdr:sp macro="" textlink="">
      <xdr:nvSpPr>
        <xdr:cNvPr id="90" name="テキスト ボックス 89"/>
        <xdr:cNvSpPr txBox="1"/>
      </xdr:nvSpPr>
      <xdr:spPr>
        <a:xfrm>
          <a:off x="2409825" y="599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85725</xdr:rowOff>
    </xdr:from>
    <xdr:to>
      <xdr:col>3</xdr:col>
      <xdr:colOff>190500</xdr:colOff>
      <xdr:row>37</xdr:row>
      <xdr:rowOff>19050</xdr:rowOff>
    </xdr:to>
    <xdr:sp macro="" textlink="">
      <xdr:nvSpPr>
        <xdr:cNvPr id="91" name="円/楕円 90"/>
        <xdr:cNvSpPr/>
      </xdr:nvSpPr>
      <xdr:spPr>
        <a:xfrm>
          <a:off x="1905000" y="6257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28575</xdr:rowOff>
    </xdr:from>
    <xdr:ext cx="762000" cy="257175"/>
    <xdr:sp macro="" textlink="">
      <xdr:nvSpPr>
        <xdr:cNvPr id="92" name="テキスト ボックス 91"/>
        <xdr:cNvSpPr txBox="1"/>
      </xdr:nvSpPr>
      <xdr:spPr>
        <a:xfrm>
          <a:off x="165735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19050</xdr:rowOff>
    </xdr:from>
    <xdr:to>
      <xdr:col>1</xdr:col>
      <xdr:colOff>600075</xdr:colOff>
      <xdr:row>37</xdr:row>
      <xdr:rowOff>123825</xdr:rowOff>
    </xdr:to>
    <xdr:sp macro="" textlink="">
      <xdr:nvSpPr>
        <xdr:cNvPr id="93" name="円/楕円 92"/>
        <xdr:cNvSpPr/>
      </xdr:nvSpPr>
      <xdr:spPr>
        <a:xfrm>
          <a:off x="1181100" y="63627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133350</xdr:rowOff>
    </xdr:from>
    <xdr:ext cx="762000" cy="257175"/>
    <xdr:sp macro="" textlink="">
      <xdr:nvSpPr>
        <xdr:cNvPr id="94" name="テキスト ボックス 93"/>
        <xdr:cNvSpPr txBox="1"/>
      </xdr:nvSpPr>
      <xdr:spPr>
        <a:xfrm>
          <a:off x="85725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物件費における経常経費は対前年度で</a:t>
          </a:r>
          <a:r>
            <a:rPr kumimoji="1" lang="en-US" altLang="ja-JP" sz="1100">
              <a:latin typeface="ＭＳ Ｐゴシック"/>
            </a:rPr>
            <a:t>4</a:t>
          </a:r>
          <a:r>
            <a:rPr kumimoji="1" lang="ja-JP" altLang="en-US" sz="1100">
              <a:latin typeface="ＭＳ Ｐゴシック"/>
            </a:rPr>
            <a:t>百万円の増とほぼ横ばいとなり、比率は</a:t>
          </a:r>
          <a:r>
            <a:rPr kumimoji="1" lang="en-US" altLang="ja-JP" sz="1100">
              <a:latin typeface="ＭＳ Ｐゴシック"/>
            </a:rPr>
            <a:t>0.6</a:t>
          </a:r>
          <a:r>
            <a:rPr kumimoji="1" lang="ja-JP" altLang="en-US" sz="1100">
              <a:latin typeface="ＭＳ Ｐゴシック"/>
            </a:rPr>
            <a:t>ポイント上昇した。</a:t>
          </a:r>
        </a:p>
        <a:p>
          <a:r>
            <a:rPr kumimoji="1" lang="ja-JP" altLang="en-US" sz="1100">
              <a:latin typeface="ＭＳ Ｐゴシック"/>
            </a:rPr>
            <a:t>　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104775</xdr:rowOff>
    </xdr:from>
    <xdr:to>
      <xdr:col>24</xdr:col>
      <xdr:colOff>28575</xdr:colOff>
      <xdr:row>22</xdr:row>
      <xdr:rowOff>104775</xdr:rowOff>
    </xdr:to>
    <xdr:cxnSp macro="">
      <xdr:nvCxnSpPr>
        <xdr:cNvPr id="124" name="直線コネクタ 123"/>
        <xdr:cNvCxnSpPr/>
      </xdr:nvCxnSpPr>
      <xdr:spPr>
        <a:xfrm flipV="1">
          <a:off x="14449425" y="23336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76200</xdr:rowOff>
    </xdr:from>
    <xdr:ext cx="762000" cy="257175"/>
    <xdr:sp macro="" textlink="">
      <xdr:nvSpPr>
        <xdr:cNvPr id="125" name="物件費最小値テキスト"/>
        <xdr:cNvSpPr txBox="1"/>
      </xdr:nvSpPr>
      <xdr:spPr>
        <a:xfrm>
          <a:off x="14544675" y="384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600075</xdr:colOff>
      <xdr:row>22</xdr:row>
      <xdr:rowOff>104775</xdr:rowOff>
    </xdr:from>
    <xdr:to>
      <xdr:col>24</xdr:col>
      <xdr:colOff>123825</xdr:colOff>
      <xdr:row>22</xdr:row>
      <xdr:rowOff>104775</xdr:rowOff>
    </xdr:to>
    <xdr:cxnSp macro="">
      <xdr:nvCxnSpPr>
        <xdr:cNvPr id="126" name="直線コネクタ 125"/>
        <xdr:cNvCxnSpPr/>
      </xdr:nvCxnSpPr>
      <xdr:spPr>
        <a:xfrm>
          <a:off x="14420850" y="3876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19050</xdr:rowOff>
    </xdr:from>
    <xdr:ext cx="762000" cy="257175"/>
    <xdr:sp macro="" textlink="">
      <xdr:nvSpPr>
        <xdr:cNvPr id="127" name="物件費最大値テキスト"/>
        <xdr:cNvSpPr txBox="1"/>
      </xdr:nvSpPr>
      <xdr:spPr>
        <a:xfrm>
          <a:off x="14544675" y="207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600075</xdr:colOff>
      <xdr:row>13</xdr:row>
      <xdr:rowOff>104775</xdr:rowOff>
    </xdr:from>
    <xdr:to>
      <xdr:col>24</xdr:col>
      <xdr:colOff>123825</xdr:colOff>
      <xdr:row>13</xdr:row>
      <xdr:rowOff>104775</xdr:rowOff>
    </xdr:to>
    <xdr:cxnSp macro="">
      <xdr:nvCxnSpPr>
        <xdr:cNvPr id="128" name="直線コネクタ 127"/>
        <xdr:cNvCxnSpPr/>
      </xdr:nvCxnSpPr>
      <xdr:spPr>
        <a:xfrm>
          <a:off x="14420850" y="233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123825</xdr:rowOff>
    </xdr:from>
    <xdr:to>
      <xdr:col>24</xdr:col>
      <xdr:colOff>28575</xdr:colOff>
      <xdr:row>17</xdr:row>
      <xdr:rowOff>19050</xdr:rowOff>
    </xdr:to>
    <xdr:cxnSp macro="">
      <xdr:nvCxnSpPr>
        <xdr:cNvPr id="129" name="直線コネクタ 128"/>
        <xdr:cNvCxnSpPr/>
      </xdr:nvCxnSpPr>
      <xdr:spPr>
        <a:xfrm>
          <a:off x="13782675" y="286702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17</xdr:row>
      <xdr:rowOff>0</xdr:rowOff>
    </xdr:from>
    <xdr:ext cx="762000" cy="257175"/>
    <xdr:sp macro="" textlink="">
      <xdr:nvSpPr>
        <xdr:cNvPr id="130" name="物件費平均値テキスト"/>
        <xdr:cNvSpPr txBox="1"/>
      </xdr:nvSpPr>
      <xdr:spPr>
        <a:xfrm>
          <a:off x="145446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28575</xdr:rowOff>
    </xdr:from>
    <xdr:to>
      <xdr:col>24</xdr:col>
      <xdr:colOff>85725</xdr:colOff>
      <xdr:row>17</xdr:row>
      <xdr:rowOff>133350</xdr:rowOff>
    </xdr:to>
    <xdr:sp macro="" textlink="">
      <xdr:nvSpPr>
        <xdr:cNvPr id="131" name="フローチャート : 判断 130"/>
        <xdr:cNvSpPr/>
      </xdr:nvSpPr>
      <xdr:spPr>
        <a:xfrm>
          <a:off x="14420850" y="29432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123825</xdr:rowOff>
    </xdr:from>
    <xdr:to>
      <xdr:col>22</xdr:col>
      <xdr:colOff>561975</xdr:colOff>
      <xdr:row>16</xdr:row>
      <xdr:rowOff>142875</xdr:rowOff>
    </xdr:to>
    <xdr:cxnSp macro="">
      <xdr:nvCxnSpPr>
        <xdr:cNvPr id="132" name="直線コネクタ 131"/>
        <xdr:cNvCxnSpPr/>
      </xdr:nvCxnSpPr>
      <xdr:spPr>
        <a:xfrm flipV="1">
          <a:off x="12982575" y="28670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123825</xdr:rowOff>
    </xdr:from>
    <xdr:to>
      <xdr:col>22</xdr:col>
      <xdr:colOff>600075</xdr:colOff>
      <xdr:row>17</xdr:row>
      <xdr:rowOff>57150</xdr:rowOff>
    </xdr:to>
    <xdr:sp macro="" textlink="">
      <xdr:nvSpPr>
        <xdr:cNvPr id="133" name="フローチャート : 判断 132"/>
        <xdr:cNvSpPr/>
      </xdr:nvSpPr>
      <xdr:spPr>
        <a:xfrm>
          <a:off x="13735050" y="2867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38100</xdr:rowOff>
    </xdr:from>
    <xdr:ext cx="733425" cy="257175"/>
    <xdr:sp macro="" textlink="">
      <xdr:nvSpPr>
        <xdr:cNvPr id="134" name="テキスト ボックス 133"/>
        <xdr:cNvSpPr txBox="1"/>
      </xdr:nvSpPr>
      <xdr:spPr>
        <a:xfrm>
          <a:off x="13401675" y="295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133350</xdr:rowOff>
    </xdr:from>
    <xdr:to>
      <xdr:col>21</xdr:col>
      <xdr:colOff>361950</xdr:colOff>
      <xdr:row>16</xdr:row>
      <xdr:rowOff>142875</xdr:rowOff>
    </xdr:to>
    <xdr:cxnSp macro="">
      <xdr:nvCxnSpPr>
        <xdr:cNvPr id="135" name="直線コネクタ 134"/>
        <xdr:cNvCxnSpPr/>
      </xdr:nvCxnSpPr>
      <xdr:spPr>
        <a:xfrm>
          <a:off x="12182475" y="2876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104775</xdr:rowOff>
    </xdr:from>
    <xdr:to>
      <xdr:col>21</xdr:col>
      <xdr:colOff>409575</xdr:colOff>
      <xdr:row>17</xdr:row>
      <xdr:rowOff>38100</xdr:rowOff>
    </xdr:to>
    <xdr:sp macro="" textlink="">
      <xdr:nvSpPr>
        <xdr:cNvPr id="136" name="フローチャート : 判断 135"/>
        <xdr:cNvSpPr/>
      </xdr:nvSpPr>
      <xdr:spPr>
        <a:xfrm>
          <a:off x="12934950" y="2847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17</xdr:row>
      <xdr:rowOff>19050</xdr:rowOff>
    </xdr:from>
    <xdr:ext cx="752475" cy="257175"/>
    <xdr:sp macro="" textlink="">
      <xdr:nvSpPr>
        <xdr:cNvPr id="137" name="テキスト ボックス 136"/>
        <xdr:cNvSpPr txBox="1"/>
      </xdr:nvSpPr>
      <xdr:spPr>
        <a:xfrm>
          <a:off x="12620625" y="2933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57150</xdr:rowOff>
    </xdr:from>
    <xdr:to>
      <xdr:col>20</xdr:col>
      <xdr:colOff>161925</xdr:colOff>
      <xdr:row>16</xdr:row>
      <xdr:rowOff>133350</xdr:rowOff>
    </xdr:to>
    <xdr:cxnSp macro="">
      <xdr:nvCxnSpPr>
        <xdr:cNvPr id="138" name="直線コネクタ 137"/>
        <xdr:cNvCxnSpPr/>
      </xdr:nvCxnSpPr>
      <xdr:spPr>
        <a:xfrm>
          <a:off x="11420475" y="28003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28575</xdr:rowOff>
    </xdr:from>
    <xdr:to>
      <xdr:col>20</xdr:col>
      <xdr:colOff>209550</xdr:colOff>
      <xdr:row>16</xdr:row>
      <xdr:rowOff>133350</xdr:rowOff>
    </xdr:to>
    <xdr:sp macro="" textlink="">
      <xdr:nvSpPr>
        <xdr:cNvPr id="139" name="フローチャート : 判断 138"/>
        <xdr:cNvSpPr/>
      </xdr:nvSpPr>
      <xdr:spPr>
        <a:xfrm>
          <a:off x="12125325" y="277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142875</xdr:rowOff>
    </xdr:from>
    <xdr:ext cx="762000" cy="257175"/>
    <xdr:sp macro="" textlink="">
      <xdr:nvSpPr>
        <xdr:cNvPr id="140" name="テキスト ボックス 139"/>
        <xdr:cNvSpPr txBox="1"/>
      </xdr:nvSpPr>
      <xdr:spPr>
        <a:xfrm>
          <a:off x="118872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152400</xdr:rowOff>
    </xdr:from>
    <xdr:to>
      <xdr:col>19</xdr:col>
      <xdr:colOff>9525</xdr:colOff>
      <xdr:row>16</xdr:row>
      <xdr:rowOff>85725</xdr:rowOff>
    </xdr:to>
    <xdr:sp macro="" textlink="">
      <xdr:nvSpPr>
        <xdr:cNvPr id="141" name="フローチャート : 判断 140"/>
        <xdr:cNvSpPr/>
      </xdr:nvSpPr>
      <xdr:spPr>
        <a:xfrm>
          <a:off x="11410950" y="2724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95250</xdr:rowOff>
    </xdr:from>
    <xdr:ext cx="762000" cy="257175"/>
    <xdr:sp macro="" textlink="">
      <xdr:nvSpPr>
        <xdr:cNvPr id="142" name="テキスト ボックス 141"/>
        <xdr:cNvSpPr txBox="1"/>
      </xdr:nvSpPr>
      <xdr:spPr>
        <a:xfrm>
          <a:off x="110775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133350</xdr:rowOff>
    </xdr:from>
    <xdr:to>
      <xdr:col>24</xdr:col>
      <xdr:colOff>85725</xdr:colOff>
      <xdr:row>17</xdr:row>
      <xdr:rowOff>66675</xdr:rowOff>
    </xdr:to>
    <xdr:sp macro="" textlink="">
      <xdr:nvSpPr>
        <xdr:cNvPr id="148" name="円/楕円 147"/>
        <xdr:cNvSpPr/>
      </xdr:nvSpPr>
      <xdr:spPr>
        <a:xfrm>
          <a:off x="14420850" y="2876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152400</xdr:rowOff>
    </xdr:from>
    <xdr:ext cx="762000" cy="257175"/>
    <xdr:sp macro="" textlink="">
      <xdr:nvSpPr>
        <xdr:cNvPr id="149" name="物件費該当値テキスト"/>
        <xdr:cNvSpPr txBox="1"/>
      </xdr:nvSpPr>
      <xdr:spPr>
        <a:xfrm>
          <a:off x="14544675" y="272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66675</xdr:rowOff>
    </xdr:from>
    <xdr:to>
      <xdr:col>22</xdr:col>
      <xdr:colOff>600075</xdr:colOff>
      <xdr:row>17</xdr:row>
      <xdr:rowOff>0</xdr:rowOff>
    </xdr:to>
    <xdr:sp macro="" textlink="">
      <xdr:nvSpPr>
        <xdr:cNvPr id="150" name="円/楕円 149"/>
        <xdr:cNvSpPr/>
      </xdr:nvSpPr>
      <xdr:spPr>
        <a:xfrm>
          <a:off x="13735050" y="2809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9525</xdr:rowOff>
    </xdr:from>
    <xdr:ext cx="733425" cy="257175"/>
    <xdr:sp macro="" textlink="">
      <xdr:nvSpPr>
        <xdr:cNvPr id="151" name="テキスト ボックス 150"/>
        <xdr:cNvSpPr txBox="1"/>
      </xdr:nvSpPr>
      <xdr:spPr>
        <a:xfrm>
          <a:off x="13401675" y="258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95250</xdr:rowOff>
    </xdr:from>
    <xdr:to>
      <xdr:col>21</xdr:col>
      <xdr:colOff>409575</xdr:colOff>
      <xdr:row>17</xdr:row>
      <xdr:rowOff>19050</xdr:rowOff>
    </xdr:to>
    <xdr:sp macro="" textlink="">
      <xdr:nvSpPr>
        <xdr:cNvPr id="152" name="円/楕円 151"/>
        <xdr:cNvSpPr/>
      </xdr:nvSpPr>
      <xdr:spPr>
        <a:xfrm>
          <a:off x="12934950" y="2838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28575</xdr:rowOff>
    </xdr:from>
    <xdr:ext cx="752475" cy="257175"/>
    <xdr:sp macro="" textlink="">
      <xdr:nvSpPr>
        <xdr:cNvPr id="153" name="テキスト ボックス 152"/>
        <xdr:cNvSpPr txBox="1"/>
      </xdr:nvSpPr>
      <xdr:spPr>
        <a:xfrm>
          <a:off x="12620625" y="2600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85725</xdr:rowOff>
    </xdr:from>
    <xdr:to>
      <xdr:col>20</xdr:col>
      <xdr:colOff>209550</xdr:colOff>
      <xdr:row>17</xdr:row>
      <xdr:rowOff>9525</xdr:rowOff>
    </xdr:to>
    <xdr:sp macro="" textlink="">
      <xdr:nvSpPr>
        <xdr:cNvPr id="154" name="円/楕円 153"/>
        <xdr:cNvSpPr/>
      </xdr:nvSpPr>
      <xdr:spPr>
        <a:xfrm>
          <a:off x="12125325" y="282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171450</xdr:rowOff>
    </xdr:from>
    <xdr:ext cx="762000" cy="257175"/>
    <xdr:sp macro="" textlink="">
      <xdr:nvSpPr>
        <xdr:cNvPr id="155" name="テキスト ボックス 154"/>
        <xdr:cNvSpPr txBox="1"/>
      </xdr:nvSpPr>
      <xdr:spPr>
        <a:xfrm>
          <a:off x="118872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9525</xdr:rowOff>
    </xdr:from>
    <xdr:to>
      <xdr:col>19</xdr:col>
      <xdr:colOff>9525</xdr:colOff>
      <xdr:row>16</xdr:row>
      <xdr:rowOff>104775</xdr:rowOff>
    </xdr:to>
    <xdr:sp macro="" textlink="">
      <xdr:nvSpPr>
        <xdr:cNvPr id="156" name="円/楕円 155"/>
        <xdr:cNvSpPr/>
      </xdr:nvSpPr>
      <xdr:spPr>
        <a:xfrm>
          <a:off x="11410950" y="27527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95250</xdr:rowOff>
    </xdr:from>
    <xdr:ext cx="762000" cy="257175"/>
    <xdr:sp macro="" textlink="">
      <xdr:nvSpPr>
        <xdr:cNvPr id="157" name="テキスト ボックス 156"/>
        <xdr:cNvSpPr txBox="1"/>
      </xdr:nvSpPr>
      <xdr:spPr>
        <a:xfrm>
          <a:off x="110775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社会福祉費、児童福祉費、生活保護費等、扶助費における経常経費は対前年度で</a:t>
          </a:r>
          <a:r>
            <a:rPr kumimoji="1" lang="en-US" altLang="ja-JP" sz="1100">
              <a:latin typeface="ＭＳ Ｐゴシック"/>
            </a:rPr>
            <a:t>276</a:t>
          </a:r>
          <a:r>
            <a:rPr kumimoji="1" lang="ja-JP" altLang="en-US" sz="1100">
              <a:latin typeface="ＭＳ Ｐゴシック"/>
            </a:rPr>
            <a:t>百万円の増となり、比率は</a:t>
          </a:r>
          <a:r>
            <a:rPr kumimoji="1" lang="en-US" altLang="ja-JP" sz="1100">
              <a:latin typeface="ＭＳ Ｐゴシック"/>
            </a:rPr>
            <a:t>1.5</a:t>
          </a:r>
          <a:r>
            <a:rPr kumimoji="1" lang="ja-JP" altLang="en-US" sz="1100">
              <a:latin typeface="ＭＳ Ｐゴシック"/>
            </a:rPr>
            <a:t>ポイント上昇した。</a:t>
          </a:r>
        </a:p>
        <a:p>
          <a:r>
            <a:rPr kumimoji="1" lang="ja-JP" altLang="en-US" sz="1100">
              <a:latin typeface="ＭＳ Ｐゴシック"/>
            </a:rPr>
            <a:t>　今後も高齢者や児童数の増加に伴い、社会保障関係経費である扶助費は増加していくと予想されることから、今後も、「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60</xdr:row>
      <xdr:rowOff>66675</xdr:rowOff>
    </xdr:to>
    <xdr:cxnSp macro="">
      <xdr:nvCxnSpPr>
        <xdr:cNvPr id="185" name="直線コネクタ 184"/>
        <xdr:cNvCxnSpPr/>
      </xdr:nvCxnSpPr>
      <xdr:spPr>
        <a:xfrm flipV="1">
          <a:off x="4229100" y="92106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38100</xdr:rowOff>
    </xdr:from>
    <xdr:ext cx="762000" cy="257175"/>
    <xdr:sp macro="" textlink="">
      <xdr:nvSpPr>
        <xdr:cNvPr id="186" name="扶助費最小値テキスト"/>
        <xdr:cNvSpPr txBox="1"/>
      </xdr:nvSpPr>
      <xdr:spPr>
        <a:xfrm>
          <a:off x="4314825"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600075</xdr:colOff>
      <xdr:row>60</xdr:row>
      <xdr:rowOff>66675</xdr:rowOff>
    </xdr:from>
    <xdr:to>
      <xdr:col>7</xdr:col>
      <xdr:colOff>104775</xdr:colOff>
      <xdr:row>60</xdr:row>
      <xdr:rowOff>66675</xdr:rowOff>
    </xdr:to>
    <xdr:cxnSp macro="">
      <xdr:nvCxnSpPr>
        <xdr:cNvPr id="187" name="直線コネクタ 186"/>
        <xdr:cNvCxnSpPr/>
      </xdr:nvCxnSpPr>
      <xdr:spPr>
        <a:xfrm>
          <a:off x="4210050" y="10353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314825"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53</xdr:row>
      <xdr:rowOff>123825</xdr:rowOff>
    </xdr:from>
    <xdr:to>
      <xdr:col>7</xdr:col>
      <xdr:colOff>104775</xdr:colOff>
      <xdr:row>53</xdr:row>
      <xdr:rowOff>123825</xdr:rowOff>
    </xdr:to>
    <xdr:cxnSp macro="">
      <xdr:nvCxnSpPr>
        <xdr:cNvPr id="189" name="直線コネクタ 188"/>
        <xdr:cNvCxnSpPr/>
      </xdr:nvCxnSpPr>
      <xdr:spPr>
        <a:xfrm>
          <a:off x="4210050" y="9210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9525</xdr:rowOff>
    </xdr:from>
    <xdr:to>
      <xdr:col>7</xdr:col>
      <xdr:colOff>19050</xdr:colOff>
      <xdr:row>58</xdr:row>
      <xdr:rowOff>123825</xdr:rowOff>
    </xdr:to>
    <xdr:cxnSp macro="">
      <xdr:nvCxnSpPr>
        <xdr:cNvPr id="190" name="直線コネクタ 189"/>
        <xdr:cNvCxnSpPr/>
      </xdr:nvCxnSpPr>
      <xdr:spPr>
        <a:xfrm>
          <a:off x="3562350" y="9782175"/>
          <a:ext cx="66675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95250</xdr:rowOff>
    </xdr:from>
    <xdr:ext cx="762000" cy="257175"/>
    <xdr:sp macro="" textlink="">
      <xdr:nvSpPr>
        <xdr:cNvPr id="191" name="扶助費平均値テキスト"/>
        <xdr:cNvSpPr txBox="1"/>
      </xdr:nvSpPr>
      <xdr:spPr>
        <a:xfrm>
          <a:off x="431482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76200</xdr:rowOff>
    </xdr:from>
    <xdr:to>
      <xdr:col>7</xdr:col>
      <xdr:colOff>66675</xdr:colOff>
      <xdr:row>57</xdr:row>
      <xdr:rowOff>9525</xdr:rowOff>
    </xdr:to>
    <xdr:sp macro="" textlink="">
      <xdr:nvSpPr>
        <xdr:cNvPr id="192" name="フローチャート : 判断 191"/>
        <xdr:cNvSpPr/>
      </xdr:nvSpPr>
      <xdr:spPr>
        <a:xfrm>
          <a:off x="4210050" y="96774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161925</xdr:rowOff>
    </xdr:from>
    <xdr:to>
      <xdr:col>5</xdr:col>
      <xdr:colOff>552450</xdr:colOff>
      <xdr:row>57</xdr:row>
      <xdr:rowOff>9525</xdr:rowOff>
    </xdr:to>
    <xdr:cxnSp macro="">
      <xdr:nvCxnSpPr>
        <xdr:cNvPr id="193" name="直線コネクタ 192"/>
        <xdr:cNvCxnSpPr/>
      </xdr:nvCxnSpPr>
      <xdr:spPr>
        <a:xfrm>
          <a:off x="2752725" y="97631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19050</xdr:rowOff>
    </xdr:from>
    <xdr:to>
      <xdr:col>5</xdr:col>
      <xdr:colOff>600075</xdr:colOff>
      <xdr:row>56</xdr:row>
      <xdr:rowOff>123825</xdr:rowOff>
    </xdr:to>
    <xdr:sp macro="" textlink="">
      <xdr:nvSpPr>
        <xdr:cNvPr id="194" name="フローチャート : 判断 193"/>
        <xdr:cNvSpPr/>
      </xdr:nvSpPr>
      <xdr:spPr>
        <a:xfrm>
          <a:off x="35052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195" name="テキスト ボックス 194"/>
        <xdr:cNvSpPr txBox="1"/>
      </xdr:nvSpPr>
      <xdr:spPr>
        <a:xfrm>
          <a:off x="3181350"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9525</xdr:rowOff>
    </xdr:from>
    <xdr:to>
      <xdr:col>4</xdr:col>
      <xdr:colOff>342900</xdr:colOff>
      <xdr:row>56</xdr:row>
      <xdr:rowOff>161925</xdr:rowOff>
    </xdr:to>
    <xdr:cxnSp macro="">
      <xdr:nvCxnSpPr>
        <xdr:cNvPr id="196" name="直線コネクタ 195"/>
        <xdr:cNvCxnSpPr/>
      </xdr:nvCxnSpPr>
      <xdr:spPr>
        <a:xfrm>
          <a:off x="1952625" y="96107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400050</xdr:colOff>
      <xdr:row>57</xdr:row>
      <xdr:rowOff>28575</xdr:rowOff>
    </xdr:to>
    <xdr:sp macro="" textlink="">
      <xdr:nvSpPr>
        <xdr:cNvPr id="197" name="フローチャート : 判断 196"/>
        <xdr:cNvSpPr/>
      </xdr:nvSpPr>
      <xdr:spPr>
        <a:xfrm>
          <a:off x="2705100"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38100</xdr:rowOff>
    </xdr:from>
    <xdr:ext cx="752475" cy="257175"/>
    <xdr:sp macro="" textlink="">
      <xdr:nvSpPr>
        <xdr:cNvPr id="198" name="テキスト ボックス 197"/>
        <xdr:cNvSpPr txBox="1"/>
      </xdr:nvSpPr>
      <xdr:spPr>
        <a:xfrm>
          <a:off x="2409825" y="9467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600075</xdr:colOff>
      <xdr:row>56</xdr:row>
      <xdr:rowOff>9525</xdr:rowOff>
    </xdr:from>
    <xdr:to>
      <xdr:col>3</xdr:col>
      <xdr:colOff>142875</xdr:colOff>
      <xdr:row>56</xdr:row>
      <xdr:rowOff>85725</xdr:rowOff>
    </xdr:to>
    <xdr:cxnSp macro="">
      <xdr:nvCxnSpPr>
        <xdr:cNvPr id="199" name="直線コネクタ 198"/>
        <xdr:cNvCxnSpPr/>
      </xdr:nvCxnSpPr>
      <xdr:spPr>
        <a:xfrm flipV="1">
          <a:off x="1209675" y="9610725"/>
          <a:ext cx="7429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19050</xdr:rowOff>
    </xdr:from>
    <xdr:to>
      <xdr:col>3</xdr:col>
      <xdr:colOff>190500</xdr:colOff>
      <xdr:row>56</xdr:row>
      <xdr:rowOff>123825</xdr:rowOff>
    </xdr:to>
    <xdr:sp macro="" textlink="">
      <xdr:nvSpPr>
        <xdr:cNvPr id="200" name="フローチャート : 判断 199"/>
        <xdr:cNvSpPr/>
      </xdr:nvSpPr>
      <xdr:spPr>
        <a:xfrm>
          <a:off x="190500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104775</xdr:rowOff>
    </xdr:from>
    <xdr:ext cx="762000" cy="257175"/>
    <xdr:sp macro="" textlink="">
      <xdr:nvSpPr>
        <xdr:cNvPr id="201" name="テキスト ボックス 200"/>
        <xdr:cNvSpPr txBox="1"/>
      </xdr:nvSpPr>
      <xdr:spPr>
        <a:xfrm>
          <a:off x="1657350"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571500</xdr:colOff>
      <xdr:row>56</xdr:row>
      <xdr:rowOff>0</xdr:rowOff>
    </xdr:from>
    <xdr:to>
      <xdr:col>1</xdr:col>
      <xdr:colOff>600075</xdr:colOff>
      <xdr:row>56</xdr:row>
      <xdr:rowOff>104775</xdr:rowOff>
    </xdr:to>
    <xdr:sp macro="" textlink="">
      <xdr:nvSpPr>
        <xdr:cNvPr id="202" name="フローチャート : 判断 201"/>
        <xdr:cNvSpPr/>
      </xdr:nvSpPr>
      <xdr:spPr>
        <a:xfrm>
          <a:off x="1181100" y="96012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114300</xdr:rowOff>
    </xdr:from>
    <xdr:ext cx="762000" cy="257175"/>
    <xdr:sp macro="" textlink="">
      <xdr:nvSpPr>
        <xdr:cNvPr id="203" name="テキスト ボックス 202"/>
        <xdr:cNvSpPr txBox="1"/>
      </xdr:nvSpPr>
      <xdr:spPr>
        <a:xfrm>
          <a:off x="85725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58</xdr:row>
      <xdr:rowOff>76200</xdr:rowOff>
    </xdr:from>
    <xdr:to>
      <xdr:col>7</xdr:col>
      <xdr:colOff>66675</xdr:colOff>
      <xdr:row>59</xdr:row>
      <xdr:rowOff>9525</xdr:rowOff>
    </xdr:to>
    <xdr:sp macro="" textlink="">
      <xdr:nvSpPr>
        <xdr:cNvPr id="209" name="円/楕円 208"/>
        <xdr:cNvSpPr/>
      </xdr:nvSpPr>
      <xdr:spPr>
        <a:xfrm>
          <a:off x="4210050" y="100203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47625</xdr:rowOff>
    </xdr:from>
    <xdr:ext cx="762000" cy="257175"/>
    <xdr:sp macro="" textlink="">
      <xdr:nvSpPr>
        <xdr:cNvPr id="210" name="扶助費該当値テキスト"/>
        <xdr:cNvSpPr txBox="1"/>
      </xdr:nvSpPr>
      <xdr:spPr>
        <a:xfrm>
          <a:off x="431482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133350</xdr:rowOff>
    </xdr:from>
    <xdr:to>
      <xdr:col>5</xdr:col>
      <xdr:colOff>600075</xdr:colOff>
      <xdr:row>57</xdr:row>
      <xdr:rowOff>66675</xdr:rowOff>
    </xdr:to>
    <xdr:sp macro="" textlink="">
      <xdr:nvSpPr>
        <xdr:cNvPr id="211" name="円/楕円 210"/>
        <xdr:cNvSpPr/>
      </xdr:nvSpPr>
      <xdr:spPr>
        <a:xfrm>
          <a:off x="35052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47625</xdr:rowOff>
    </xdr:from>
    <xdr:ext cx="733425" cy="257175"/>
    <xdr:sp macro="" textlink="">
      <xdr:nvSpPr>
        <xdr:cNvPr id="212" name="テキスト ボックス 211"/>
        <xdr:cNvSpPr txBox="1"/>
      </xdr:nvSpPr>
      <xdr:spPr>
        <a:xfrm>
          <a:off x="3181350" y="9820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400050</xdr:colOff>
      <xdr:row>57</xdr:row>
      <xdr:rowOff>47625</xdr:rowOff>
    </xdr:to>
    <xdr:sp macro="" textlink="">
      <xdr:nvSpPr>
        <xdr:cNvPr id="213" name="円/楕円 212"/>
        <xdr:cNvSpPr/>
      </xdr:nvSpPr>
      <xdr:spPr>
        <a:xfrm>
          <a:off x="27051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57</xdr:row>
      <xdr:rowOff>28575</xdr:rowOff>
    </xdr:from>
    <xdr:ext cx="752475" cy="257175"/>
    <xdr:sp macro="" textlink="">
      <xdr:nvSpPr>
        <xdr:cNvPr id="214" name="テキスト ボックス 213"/>
        <xdr:cNvSpPr txBox="1"/>
      </xdr:nvSpPr>
      <xdr:spPr>
        <a:xfrm>
          <a:off x="2409825" y="980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133350</xdr:rowOff>
    </xdr:from>
    <xdr:to>
      <xdr:col>3</xdr:col>
      <xdr:colOff>190500</xdr:colOff>
      <xdr:row>56</xdr:row>
      <xdr:rowOff>66675</xdr:rowOff>
    </xdr:to>
    <xdr:sp macro="" textlink="">
      <xdr:nvSpPr>
        <xdr:cNvPr id="215" name="円/楕円 214"/>
        <xdr:cNvSpPr/>
      </xdr:nvSpPr>
      <xdr:spPr>
        <a:xfrm>
          <a:off x="1905000" y="956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76200</xdr:rowOff>
    </xdr:from>
    <xdr:ext cx="762000" cy="257175"/>
    <xdr:sp macro="" textlink="">
      <xdr:nvSpPr>
        <xdr:cNvPr id="216" name="テキスト ボックス 215"/>
        <xdr:cNvSpPr txBox="1"/>
      </xdr:nvSpPr>
      <xdr:spPr>
        <a:xfrm>
          <a:off x="1657350"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38100</xdr:rowOff>
    </xdr:from>
    <xdr:to>
      <xdr:col>1</xdr:col>
      <xdr:colOff>600075</xdr:colOff>
      <xdr:row>56</xdr:row>
      <xdr:rowOff>142875</xdr:rowOff>
    </xdr:to>
    <xdr:sp macro="" textlink="">
      <xdr:nvSpPr>
        <xdr:cNvPr id="217" name="円/楕円 216"/>
        <xdr:cNvSpPr/>
      </xdr:nvSpPr>
      <xdr:spPr>
        <a:xfrm>
          <a:off x="1181100" y="96393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123825</xdr:rowOff>
    </xdr:from>
    <xdr:ext cx="762000" cy="257175"/>
    <xdr:sp macro="" textlink="">
      <xdr:nvSpPr>
        <xdr:cNvPr id="218" name="テキスト ボックス 217"/>
        <xdr:cNvSpPr txBox="1"/>
      </xdr:nvSpPr>
      <xdr:spPr>
        <a:xfrm>
          <a:off x="857250"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その他経費で大部分を占めるのが繰出金である。平成</a:t>
          </a:r>
          <a:r>
            <a:rPr kumimoji="1" lang="en-US" altLang="ja-JP" sz="1100">
              <a:latin typeface="ＭＳ Ｐゴシック"/>
            </a:rPr>
            <a:t>26</a:t>
          </a:r>
          <a:r>
            <a:rPr kumimoji="1" lang="ja-JP" altLang="en-US" sz="1100">
              <a:latin typeface="ＭＳ Ｐゴシック"/>
            </a:rPr>
            <a:t>年度においては、下水道事業会計の公営企業会計（法適）への移行に伴い、繰出金が減少し、比率も減少していたが、平成</a:t>
          </a:r>
          <a:r>
            <a:rPr kumimoji="1" lang="en-US" altLang="ja-JP" sz="1100">
              <a:latin typeface="ＭＳ Ｐゴシック"/>
            </a:rPr>
            <a:t>27</a:t>
          </a:r>
          <a:r>
            <a:rPr kumimoji="1" lang="ja-JP" altLang="en-US" sz="1100">
              <a:latin typeface="ＭＳ Ｐゴシック"/>
            </a:rPr>
            <a:t>年度以降増加傾向にある。国民健康保険事業、介護保険事業等、繰出金額における経常経費は</a:t>
          </a:r>
          <a:r>
            <a:rPr kumimoji="1" lang="en-US" altLang="ja-JP" sz="1100">
              <a:latin typeface="ＭＳ Ｐゴシック"/>
            </a:rPr>
            <a:t>27</a:t>
          </a:r>
          <a:r>
            <a:rPr kumimoji="1" lang="ja-JP" altLang="en-US" sz="1100">
              <a:latin typeface="ＭＳ Ｐゴシック"/>
            </a:rPr>
            <a:t>百万円の増となり、比率は</a:t>
          </a:r>
          <a:r>
            <a:rPr kumimoji="1" lang="en-US" altLang="ja-JP" sz="1100">
              <a:latin typeface="ＭＳ Ｐゴシック"/>
            </a:rPr>
            <a:t>0.5</a:t>
          </a:r>
          <a:r>
            <a:rPr kumimoji="1" lang="ja-JP" altLang="en-US" sz="1100">
              <a:latin typeface="ＭＳ Ｐゴシック"/>
            </a:rPr>
            <a:t>ポイント上昇した。</a:t>
          </a:r>
        </a:p>
        <a:p>
          <a:r>
            <a:rPr kumimoji="1" lang="ja-JP" altLang="en-US" sz="1100">
              <a:latin typeface="ＭＳ Ｐゴシック"/>
            </a:rPr>
            <a:t>　引き続き、一般会計の基準外繰出等について、適正化を図っていく。</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28575</xdr:rowOff>
    </xdr:from>
    <xdr:to>
      <xdr:col>24</xdr:col>
      <xdr:colOff>28575</xdr:colOff>
      <xdr:row>62</xdr:row>
      <xdr:rowOff>47625</xdr:rowOff>
    </xdr:to>
    <xdr:cxnSp macro="">
      <xdr:nvCxnSpPr>
        <xdr:cNvPr id="246" name="直線コネクタ 245"/>
        <xdr:cNvCxnSpPr/>
      </xdr:nvCxnSpPr>
      <xdr:spPr>
        <a:xfrm flipV="1">
          <a:off x="14449425" y="91154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19050</xdr:rowOff>
    </xdr:from>
    <xdr:ext cx="762000" cy="257175"/>
    <xdr:sp macro="" textlink="">
      <xdr:nvSpPr>
        <xdr:cNvPr id="247" name="その他最小値テキスト"/>
        <xdr:cNvSpPr txBox="1"/>
      </xdr:nvSpPr>
      <xdr:spPr>
        <a:xfrm>
          <a:off x="145446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600075</xdr:colOff>
      <xdr:row>62</xdr:row>
      <xdr:rowOff>47625</xdr:rowOff>
    </xdr:from>
    <xdr:to>
      <xdr:col>24</xdr:col>
      <xdr:colOff>123825</xdr:colOff>
      <xdr:row>62</xdr:row>
      <xdr:rowOff>47625</xdr:rowOff>
    </xdr:to>
    <xdr:cxnSp macro="">
      <xdr:nvCxnSpPr>
        <xdr:cNvPr id="248" name="直線コネクタ 247"/>
        <xdr:cNvCxnSpPr/>
      </xdr:nvCxnSpPr>
      <xdr:spPr>
        <a:xfrm>
          <a:off x="14420850" y="10677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114300</xdr:rowOff>
    </xdr:from>
    <xdr:ext cx="762000" cy="257175"/>
    <xdr:sp macro="" textlink="">
      <xdr:nvSpPr>
        <xdr:cNvPr id="249" name="その他最大値テキスト"/>
        <xdr:cNvSpPr txBox="1"/>
      </xdr:nvSpPr>
      <xdr:spPr>
        <a:xfrm>
          <a:off x="14544675" y="885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600075</xdr:colOff>
      <xdr:row>53</xdr:row>
      <xdr:rowOff>28575</xdr:rowOff>
    </xdr:from>
    <xdr:to>
      <xdr:col>24</xdr:col>
      <xdr:colOff>123825</xdr:colOff>
      <xdr:row>53</xdr:row>
      <xdr:rowOff>28575</xdr:rowOff>
    </xdr:to>
    <xdr:cxnSp macro="">
      <xdr:nvCxnSpPr>
        <xdr:cNvPr id="250" name="直線コネクタ 249"/>
        <xdr:cNvCxnSpPr/>
      </xdr:nvCxnSpPr>
      <xdr:spPr>
        <a:xfrm>
          <a:off x="14420850" y="9115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53</xdr:row>
      <xdr:rowOff>161925</xdr:rowOff>
    </xdr:from>
    <xdr:to>
      <xdr:col>24</xdr:col>
      <xdr:colOff>28575</xdr:colOff>
      <xdr:row>54</xdr:row>
      <xdr:rowOff>47625</xdr:rowOff>
    </xdr:to>
    <xdr:cxnSp macro="">
      <xdr:nvCxnSpPr>
        <xdr:cNvPr id="251" name="直線コネクタ 250"/>
        <xdr:cNvCxnSpPr/>
      </xdr:nvCxnSpPr>
      <xdr:spPr>
        <a:xfrm>
          <a:off x="13782675" y="924877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85725</xdr:rowOff>
    </xdr:from>
    <xdr:ext cx="762000" cy="257175"/>
    <xdr:sp macro="" textlink="">
      <xdr:nvSpPr>
        <xdr:cNvPr id="252" name="その他平均値テキスト"/>
        <xdr:cNvSpPr txBox="1"/>
      </xdr:nvSpPr>
      <xdr:spPr>
        <a:xfrm>
          <a:off x="1454467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114300</xdr:rowOff>
    </xdr:from>
    <xdr:to>
      <xdr:col>24</xdr:col>
      <xdr:colOff>85725</xdr:colOff>
      <xdr:row>57</xdr:row>
      <xdr:rowOff>47625</xdr:rowOff>
    </xdr:to>
    <xdr:sp macro="" textlink="">
      <xdr:nvSpPr>
        <xdr:cNvPr id="253" name="フローチャート : 判断 252"/>
        <xdr:cNvSpPr/>
      </xdr:nvSpPr>
      <xdr:spPr>
        <a:xfrm>
          <a:off x="14420850" y="9715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xdr:rowOff>
    </xdr:from>
    <xdr:to>
      <xdr:col>22</xdr:col>
      <xdr:colOff>561975</xdr:colOff>
      <xdr:row>53</xdr:row>
      <xdr:rowOff>161925</xdr:rowOff>
    </xdr:to>
    <xdr:cxnSp macro="">
      <xdr:nvCxnSpPr>
        <xdr:cNvPr id="254" name="直線コネクタ 253"/>
        <xdr:cNvCxnSpPr/>
      </xdr:nvCxnSpPr>
      <xdr:spPr>
        <a:xfrm>
          <a:off x="12982575" y="909637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600075</xdr:colOff>
      <xdr:row>56</xdr:row>
      <xdr:rowOff>161925</xdr:rowOff>
    </xdr:to>
    <xdr:sp macro="" textlink="">
      <xdr:nvSpPr>
        <xdr:cNvPr id="255" name="フローチャート : 判断 254"/>
        <xdr:cNvSpPr/>
      </xdr:nvSpPr>
      <xdr:spPr>
        <a:xfrm>
          <a:off x="13735050" y="96678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152400</xdr:rowOff>
    </xdr:from>
    <xdr:ext cx="733425" cy="257175"/>
    <xdr:sp macro="" textlink="">
      <xdr:nvSpPr>
        <xdr:cNvPr id="256" name="テキスト ボックス 255"/>
        <xdr:cNvSpPr txBox="1"/>
      </xdr:nvSpPr>
      <xdr:spPr>
        <a:xfrm>
          <a:off x="13401675" y="9753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53</xdr:row>
      <xdr:rowOff>9525</xdr:rowOff>
    </xdr:from>
    <xdr:to>
      <xdr:col>21</xdr:col>
      <xdr:colOff>361950</xdr:colOff>
      <xdr:row>56</xdr:row>
      <xdr:rowOff>123825</xdr:rowOff>
    </xdr:to>
    <xdr:cxnSp macro="">
      <xdr:nvCxnSpPr>
        <xdr:cNvPr id="257" name="直線コネクタ 256"/>
        <xdr:cNvCxnSpPr/>
      </xdr:nvCxnSpPr>
      <xdr:spPr>
        <a:xfrm flipV="1">
          <a:off x="12182475" y="9096375"/>
          <a:ext cx="800100"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76200</xdr:rowOff>
    </xdr:from>
    <xdr:to>
      <xdr:col>21</xdr:col>
      <xdr:colOff>409575</xdr:colOff>
      <xdr:row>57</xdr:row>
      <xdr:rowOff>9525</xdr:rowOff>
    </xdr:to>
    <xdr:sp macro="" textlink="">
      <xdr:nvSpPr>
        <xdr:cNvPr id="258" name="フローチャート : 判断 257"/>
        <xdr:cNvSpPr/>
      </xdr:nvSpPr>
      <xdr:spPr>
        <a:xfrm>
          <a:off x="12934950" y="967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161925</xdr:rowOff>
    </xdr:from>
    <xdr:ext cx="752475" cy="257175"/>
    <xdr:sp macro="" textlink="">
      <xdr:nvSpPr>
        <xdr:cNvPr id="259" name="テキスト ボックス 258"/>
        <xdr:cNvSpPr txBox="1"/>
      </xdr:nvSpPr>
      <xdr:spPr>
        <a:xfrm>
          <a:off x="12620625" y="9763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600075</xdr:colOff>
      <xdr:row>56</xdr:row>
      <xdr:rowOff>123825</xdr:rowOff>
    </xdr:from>
    <xdr:to>
      <xdr:col>20</xdr:col>
      <xdr:colOff>161925</xdr:colOff>
      <xdr:row>56</xdr:row>
      <xdr:rowOff>123825</xdr:rowOff>
    </xdr:to>
    <xdr:cxnSp macro="">
      <xdr:nvCxnSpPr>
        <xdr:cNvPr id="260" name="直線コネクタ 259"/>
        <xdr:cNvCxnSpPr/>
      </xdr:nvCxnSpPr>
      <xdr:spPr>
        <a:xfrm>
          <a:off x="11420475" y="97250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28575</xdr:rowOff>
    </xdr:from>
    <xdr:to>
      <xdr:col>20</xdr:col>
      <xdr:colOff>209550</xdr:colOff>
      <xdr:row>56</xdr:row>
      <xdr:rowOff>123825</xdr:rowOff>
    </xdr:to>
    <xdr:sp macro="" textlink="">
      <xdr:nvSpPr>
        <xdr:cNvPr id="261" name="フローチャート : 判断 260"/>
        <xdr:cNvSpPr/>
      </xdr:nvSpPr>
      <xdr:spPr>
        <a:xfrm>
          <a:off x="12125325" y="9629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133350</xdr:rowOff>
    </xdr:from>
    <xdr:ext cx="762000" cy="257175"/>
    <xdr:sp macro="" textlink="">
      <xdr:nvSpPr>
        <xdr:cNvPr id="262" name="テキスト ボックス 261"/>
        <xdr:cNvSpPr txBox="1"/>
      </xdr:nvSpPr>
      <xdr:spPr>
        <a:xfrm>
          <a:off x="118872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9525</xdr:rowOff>
    </xdr:from>
    <xdr:to>
      <xdr:col>19</xdr:col>
      <xdr:colOff>9525</xdr:colOff>
      <xdr:row>56</xdr:row>
      <xdr:rowOff>114300</xdr:rowOff>
    </xdr:to>
    <xdr:sp macro="" textlink="">
      <xdr:nvSpPr>
        <xdr:cNvPr id="263" name="フローチャート : 判断 262"/>
        <xdr:cNvSpPr/>
      </xdr:nvSpPr>
      <xdr:spPr>
        <a:xfrm>
          <a:off x="11410950" y="9610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123825</xdr:rowOff>
    </xdr:from>
    <xdr:ext cx="762000" cy="257175"/>
    <xdr:sp macro="" textlink="">
      <xdr:nvSpPr>
        <xdr:cNvPr id="264" name="テキスト ボックス 263"/>
        <xdr:cNvSpPr txBox="1"/>
      </xdr:nvSpPr>
      <xdr:spPr>
        <a:xfrm>
          <a:off x="110775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8" name="テキスト ボックス 267"/>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54</xdr:row>
      <xdr:rowOff>0</xdr:rowOff>
    </xdr:from>
    <xdr:to>
      <xdr:col>24</xdr:col>
      <xdr:colOff>85725</xdr:colOff>
      <xdr:row>54</xdr:row>
      <xdr:rowOff>104775</xdr:rowOff>
    </xdr:to>
    <xdr:sp macro="" textlink="">
      <xdr:nvSpPr>
        <xdr:cNvPr id="270" name="円/楕円 269"/>
        <xdr:cNvSpPr/>
      </xdr:nvSpPr>
      <xdr:spPr>
        <a:xfrm>
          <a:off x="14420850" y="9258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53</xdr:row>
      <xdr:rowOff>19050</xdr:rowOff>
    </xdr:from>
    <xdr:ext cx="762000" cy="257175"/>
    <xdr:sp macro="" textlink="">
      <xdr:nvSpPr>
        <xdr:cNvPr id="271" name="その他該当値テキスト"/>
        <xdr:cNvSpPr txBox="1"/>
      </xdr:nvSpPr>
      <xdr:spPr>
        <a:xfrm>
          <a:off x="14544675" y="910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104775</xdr:rowOff>
    </xdr:from>
    <xdr:to>
      <xdr:col>22</xdr:col>
      <xdr:colOff>600075</xdr:colOff>
      <xdr:row>54</xdr:row>
      <xdr:rowOff>38100</xdr:rowOff>
    </xdr:to>
    <xdr:sp macro="" textlink="">
      <xdr:nvSpPr>
        <xdr:cNvPr id="272" name="円/楕円 271"/>
        <xdr:cNvSpPr/>
      </xdr:nvSpPr>
      <xdr:spPr>
        <a:xfrm>
          <a:off x="13735050" y="9191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52</xdr:row>
      <xdr:rowOff>47625</xdr:rowOff>
    </xdr:from>
    <xdr:ext cx="733425" cy="257175"/>
    <xdr:sp macro="" textlink="">
      <xdr:nvSpPr>
        <xdr:cNvPr id="273" name="テキスト ボックス 272"/>
        <xdr:cNvSpPr txBox="1"/>
      </xdr:nvSpPr>
      <xdr:spPr>
        <a:xfrm>
          <a:off x="13401675" y="896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314325</xdr:colOff>
      <xdr:row>52</xdr:row>
      <xdr:rowOff>123825</xdr:rowOff>
    </xdr:from>
    <xdr:to>
      <xdr:col>21</xdr:col>
      <xdr:colOff>409575</xdr:colOff>
      <xdr:row>53</xdr:row>
      <xdr:rowOff>57150</xdr:rowOff>
    </xdr:to>
    <xdr:sp macro="" textlink="">
      <xdr:nvSpPr>
        <xdr:cNvPr id="274" name="円/楕円 273"/>
        <xdr:cNvSpPr/>
      </xdr:nvSpPr>
      <xdr:spPr>
        <a:xfrm>
          <a:off x="12934950" y="9039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51</xdr:row>
      <xdr:rowOff>66675</xdr:rowOff>
    </xdr:from>
    <xdr:ext cx="752475" cy="257175"/>
    <xdr:sp macro="" textlink="">
      <xdr:nvSpPr>
        <xdr:cNvPr id="275" name="テキスト ボックス 274"/>
        <xdr:cNvSpPr txBox="1"/>
      </xdr:nvSpPr>
      <xdr:spPr>
        <a:xfrm>
          <a:off x="12620625" y="8810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76200</xdr:rowOff>
    </xdr:from>
    <xdr:to>
      <xdr:col>20</xdr:col>
      <xdr:colOff>209550</xdr:colOff>
      <xdr:row>57</xdr:row>
      <xdr:rowOff>9525</xdr:rowOff>
    </xdr:to>
    <xdr:sp macro="" textlink="">
      <xdr:nvSpPr>
        <xdr:cNvPr id="276" name="円/楕円 275"/>
        <xdr:cNvSpPr/>
      </xdr:nvSpPr>
      <xdr:spPr>
        <a:xfrm>
          <a:off x="12125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161925</xdr:rowOff>
    </xdr:from>
    <xdr:ext cx="762000" cy="257175"/>
    <xdr:sp macro="" textlink="">
      <xdr:nvSpPr>
        <xdr:cNvPr id="277" name="テキスト ボックス 276"/>
        <xdr:cNvSpPr txBox="1"/>
      </xdr:nvSpPr>
      <xdr:spPr>
        <a:xfrm>
          <a:off x="118872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8" name="円/楕円 277"/>
        <xdr:cNvSpPr/>
      </xdr:nvSpPr>
      <xdr:spPr>
        <a:xfrm>
          <a:off x="11410950" y="96774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161925</xdr:rowOff>
    </xdr:from>
    <xdr:ext cx="762000" cy="257175"/>
    <xdr:sp macro="" textlink="">
      <xdr:nvSpPr>
        <xdr:cNvPr id="279" name="テキスト ボックス 278"/>
        <xdr:cNvSpPr txBox="1"/>
      </xdr:nvSpPr>
      <xdr:spPr>
        <a:xfrm>
          <a:off x="1107757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5" name="正方形/長方形 284"/>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6" name="正方形/長方形 285"/>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9" name="正方形/長方形 288"/>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0" name="テキスト ボックス 289"/>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湖南広域負担金の増等により、補助費等における経常経費は</a:t>
          </a:r>
          <a:r>
            <a:rPr kumimoji="1" lang="en-US" altLang="ja-JP" sz="1100">
              <a:latin typeface="ＭＳ Ｐゴシック"/>
            </a:rPr>
            <a:t>64</a:t>
          </a:r>
          <a:r>
            <a:rPr kumimoji="1" lang="ja-JP" altLang="en-US" sz="1100">
              <a:latin typeface="ＭＳ Ｐゴシック"/>
            </a:rPr>
            <a:t>百万円の増となり、比率は</a:t>
          </a:r>
          <a:r>
            <a:rPr kumimoji="1" lang="en-US" altLang="ja-JP" sz="1100">
              <a:latin typeface="ＭＳ Ｐゴシック"/>
            </a:rPr>
            <a:t>0.7</a:t>
          </a:r>
          <a:r>
            <a:rPr kumimoji="1" lang="ja-JP" altLang="en-US" sz="1100">
              <a:latin typeface="ＭＳ Ｐゴシック"/>
            </a:rPr>
            <a:t>ポイント上昇した。</a:t>
          </a:r>
        </a:p>
        <a:p>
          <a:r>
            <a:rPr kumimoji="1" lang="ja-JP" altLang="en-US" sz="1100">
              <a:latin typeface="ＭＳ Ｐゴシック"/>
            </a:rPr>
            <a:t>　引き続き、一部事務組合の負担金や各種団体への補助金については、事業内容や執行体制を精査の上、適正な交付となるよう努めていく。</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4" name="直線コネクタ 293"/>
        <xdr:cNvCxnSpPr/>
      </xdr:nvCxnSpPr>
      <xdr:spPr>
        <a:xfrm>
          <a:off x="1090612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5" name="テキスト ボックス 294"/>
        <xdr:cNvSpPr txBox="1"/>
      </xdr:nvSpPr>
      <xdr:spPr>
        <a:xfrm>
          <a:off x="10477500"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6" name="直線コネクタ 295"/>
        <xdr:cNvCxnSpPr/>
      </xdr:nvCxnSpPr>
      <xdr:spPr>
        <a:xfrm>
          <a:off x="1090612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7" name="テキスト ボックス 296"/>
        <xdr:cNvSpPr txBox="1"/>
      </xdr:nvSpPr>
      <xdr:spPr>
        <a:xfrm>
          <a:off x="10477500"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0" name="直線コネクタ 299"/>
        <xdr:cNvCxnSpPr/>
      </xdr:nvCxnSpPr>
      <xdr:spPr>
        <a:xfrm>
          <a:off x="1090612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1" name="テキスト ボックス 300"/>
        <xdr:cNvSpPr txBox="1"/>
      </xdr:nvSpPr>
      <xdr:spPr>
        <a:xfrm>
          <a:off x="10477500"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2" name="直線コネクタ 301"/>
        <xdr:cNvCxnSpPr/>
      </xdr:nvCxnSpPr>
      <xdr:spPr>
        <a:xfrm>
          <a:off x="1090612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3" name="テキスト ボックス 302"/>
        <xdr:cNvSpPr txBox="1"/>
      </xdr:nvSpPr>
      <xdr:spPr>
        <a:xfrm>
          <a:off x="10477500"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85725</xdr:rowOff>
    </xdr:from>
    <xdr:to>
      <xdr:col>24</xdr:col>
      <xdr:colOff>28575</xdr:colOff>
      <xdr:row>41</xdr:row>
      <xdr:rowOff>19050</xdr:rowOff>
    </xdr:to>
    <xdr:cxnSp macro="">
      <xdr:nvCxnSpPr>
        <xdr:cNvPr id="306" name="直線コネクタ 305"/>
        <xdr:cNvCxnSpPr/>
      </xdr:nvCxnSpPr>
      <xdr:spPr>
        <a:xfrm flipV="1">
          <a:off x="14449425" y="574357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161925</xdr:rowOff>
    </xdr:from>
    <xdr:ext cx="762000" cy="257175"/>
    <xdr:sp macro="" textlink="">
      <xdr:nvSpPr>
        <xdr:cNvPr id="307" name="補助費等最小値テキスト"/>
        <xdr:cNvSpPr txBox="1"/>
      </xdr:nvSpPr>
      <xdr:spPr>
        <a:xfrm>
          <a:off x="1454467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600075</xdr:colOff>
      <xdr:row>41</xdr:row>
      <xdr:rowOff>19050</xdr:rowOff>
    </xdr:from>
    <xdr:to>
      <xdr:col>24</xdr:col>
      <xdr:colOff>123825</xdr:colOff>
      <xdr:row>41</xdr:row>
      <xdr:rowOff>19050</xdr:rowOff>
    </xdr:to>
    <xdr:cxnSp macro="">
      <xdr:nvCxnSpPr>
        <xdr:cNvPr id="308" name="直線コネクタ 307"/>
        <xdr:cNvCxnSpPr/>
      </xdr:nvCxnSpPr>
      <xdr:spPr>
        <a:xfrm>
          <a:off x="14420850" y="70485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0</xdr:rowOff>
    </xdr:from>
    <xdr:ext cx="762000" cy="257175"/>
    <xdr:sp macro="" textlink="">
      <xdr:nvSpPr>
        <xdr:cNvPr id="309" name="補助費等最大値テキスト"/>
        <xdr:cNvSpPr txBox="1"/>
      </xdr:nvSpPr>
      <xdr:spPr>
        <a:xfrm>
          <a:off x="1454467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600075</xdr:colOff>
      <xdr:row>33</xdr:row>
      <xdr:rowOff>85725</xdr:rowOff>
    </xdr:from>
    <xdr:to>
      <xdr:col>24</xdr:col>
      <xdr:colOff>123825</xdr:colOff>
      <xdr:row>33</xdr:row>
      <xdr:rowOff>85725</xdr:rowOff>
    </xdr:to>
    <xdr:cxnSp macro="">
      <xdr:nvCxnSpPr>
        <xdr:cNvPr id="310" name="直線コネクタ 309"/>
        <xdr:cNvCxnSpPr/>
      </xdr:nvCxnSpPr>
      <xdr:spPr>
        <a:xfrm>
          <a:off x="14420850" y="5743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152400</xdr:rowOff>
    </xdr:from>
    <xdr:to>
      <xdr:col>24</xdr:col>
      <xdr:colOff>28575</xdr:colOff>
      <xdr:row>39</xdr:row>
      <xdr:rowOff>28575</xdr:rowOff>
    </xdr:to>
    <xdr:cxnSp macro="">
      <xdr:nvCxnSpPr>
        <xdr:cNvPr id="311" name="直線コネクタ 310"/>
        <xdr:cNvCxnSpPr/>
      </xdr:nvCxnSpPr>
      <xdr:spPr>
        <a:xfrm>
          <a:off x="13782675" y="666750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38100</xdr:rowOff>
    </xdr:from>
    <xdr:to>
      <xdr:col>24</xdr:col>
      <xdr:colOff>85725</xdr:colOff>
      <xdr:row>37</xdr:row>
      <xdr:rowOff>142875</xdr:rowOff>
    </xdr:to>
    <xdr:sp macro="" textlink="">
      <xdr:nvSpPr>
        <xdr:cNvPr id="313" name="フローチャート : 判断 312"/>
        <xdr:cNvSpPr/>
      </xdr:nvSpPr>
      <xdr:spPr>
        <a:xfrm>
          <a:off x="14420850" y="6381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104775</xdr:rowOff>
    </xdr:from>
    <xdr:to>
      <xdr:col>22</xdr:col>
      <xdr:colOff>561975</xdr:colOff>
      <xdr:row>38</xdr:row>
      <xdr:rowOff>152400</xdr:rowOff>
    </xdr:to>
    <xdr:cxnSp macro="">
      <xdr:nvCxnSpPr>
        <xdr:cNvPr id="314" name="直線コネクタ 313"/>
        <xdr:cNvCxnSpPr/>
      </xdr:nvCxnSpPr>
      <xdr:spPr>
        <a:xfrm>
          <a:off x="12982575" y="66198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600075</xdr:colOff>
      <xdr:row>37</xdr:row>
      <xdr:rowOff>57150</xdr:rowOff>
    </xdr:to>
    <xdr:sp macro="" textlink="">
      <xdr:nvSpPr>
        <xdr:cNvPr id="315" name="フローチャート : 判断 314"/>
        <xdr:cNvSpPr/>
      </xdr:nvSpPr>
      <xdr:spPr>
        <a:xfrm>
          <a:off x="13735050" y="63055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66675</xdr:rowOff>
    </xdr:from>
    <xdr:ext cx="733425" cy="257175"/>
    <xdr:sp macro="" textlink="">
      <xdr:nvSpPr>
        <xdr:cNvPr id="316" name="テキスト ボックス 315"/>
        <xdr:cNvSpPr txBox="1"/>
      </xdr:nvSpPr>
      <xdr:spPr>
        <a:xfrm>
          <a:off x="13401675" y="606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9525</xdr:rowOff>
    </xdr:from>
    <xdr:to>
      <xdr:col>21</xdr:col>
      <xdr:colOff>361950</xdr:colOff>
      <xdr:row>38</xdr:row>
      <xdr:rowOff>104775</xdr:rowOff>
    </xdr:to>
    <xdr:cxnSp macro="">
      <xdr:nvCxnSpPr>
        <xdr:cNvPr id="317" name="直線コネクタ 316"/>
        <xdr:cNvCxnSpPr/>
      </xdr:nvCxnSpPr>
      <xdr:spPr>
        <a:xfrm>
          <a:off x="12182475" y="6353175"/>
          <a:ext cx="8001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318" name="フローチャート : 判断 317"/>
        <xdr:cNvSpPr/>
      </xdr:nvSpPr>
      <xdr:spPr>
        <a:xfrm>
          <a:off x="12934950" y="628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35</xdr:row>
      <xdr:rowOff>57150</xdr:rowOff>
    </xdr:from>
    <xdr:ext cx="752475" cy="257175"/>
    <xdr:sp macro="" textlink="">
      <xdr:nvSpPr>
        <xdr:cNvPr id="319" name="テキスト ボックス 318"/>
        <xdr:cNvSpPr txBox="1"/>
      </xdr:nvSpPr>
      <xdr:spPr>
        <a:xfrm>
          <a:off x="12620625" y="6057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9525</xdr:rowOff>
    </xdr:from>
    <xdr:to>
      <xdr:col>20</xdr:col>
      <xdr:colOff>161925</xdr:colOff>
      <xdr:row>37</xdr:row>
      <xdr:rowOff>28575</xdr:rowOff>
    </xdr:to>
    <xdr:cxnSp macro="">
      <xdr:nvCxnSpPr>
        <xdr:cNvPr id="320" name="直線コネクタ 319"/>
        <xdr:cNvCxnSpPr/>
      </xdr:nvCxnSpPr>
      <xdr:spPr>
        <a:xfrm flipV="1">
          <a:off x="11420475" y="63531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321" name="フローチャート : 判断 320"/>
        <xdr:cNvSpPr/>
      </xdr:nvSpPr>
      <xdr:spPr>
        <a:xfrm>
          <a:off x="12125325"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47625</xdr:rowOff>
    </xdr:from>
    <xdr:ext cx="762000" cy="257175"/>
    <xdr:sp macro="" textlink="">
      <xdr:nvSpPr>
        <xdr:cNvPr id="322" name="テキスト ボックス 321"/>
        <xdr:cNvSpPr txBox="1"/>
      </xdr:nvSpPr>
      <xdr:spPr>
        <a:xfrm>
          <a:off x="11887200"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3" name="フローチャート : 判断 322"/>
        <xdr:cNvSpPr/>
      </xdr:nvSpPr>
      <xdr:spPr>
        <a:xfrm>
          <a:off x="11410950" y="6267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38100</xdr:rowOff>
    </xdr:from>
    <xdr:ext cx="762000" cy="257175"/>
    <xdr:sp macro="" textlink="">
      <xdr:nvSpPr>
        <xdr:cNvPr id="324" name="テキスト ボックス 323"/>
        <xdr:cNvSpPr txBox="1"/>
      </xdr:nvSpPr>
      <xdr:spPr>
        <a:xfrm>
          <a:off x="110775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38</xdr:row>
      <xdr:rowOff>152400</xdr:rowOff>
    </xdr:from>
    <xdr:to>
      <xdr:col>24</xdr:col>
      <xdr:colOff>85725</xdr:colOff>
      <xdr:row>39</xdr:row>
      <xdr:rowOff>85725</xdr:rowOff>
    </xdr:to>
    <xdr:sp macro="" textlink="">
      <xdr:nvSpPr>
        <xdr:cNvPr id="330" name="円/楕円 329"/>
        <xdr:cNvSpPr/>
      </xdr:nvSpPr>
      <xdr:spPr>
        <a:xfrm>
          <a:off x="14420850" y="66675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123825</xdr:rowOff>
    </xdr:from>
    <xdr:ext cx="762000" cy="257175"/>
    <xdr:sp macro="" textlink="">
      <xdr:nvSpPr>
        <xdr:cNvPr id="331" name="補助費等該当値テキスト"/>
        <xdr:cNvSpPr txBox="1"/>
      </xdr:nvSpPr>
      <xdr:spPr>
        <a:xfrm>
          <a:off x="1454467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95250</xdr:rowOff>
    </xdr:from>
    <xdr:to>
      <xdr:col>22</xdr:col>
      <xdr:colOff>600075</xdr:colOff>
      <xdr:row>39</xdr:row>
      <xdr:rowOff>28575</xdr:rowOff>
    </xdr:to>
    <xdr:sp macro="" textlink="">
      <xdr:nvSpPr>
        <xdr:cNvPr id="332" name="円/楕円 331"/>
        <xdr:cNvSpPr/>
      </xdr:nvSpPr>
      <xdr:spPr>
        <a:xfrm>
          <a:off x="13735050" y="6610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39</xdr:row>
      <xdr:rowOff>9525</xdr:rowOff>
    </xdr:from>
    <xdr:ext cx="733425" cy="257175"/>
    <xdr:sp macro="" textlink="">
      <xdr:nvSpPr>
        <xdr:cNvPr id="333" name="テキスト ボックス 332"/>
        <xdr:cNvSpPr txBox="1"/>
      </xdr:nvSpPr>
      <xdr:spPr>
        <a:xfrm>
          <a:off x="13401675" y="669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57150</xdr:rowOff>
    </xdr:from>
    <xdr:to>
      <xdr:col>21</xdr:col>
      <xdr:colOff>409575</xdr:colOff>
      <xdr:row>38</xdr:row>
      <xdr:rowOff>152400</xdr:rowOff>
    </xdr:to>
    <xdr:sp macro="" textlink="">
      <xdr:nvSpPr>
        <xdr:cNvPr id="334" name="円/楕円 333"/>
        <xdr:cNvSpPr/>
      </xdr:nvSpPr>
      <xdr:spPr>
        <a:xfrm>
          <a:off x="12934950"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142875</xdr:rowOff>
    </xdr:from>
    <xdr:ext cx="752475" cy="257175"/>
    <xdr:sp macro="" textlink="">
      <xdr:nvSpPr>
        <xdr:cNvPr id="335" name="テキスト ボックス 334"/>
        <xdr:cNvSpPr txBox="1"/>
      </xdr:nvSpPr>
      <xdr:spPr>
        <a:xfrm>
          <a:off x="12620625" y="6657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133350</xdr:rowOff>
    </xdr:from>
    <xdr:to>
      <xdr:col>20</xdr:col>
      <xdr:colOff>209550</xdr:colOff>
      <xdr:row>37</xdr:row>
      <xdr:rowOff>57150</xdr:rowOff>
    </xdr:to>
    <xdr:sp macro="" textlink="">
      <xdr:nvSpPr>
        <xdr:cNvPr id="336" name="円/楕円 335"/>
        <xdr:cNvSpPr/>
      </xdr:nvSpPr>
      <xdr:spPr>
        <a:xfrm>
          <a:off x="121253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47625</xdr:rowOff>
    </xdr:from>
    <xdr:ext cx="762000" cy="257175"/>
    <xdr:sp macro="" textlink="">
      <xdr:nvSpPr>
        <xdr:cNvPr id="337" name="テキスト ボックス 336"/>
        <xdr:cNvSpPr txBox="1"/>
      </xdr:nvSpPr>
      <xdr:spPr>
        <a:xfrm>
          <a:off x="118872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85725</xdr:rowOff>
    </xdr:to>
    <xdr:sp macro="" textlink="">
      <xdr:nvSpPr>
        <xdr:cNvPr id="338" name="円/楕円 337"/>
        <xdr:cNvSpPr/>
      </xdr:nvSpPr>
      <xdr:spPr>
        <a:xfrm>
          <a:off x="11410950" y="63246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39" name="テキスト ボックス 338"/>
        <xdr:cNvSpPr txBox="1"/>
      </xdr:nvSpPr>
      <xdr:spPr>
        <a:xfrm>
          <a:off x="110775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大規模事業の実施による市債残高の増に伴い、公債費における経常経費は対前年度で</a:t>
          </a:r>
          <a:r>
            <a:rPr kumimoji="1" lang="en-US" altLang="ja-JP" sz="1100">
              <a:latin typeface="ＭＳ Ｐゴシック"/>
            </a:rPr>
            <a:t>97</a:t>
          </a:r>
          <a:r>
            <a:rPr kumimoji="1" lang="ja-JP" altLang="en-US" sz="1100">
              <a:latin typeface="ＭＳ Ｐゴシック"/>
            </a:rPr>
            <a:t>百万円の増となり、比率は</a:t>
          </a:r>
          <a:r>
            <a:rPr kumimoji="1" lang="en-US" altLang="ja-JP" sz="1100">
              <a:latin typeface="ＭＳ Ｐゴシック"/>
            </a:rPr>
            <a:t>0.9</a:t>
          </a:r>
          <a:r>
            <a:rPr kumimoji="1" lang="ja-JP" altLang="en-US" sz="1100">
              <a:latin typeface="ＭＳ Ｐゴシック"/>
            </a:rPr>
            <a:t>ポイント上昇した。</a:t>
          </a:r>
        </a:p>
        <a:p>
          <a:r>
            <a:rPr kumimoji="1" lang="ja-JP" altLang="en-US" sz="1100">
              <a:latin typeface="ＭＳ Ｐゴシック"/>
            </a:rPr>
            <a:t>　今後も、大規模事業が輻輳し、公債費割合の増加が見込まれ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4" name="直線コネクタ 353"/>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5" name="テキスト ボックス 354"/>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6" name="直線コネクタ 355"/>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7" name="テキスト ボックス 356"/>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8" name="直線コネクタ 357"/>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9" name="テキスト ボックス 358"/>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0" name="直線コネクタ 359"/>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1" name="テキスト ボックス 360"/>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85725</xdr:rowOff>
    </xdr:from>
    <xdr:to>
      <xdr:col>7</xdr:col>
      <xdr:colOff>19050</xdr:colOff>
      <xdr:row>80</xdr:row>
      <xdr:rowOff>28575</xdr:rowOff>
    </xdr:to>
    <xdr:cxnSp macro="">
      <xdr:nvCxnSpPr>
        <xdr:cNvPr id="364" name="直線コネクタ 363"/>
        <xdr:cNvCxnSpPr/>
      </xdr:nvCxnSpPr>
      <xdr:spPr>
        <a:xfrm flipV="1">
          <a:off x="4229100" y="1277302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171450</xdr:rowOff>
    </xdr:from>
    <xdr:ext cx="762000" cy="257175"/>
    <xdr:sp macro="" textlink="">
      <xdr:nvSpPr>
        <xdr:cNvPr id="365" name="公債費最小値テキスト"/>
        <xdr:cNvSpPr txBox="1"/>
      </xdr:nvSpPr>
      <xdr:spPr>
        <a:xfrm>
          <a:off x="43148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600075</xdr:colOff>
      <xdr:row>80</xdr:row>
      <xdr:rowOff>28575</xdr:rowOff>
    </xdr:from>
    <xdr:to>
      <xdr:col>7</xdr:col>
      <xdr:colOff>104775</xdr:colOff>
      <xdr:row>80</xdr:row>
      <xdr:rowOff>28575</xdr:rowOff>
    </xdr:to>
    <xdr:cxnSp macro="">
      <xdr:nvCxnSpPr>
        <xdr:cNvPr id="366" name="直線コネクタ 365"/>
        <xdr:cNvCxnSpPr/>
      </xdr:nvCxnSpPr>
      <xdr:spPr>
        <a:xfrm>
          <a:off x="4210050" y="13744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0</xdr:rowOff>
    </xdr:from>
    <xdr:ext cx="762000" cy="257175"/>
    <xdr:sp macro="" textlink="">
      <xdr:nvSpPr>
        <xdr:cNvPr id="367" name="公債費最大値テキスト"/>
        <xdr:cNvSpPr txBox="1"/>
      </xdr:nvSpPr>
      <xdr:spPr>
        <a:xfrm>
          <a:off x="4314825" y="1251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600075</xdr:colOff>
      <xdr:row>74</xdr:row>
      <xdr:rowOff>85725</xdr:rowOff>
    </xdr:from>
    <xdr:to>
      <xdr:col>7</xdr:col>
      <xdr:colOff>104775</xdr:colOff>
      <xdr:row>74</xdr:row>
      <xdr:rowOff>85725</xdr:rowOff>
    </xdr:to>
    <xdr:cxnSp macro="">
      <xdr:nvCxnSpPr>
        <xdr:cNvPr id="368" name="直線コネクタ 367"/>
        <xdr:cNvCxnSpPr/>
      </xdr:nvCxnSpPr>
      <xdr:spPr>
        <a:xfrm>
          <a:off x="4210050" y="127730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133350</xdr:rowOff>
    </xdr:from>
    <xdr:to>
      <xdr:col>7</xdr:col>
      <xdr:colOff>19050</xdr:colOff>
      <xdr:row>78</xdr:row>
      <xdr:rowOff>0</xdr:rowOff>
    </xdr:to>
    <xdr:cxnSp macro="">
      <xdr:nvCxnSpPr>
        <xdr:cNvPr id="369" name="直線コネクタ 368"/>
        <xdr:cNvCxnSpPr/>
      </xdr:nvCxnSpPr>
      <xdr:spPr>
        <a:xfrm>
          <a:off x="3562350" y="13335000"/>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70" name="公債費平均値テキスト"/>
        <xdr:cNvSpPr txBox="1"/>
      </xdr:nvSpPr>
      <xdr:spPr>
        <a:xfrm>
          <a:off x="431482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38100</xdr:rowOff>
    </xdr:from>
    <xdr:to>
      <xdr:col>7</xdr:col>
      <xdr:colOff>66675</xdr:colOff>
      <xdr:row>77</xdr:row>
      <xdr:rowOff>142875</xdr:rowOff>
    </xdr:to>
    <xdr:sp macro="" textlink="">
      <xdr:nvSpPr>
        <xdr:cNvPr id="371" name="フローチャート : 判断 370"/>
        <xdr:cNvSpPr/>
      </xdr:nvSpPr>
      <xdr:spPr>
        <a:xfrm>
          <a:off x="4210050" y="132397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133350</xdr:rowOff>
    </xdr:from>
    <xdr:to>
      <xdr:col>5</xdr:col>
      <xdr:colOff>552450</xdr:colOff>
      <xdr:row>78</xdr:row>
      <xdr:rowOff>9525</xdr:rowOff>
    </xdr:to>
    <xdr:cxnSp macro="">
      <xdr:nvCxnSpPr>
        <xdr:cNvPr id="372" name="直線コネクタ 371"/>
        <xdr:cNvCxnSpPr/>
      </xdr:nvCxnSpPr>
      <xdr:spPr>
        <a:xfrm flipV="1">
          <a:off x="2752725" y="133350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38100</xdr:rowOff>
    </xdr:from>
    <xdr:to>
      <xdr:col>5</xdr:col>
      <xdr:colOff>600075</xdr:colOff>
      <xdr:row>77</xdr:row>
      <xdr:rowOff>142875</xdr:rowOff>
    </xdr:to>
    <xdr:sp macro="" textlink="">
      <xdr:nvSpPr>
        <xdr:cNvPr id="373" name="フローチャート : 判断 372"/>
        <xdr:cNvSpPr/>
      </xdr:nvSpPr>
      <xdr:spPr>
        <a:xfrm>
          <a:off x="35052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152400</xdr:rowOff>
    </xdr:from>
    <xdr:ext cx="733425" cy="257175"/>
    <xdr:sp macro="" textlink="">
      <xdr:nvSpPr>
        <xdr:cNvPr id="374" name="テキスト ボックス 373"/>
        <xdr:cNvSpPr txBox="1"/>
      </xdr:nvSpPr>
      <xdr:spPr>
        <a:xfrm>
          <a:off x="3181350" y="13011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133350</xdr:rowOff>
    </xdr:from>
    <xdr:to>
      <xdr:col>4</xdr:col>
      <xdr:colOff>342900</xdr:colOff>
      <xdr:row>78</xdr:row>
      <xdr:rowOff>9525</xdr:rowOff>
    </xdr:to>
    <xdr:cxnSp macro="">
      <xdr:nvCxnSpPr>
        <xdr:cNvPr id="375" name="直線コネクタ 374"/>
        <xdr:cNvCxnSpPr/>
      </xdr:nvCxnSpPr>
      <xdr:spPr>
        <a:xfrm>
          <a:off x="1952625" y="133350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95250</xdr:rowOff>
    </xdr:from>
    <xdr:to>
      <xdr:col>4</xdr:col>
      <xdr:colOff>400050</xdr:colOff>
      <xdr:row>78</xdr:row>
      <xdr:rowOff>19050</xdr:rowOff>
    </xdr:to>
    <xdr:sp macro="" textlink="">
      <xdr:nvSpPr>
        <xdr:cNvPr id="376" name="フローチャート : 判断 375"/>
        <xdr:cNvSpPr/>
      </xdr:nvSpPr>
      <xdr:spPr>
        <a:xfrm>
          <a:off x="2705100"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752475" cy="257175"/>
    <xdr:sp macro="" textlink="">
      <xdr:nvSpPr>
        <xdr:cNvPr id="377" name="テキスト ボックス 376"/>
        <xdr:cNvSpPr txBox="1"/>
      </xdr:nvSpPr>
      <xdr:spPr>
        <a:xfrm>
          <a:off x="24098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600075</xdr:colOff>
      <xdr:row>77</xdr:row>
      <xdr:rowOff>114300</xdr:rowOff>
    </xdr:from>
    <xdr:to>
      <xdr:col>3</xdr:col>
      <xdr:colOff>142875</xdr:colOff>
      <xdr:row>77</xdr:row>
      <xdr:rowOff>133350</xdr:rowOff>
    </xdr:to>
    <xdr:cxnSp macro="">
      <xdr:nvCxnSpPr>
        <xdr:cNvPr id="378" name="直線コネクタ 377"/>
        <xdr:cNvCxnSpPr/>
      </xdr:nvCxnSpPr>
      <xdr:spPr>
        <a:xfrm>
          <a:off x="1209675" y="13315950"/>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104775</xdr:rowOff>
    </xdr:from>
    <xdr:to>
      <xdr:col>3</xdr:col>
      <xdr:colOff>190500</xdr:colOff>
      <xdr:row>78</xdr:row>
      <xdr:rowOff>38100</xdr:rowOff>
    </xdr:to>
    <xdr:sp macro="" textlink="">
      <xdr:nvSpPr>
        <xdr:cNvPr id="379" name="フローチャート : 判断 378"/>
        <xdr:cNvSpPr/>
      </xdr:nvSpPr>
      <xdr:spPr>
        <a:xfrm>
          <a:off x="1905000" y="1330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19050</xdr:rowOff>
    </xdr:from>
    <xdr:ext cx="762000" cy="257175"/>
    <xdr:sp macro="" textlink="">
      <xdr:nvSpPr>
        <xdr:cNvPr id="380" name="テキスト ボックス 379"/>
        <xdr:cNvSpPr txBox="1"/>
      </xdr:nvSpPr>
      <xdr:spPr>
        <a:xfrm>
          <a:off x="1657350"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600075</xdr:colOff>
      <xdr:row>78</xdr:row>
      <xdr:rowOff>38100</xdr:rowOff>
    </xdr:to>
    <xdr:sp macro="" textlink="">
      <xdr:nvSpPr>
        <xdr:cNvPr id="381" name="フローチャート : 判断 380"/>
        <xdr:cNvSpPr/>
      </xdr:nvSpPr>
      <xdr:spPr>
        <a:xfrm>
          <a:off x="1181100" y="133159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82" name="テキスト ボックス 381"/>
        <xdr:cNvSpPr txBox="1"/>
      </xdr:nvSpPr>
      <xdr:spPr>
        <a:xfrm>
          <a:off x="85725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6" name="テキスト ボックス 385"/>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77</xdr:row>
      <xdr:rowOff>123825</xdr:rowOff>
    </xdr:from>
    <xdr:to>
      <xdr:col>7</xdr:col>
      <xdr:colOff>66675</xdr:colOff>
      <xdr:row>78</xdr:row>
      <xdr:rowOff>57150</xdr:rowOff>
    </xdr:to>
    <xdr:sp macro="" textlink="">
      <xdr:nvSpPr>
        <xdr:cNvPr id="388" name="円/楕円 387"/>
        <xdr:cNvSpPr/>
      </xdr:nvSpPr>
      <xdr:spPr>
        <a:xfrm>
          <a:off x="4210050" y="133254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95250</xdr:rowOff>
    </xdr:from>
    <xdr:ext cx="762000" cy="257175"/>
    <xdr:sp macro="" textlink="">
      <xdr:nvSpPr>
        <xdr:cNvPr id="389" name="公債費該当値テキスト"/>
        <xdr:cNvSpPr txBox="1"/>
      </xdr:nvSpPr>
      <xdr:spPr>
        <a:xfrm>
          <a:off x="4314825"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85725</xdr:rowOff>
    </xdr:from>
    <xdr:to>
      <xdr:col>5</xdr:col>
      <xdr:colOff>600075</xdr:colOff>
      <xdr:row>78</xdr:row>
      <xdr:rowOff>9525</xdr:rowOff>
    </xdr:to>
    <xdr:sp macro="" textlink="">
      <xdr:nvSpPr>
        <xdr:cNvPr id="390" name="円/楕円 389"/>
        <xdr:cNvSpPr/>
      </xdr:nvSpPr>
      <xdr:spPr>
        <a:xfrm>
          <a:off x="350520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171450</xdr:rowOff>
    </xdr:from>
    <xdr:ext cx="733425" cy="257175"/>
    <xdr:sp macro="" textlink="">
      <xdr:nvSpPr>
        <xdr:cNvPr id="391" name="テキスト ボックス 390"/>
        <xdr:cNvSpPr txBox="1"/>
      </xdr:nvSpPr>
      <xdr:spPr>
        <a:xfrm>
          <a:off x="3181350" y="13373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400050</xdr:colOff>
      <xdr:row>78</xdr:row>
      <xdr:rowOff>57150</xdr:rowOff>
    </xdr:to>
    <xdr:sp macro="" textlink="">
      <xdr:nvSpPr>
        <xdr:cNvPr id="392" name="円/楕円 391"/>
        <xdr:cNvSpPr/>
      </xdr:nvSpPr>
      <xdr:spPr>
        <a:xfrm>
          <a:off x="2705100"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47625</xdr:rowOff>
    </xdr:from>
    <xdr:ext cx="752475" cy="257175"/>
    <xdr:sp macro="" textlink="">
      <xdr:nvSpPr>
        <xdr:cNvPr id="393" name="テキスト ボックス 392"/>
        <xdr:cNvSpPr txBox="1"/>
      </xdr:nvSpPr>
      <xdr:spPr>
        <a:xfrm>
          <a:off x="2409825" y="13420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76200</xdr:rowOff>
    </xdr:from>
    <xdr:to>
      <xdr:col>3</xdr:col>
      <xdr:colOff>190500</xdr:colOff>
      <xdr:row>78</xdr:row>
      <xdr:rowOff>9525</xdr:rowOff>
    </xdr:to>
    <xdr:sp macro="" textlink="">
      <xdr:nvSpPr>
        <xdr:cNvPr id="394" name="円/楕円 393"/>
        <xdr:cNvSpPr/>
      </xdr:nvSpPr>
      <xdr:spPr>
        <a:xfrm>
          <a:off x="1905000" y="1327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19050</xdr:rowOff>
    </xdr:from>
    <xdr:ext cx="762000" cy="257175"/>
    <xdr:sp macro="" textlink="">
      <xdr:nvSpPr>
        <xdr:cNvPr id="395" name="テキスト ボックス 394"/>
        <xdr:cNvSpPr txBox="1"/>
      </xdr:nvSpPr>
      <xdr:spPr>
        <a:xfrm>
          <a:off x="1657350"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57150</xdr:rowOff>
    </xdr:from>
    <xdr:to>
      <xdr:col>1</xdr:col>
      <xdr:colOff>600075</xdr:colOff>
      <xdr:row>77</xdr:row>
      <xdr:rowOff>161925</xdr:rowOff>
    </xdr:to>
    <xdr:sp macro="" textlink="">
      <xdr:nvSpPr>
        <xdr:cNvPr id="396" name="円/楕円 395"/>
        <xdr:cNvSpPr/>
      </xdr:nvSpPr>
      <xdr:spPr>
        <a:xfrm>
          <a:off x="1181100" y="132588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0</xdr:rowOff>
    </xdr:from>
    <xdr:ext cx="762000" cy="257175"/>
    <xdr:sp macro="" textlink="">
      <xdr:nvSpPr>
        <xdr:cNvPr id="397" name="テキスト ボックス 396"/>
        <xdr:cNvSpPr txBox="1"/>
      </xdr:nvSpPr>
      <xdr:spPr>
        <a:xfrm>
          <a:off x="85725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3" name="正方形/長方形 402"/>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4" name="正方形/長方形 403"/>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7" name="正方形/長方形 406"/>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8" name="テキスト ボックス 407"/>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公債費以外の比率については、近年、ほぼ類似団体平均と同水準で推移していたが、平成</a:t>
          </a:r>
          <a:r>
            <a:rPr kumimoji="1" lang="en-US" altLang="ja-JP" sz="1100">
              <a:latin typeface="ＭＳ Ｐゴシック"/>
            </a:rPr>
            <a:t>28</a:t>
          </a:r>
          <a:r>
            <a:rPr kumimoji="1" lang="ja-JP" altLang="en-US" sz="1100">
              <a:latin typeface="ＭＳ Ｐゴシック"/>
            </a:rPr>
            <a:t>年度は扶助費における経常経費の増などにより、比率は</a:t>
          </a:r>
          <a:r>
            <a:rPr kumimoji="1" lang="en-US" altLang="ja-JP" sz="1100">
              <a:latin typeface="ＭＳ Ｐゴシック"/>
            </a:rPr>
            <a:t>4.1</a:t>
          </a:r>
          <a:r>
            <a:rPr kumimoji="1" lang="ja-JP" altLang="en-US" sz="1100">
              <a:latin typeface="ＭＳ Ｐゴシック"/>
            </a:rPr>
            <a:t>ポイント上昇した。</a:t>
          </a:r>
        </a:p>
        <a:p>
          <a:r>
            <a:rPr kumimoji="1" lang="ja-JP" altLang="en-US" sz="1100">
              <a:latin typeface="ＭＳ Ｐゴシック"/>
            </a:rPr>
            <a:t>　引き続き、歳出全般にわたる徹底した見直しにより、一般行政経費の経費節減に努めていく。</a:t>
          </a: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2" name="直線コネクタ 411"/>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3" name="テキスト ボックス 412"/>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4" name="直線コネクタ 413"/>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5" name="テキスト ボックス 414"/>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6" name="直線コネクタ 415"/>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7" name="テキスト ボックス 416"/>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8" name="直線コネクタ 417"/>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9" name="テキスト ボックス 418"/>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0" name="直線コネクタ 419"/>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1" name="テキスト ボックス 420"/>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82</xdr:row>
      <xdr:rowOff>38100</xdr:rowOff>
    </xdr:to>
    <xdr:cxnSp macro="">
      <xdr:nvCxnSpPr>
        <xdr:cNvPr id="425" name="直線コネクタ 424"/>
        <xdr:cNvCxnSpPr/>
      </xdr:nvCxnSpPr>
      <xdr:spPr>
        <a:xfrm flipV="1">
          <a:off x="14449425" y="1261110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82</xdr:row>
      <xdr:rowOff>9525</xdr:rowOff>
    </xdr:from>
    <xdr:ext cx="762000" cy="257175"/>
    <xdr:sp macro="" textlink="">
      <xdr:nvSpPr>
        <xdr:cNvPr id="426" name="公債費以外最小値テキスト"/>
        <xdr:cNvSpPr txBox="1"/>
      </xdr:nvSpPr>
      <xdr:spPr>
        <a:xfrm>
          <a:off x="1454467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600075</xdr:colOff>
      <xdr:row>82</xdr:row>
      <xdr:rowOff>38100</xdr:rowOff>
    </xdr:from>
    <xdr:to>
      <xdr:col>24</xdr:col>
      <xdr:colOff>123825</xdr:colOff>
      <xdr:row>82</xdr:row>
      <xdr:rowOff>38100</xdr:rowOff>
    </xdr:to>
    <xdr:cxnSp macro="">
      <xdr:nvCxnSpPr>
        <xdr:cNvPr id="427" name="直線コネクタ 426"/>
        <xdr:cNvCxnSpPr/>
      </xdr:nvCxnSpPr>
      <xdr:spPr>
        <a:xfrm>
          <a:off x="14420850" y="14097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8"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29" name="直線コネクタ 428"/>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47625</xdr:rowOff>
    </xdr:from>
    <xdr:to>
      <xdr:col>24</xdr:col>
      <xdr:colOff>28575</xdr:colOff>
      <xdr:row>78</xdr:row>
      <xdr:rowOff>19050</xdr:rowOff>
    </xdr:to>
    <xdr:cxnSp macro="">
      <xdr:nvCxnSpPr>
        <xdr:cNvPr id="430" name="直線コネクタ 429"/>
        <xdr:cNvCxnSpPr/>
      </xdr:nvCxnSpPr>
      <xdr:spPr>
        <a:xfrm>
          <a:off x="13782675" y="13077825"/>
          <a:ext cx="66675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38100</xdr:rowOff>
    </xdr:from>
    <xdr:ext cx="762000" cy="257175"/>
    <xdr:sp macro="" textlink="">
      <xdr:nvSpPr>
        <xdr:cNvPr id="431" name="公債費以外平均値テキスト"/>
        <xdr:cNvSpPr txBox="1"/>
      </xdr:nvSpPr>
      <xdr:spPr>
        <a:xfrm>
          <a:off x="1454467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19050</xdr:rowOff>
    </xdr:from>
    <xdr:to>
      <xdr:col>24</xdr:col>
      <xdr:colOff>85725</xdr:colOff>
      <xdr:row>77</xdr:row>
      <xdr:rowOff>123825</xdr:rowOff>
    </xdr:to>
    <xdr:sp macro="" textlink="">
      <xdr:nvSpPr>
        <xdr:cNvPr id="432" name="フローチャート : 判断 431"/>
        <xdr:cNvSpPr/>
      </xdr:nvSpPr>
      <xdr:spPr>
        <a:xfrm>
          <a:off x="14420850" y="13220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9525</xdr:rowOff>
    </xdr:from>
    <xdr:to>
      <xdr:col>22</xdr:col>
      <xdr:colOff>561975</xdr:colOff>
      <xdr:row>76</xdr:row>
      <xdr:rowOff>47625</xdr:rowOff>
    </xdr:to>
    <xdr:cxnSp macro="">
      <xdr:nvCxnSpPr>
        <xdr:cNvPr id="433" name="直線コネクタ 432"/>
        <xdr:cNvCxnSpPr/>
      </xdr:nvCxnSpPr>
      <xdr:spPr>
        <a:xfrm>
          <a:off x="12982575" y="130397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600075</xdr:colOff>
      <xdr:row>76</xdr:row>
      <xdr:rowOff>104775</xdr:rowOff>
    </xdr:to>
    <xdr:sp macro="" textlink="">
      <xdr:nvSpPr>
        <xdr:cNvPr id="434" name="フローチャート : 判断 433"/>
        <xdr:cNvSpPr/>
      </xdr:nvSpPr>
      <xdr:spPr>
        <a:xfrm>
          <a:off x="137350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114300</xdr:rowOff>
    </xdr:from>
    <xdr:ext cx="733425" cy="257175"/>
    <xdr:sp macro="" textlink="">
      <xdr:nvSpPr>
        <xdr:cNvPr id="435" name="テキスト ボックス 434"/>
        <xdr:cNvSpPr txBox="1"/>
      </xdr:nvSpPr>
      <xdr:spPr>
        <a:xfrm>
          <a:off x="13401675" y="12801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9525</xdr:rowOff>
    </xdr:from>
    <xdr:to>
      <xdr:col>21</xdr:col>
      <xdr:colOff>361950</xdr:colOff>
      <xdr:row>76</xdr:row>
      <xdr:rowOff>76200</xdr:rowOff>
    </xdr:to>
    <xdr:cxnSp macro="">
      <xdr:nvCxnSpPr>
        <xdr:cNvPr id="436" name="直線コネクタ 435"/>
        <xdr:cNvCxnSpPr/>
      </xdr:nvCxnSpPr>
      <xdr:spPr>
        <a:xfrm flipV="1">
          <a:off x="12182475" y="130397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133350</xdr:rowOff>
    </xdr:from>
    <xdr:to>
      <xdr:col>21</xdr:col>
      <xdr:colOff>409575</xdr:colOff>
      <xdr:row>77</xdr:row>
      <xdr:rowOff>57150</xdr:rowOff>
    </xdr:to>
    <xdr:sp macro="" textlink="">
      <xdr:nvSpPr>
        <xdr:cNvPr id="437" name="フローチャート : 判断 436"/>
        <xdr:cNvSpPr/>
      </xdr:nvSpPr>
      <xdr:spPr>
        <a:xfrm>
          <a:off x="12934950"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47625</xdr:rowOff>
    </xdr:from>
    <xdr:ext cx="752475" cy="257175"/>
    <xdr:sp macro="" textlink="">
      <xdr:nvSpPr>
        <xdr:cNvPr id="438" name="テキスト ボックス 437"/>
        <xdr:cNvSpPr txBox="1"/>
      </xdr:nvSpPr>
      <xdr:spPr>
        <a:xfrm>
          <a:off x="12620625" y="13249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600075</xdr:colOff>
      <xdr:row>76</xdr:row>
      <xdr:rowOff>76200</xdr:rowOff>
    </xdr:from>
    <xdr:to>
      <xdr:col>20</xdr:col>
      <xdr:colOff>161925</xdr:colOff>
      <xdr:row>76</xdr:row>
      <xdr:rowOff>133350</xdr:rowOff>
    </xdr:to>
    <xdr:cxnSp macro="">
      <xdr:nvCxnSpPr>
        <xdr:cNvPr id="439" name="直線コネクタ 438"/>
        <xdr:cNvCxnSpPr/>
      </xdr:nvCxnSpPr>
      <xdr:spPr>
        <a:xfrm flipV="1">
          <a:off x="11420475" y="1310640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9525</xdr:rowOff>
    </xdr:from>
    <xdr:to>
      <xdr:col>20</xdr:col>
      <xdr:colOff>209550</xdr:colOff>
      <xdr:row>76</xdr:row>
      <xdr:rowOff>104775</xdr:rowOff>
    </xdr:to>
    <xdr:sp macro="" textlink="">
      <xdr:nvSpPr>
        <xdr:cNvPr id="440" name="フローチャート : 判断 439"/>
        <xdr:cNvSpPr/>
      </xdr:nvSpPr>
      <xdr:spPr>
        <a:xfrm>
          <a:off x="12125325" y="1303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123825</xdr:rowOff>
    </xdr:from>
    <xdr:ext cx="762000" cy="257175"/>
    <xdr:sp macro="" textlink="">
      <xdr:nvSpPr>
        <xdr:cNvPr id="441" name="テキスト ボックス 440"/>
        <xdr:cNvSpPr txBox="1"/>
      </xdr:nvSpPr>
      <xdr:spPr>
        <a:xfrm>
          <a:off x="11887200" y="1281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9525</xdr:colOff>
      <xdr:row>76</xdr:row>
      <xdr:rowOff>161925</xdr:rowOff>
    </xdr:to>
    <xdr:sp macro="" textlink="">
      <xdr:nvSpPr>
        <xdr:cNvPr id="442" name="フローチャート : 判断 441"/>
        <xdr:cNvSpPr/>
      </xdr:nvSpPr>
      <xdr:spPr>
        <a:xfrm>
          <a:off x="11410950" y="13087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0</xdr:rowOff>
    </xdr:from>
    <xdr:ext cx="762000" cy="257175"/>
    <xdr:sp macro="" textlink="">
      <xdr:nvSpPr>
        <xdr:cNvPr id="443" name="テキスト ボックス 442"/>
        <xdr:cNvSpPr txBox="1"/>
      </xdr:nvSpPr>
      <xdr:spPr>
        <a:xfrm>
          <a:off x="11077575" y="1285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7" name="テキスト ボックス 446"/>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142875</xdr:rowOff>
    </xdr:from>
    <xdr:to>
      <xdr:col>24</xdr:col>
      <xdr:colOff>85725</xdr:colOff>
      <xdr:row>78</xdr:row>
      <xdr:rowOff>66675</xdr:rowOff>
    </xdr:to>
    <xdr:sp macro="" textlink="">
      <xdr:nvSpPr>
        <xdr:cNvPr id="449" name="円/楕円 448"/>
        <xdr:cNvSpPr/>
      </xdr:nvSpPr>
      <xdr:spPr>
        <a:xfrm>
          <a:off x="14420850" y="13344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114300</xdr:rowOff>
    </xdr:from>
    <xdr:ext cx="762000" cy="257175"/>
    <xdr:sp macro="" textlink="">
      <xdr:nvSpPr>
        <xdr:cNvPr id="450" name="公債費以外該当値テキスト"/>
        <xdr:cNvSpPr txBox="1"/>
      </xdr:nvSpPr>
      <xdr:spPr>
        <a:xfrm>
          <a:off x="14544675" y="1331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600075</xdr:colOff>
      <xdr:row>76</xdr:row>
      <xdr:rowOff>104775</xdr:rowOff>
    </xdr:to>
    <xdr:sp macro="" textlink="">
      <xdr:nvSpPr>
        <xdr:cNvPr id="451" name="円/楕円 450"/>
        <xdr:cNvSpPr/>
      </xdr:nvSpPr>
      <xdr:spPr>
        <a:xfrm>
          <a:off x="13735050" y="13030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85725</xdr:rowOff>
    </xdr:from>
    <xdr:ext cx="733425" cy="257175"/>
    <xdr:sp macro="" textlink="">
      <xdr:nvSpPr>
        <xdr:cNvPr id="452" name="テキスト ボックス 451"/>
        <xdr:cNvSpPr txBox="1"/>
      </xdr:nvSpPr>
      <xdr:spPr>
        <a:xfrm>
          <a:off x="13401675" y="13115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123825</xdr:rowOff>
    </xdr:from>
    <xdr:to>
      <xdr:col>21</xdr:col>
      <xdr:colOff>409575</xdr:colOff>
      <xdr:row>76</xdr:row>
      <xdr:rowOff>57150</xdr:rowOff>
    </xdr:to>
    <xdr:sp macro="" textlink="">
      <xdr:nvSpPr>
        <xdr:cNvPr id="453" name="円/楕円 452"/>
        <xdr:cNvSpPr/>
      </xdr:nvSpPr>
      <xdr:spPr>
        <a:xfrm>
          <a:off x="12934950" y="12982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66675</xdr:rowOff>
    </xdr:from>
    <xdr:ext cx="752475" cy="257175"/>
    <xdr:sp macro="" textlink="">
      <xdr:nvSpPr>
        <xdr:cNvPr id="454" name="テキスト ボックス 453"/>
        <xdr:cNvSpPr txBox="1"/>
      </xdr:nvSpPr>
      <xdr:spPr>
        <a:xfrm>
          <a:off x="12620625" y="12753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19050</xdr:rowOff>
    </xdr:from>
    <xdr:to>
      <xdr:col>20</xdr:col>
      <xdr:colOff>209550</xdr:colOff>
      <xdr:row>76</xdr:row>
      <xdr:rowOff>123825</xdr:rowOff>
    </xdr:to>
    <xdr:sp macro="" textlink="">
      <xdr:nvSpPr>
        <xdr:cNvPr id="455" name="円/楕円 454"/>
        <xdr:cNvSpPr/>
      </xdr:nvSpPr>
      <xdr:spPr>
        <a:xfrm>
          <a:off x="12125325"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104775</xdr:rowOff>
    </xdr:from>
    <xdr:ext cx="762000" cy="257175"/>
    <xdr:sp macro="" textlink="">
      <xdr:nvSpPr>
        <xdr:cNvPr id="456" name="テキスト ボックス 455"/>
        <xdr:cNvSpPr txBox="1"/>
      </xdr:nvSpPr>
      <xdr:spPr>
        <a:xfrm>
          <a:off x="118872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9525</xdr:rowOff>
    </xdr:to>
    <xdr:sp macro="" textlink="">
      <xdr:nvSpPr>
        <xdr:cNvPr id="457" name="円/楕円 456"/>
        <xdr:cNvSpPr/>
      </xdr:nvSpPr>
      <xdr:spPr>
        <a:xfrm>
          <a:off x="11410950" y="131159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171450</xdr:rowOff>
    </xdr:from>
    <xdr:ext cx="762000" cy="257175"/>
    <xdr:sp macro="" textlink="">
      <xdr:nvSpPr>
        <xdr:cNvPr id="458" name="テキスト ボックス 457"/>
        <xdr:cNvSpPr txBox="1"/>
      </xdr:nvSpPr>
      <xdr:spPr>
        <a:xfrm>
          <a:off x="110775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滋賀県草津市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161925</xdr:rowOff>
    </xdr:from>
    <xdr:to>
      <xdr:col>4</xdr:col>
      <xdr:colOff>990600</xdr:colOff>
      <xdr:row>19</xdr:row>
      <xdr:rowOff>123825</xdr:rowOff>
    </xdr:to>
    <xdr:cxnSp macro="">
      <xdr:nvCxnSpPr>
        <xdr:cNvPr id="45" name="直線コネクタ 44"/>
        <xdr:cNvCxnSpPr/>
      </xdr:nvCxnSpPr>
      <xdr:spPr bwMode="auto">
        <a:xfrm flipV="1">
          <a:off x="4953000" y="2295525"/>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95250</xdr:rowOff>
    </xdr:from>
    <xdr:ext cx="762000" cy="257175"/>
    <xdr:sp macro="" textlink="">
      <xdr:nvSpPr>
        <xdr:cNvPr id="46" name="人口1人当たり決算額の推移最小値テキスト130"/>
        <xdr:cNvSpPr txBox="1"/>
      </xdr:nvSpPr>
      <xdr:spPr>
        <a:xfrm>
          <a:off x="5029200" y="345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990600</xdr:colOff>
      <xdr:row>19</xdr:row>
      <xdr:rowOff>123825</xdr:rowOff>
    </xdr:from>
    <xdr:to>
      <xdr:col>5</xdr:col>
      <xdr:colOff>76200</xdr:colOff>
      <xdr:row>19</xdr:row>
      <xdr:rowOff>123825</xdr:rowOff>
    </xdr:to>
    <xdr:cxnSp macro="">
      <xdr:nvCxnSpPr>
        <xdr:cNvPr id="47" name="直線コネクタ 46"/>
        <xdr:cNvCxnSpPr/>
      </xdr:nvCxnSpPr>
      <xdr:spPr bwMode="auto">
        <a:xfrm>
          <a:off x="4953000" y="34861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76200</xdr:rowOff>
    </xdr:from>
    <xdr:ext cx="762000" cy="257175"/>
    <xdr:sp macro="" textlink="">
      <xdr:nvSpPr>
        <xdr:cNvPr id="48" name="人口1人当たり決算額の推移最大値テキスト130"/>
        <xdr:cNvSpPr txBox="1"/>
      </xdr:nvSpPr>
      <xdr:spPr>
        <a:xfrm>
          <a:off x="5029200" y="203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990600</xdr:colOff>
      <xdr:row>12</xdr:row>
      <xdr:rowOff>161925</xdr:rowOff>
    </xdr:from>
    <xdr:to>
      <xdr:col>5</xdr:col>
      <xdr:colOff>76200</xdr:colOff>
      <xdr:row>12</xdr:row>
      <xdr:rowOff>161925</xdr:rowOff>
    </xdr:to>
    <xdr:cxnSp macro="">
      <xdr:nvCxnSpPr>
        <xdr:cNvPr id="49" name="直線コネクタ 48"/>
        <xdr:cNvCxnSpPr/>
      </xdr:nvCxnSpPr>
      <xdr:spPr bwMode="auto">
        <a:xfrm>
          <a:off x="4953000" y="22955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133350</xdr:rowOff>
    </xdr:from>
    <xdr:to>
      <xdr:col>4</xdr:col>
      <xdr:colOff>990600</xdr:colOff>
      <xdr:row>17</xdr:row>
      <xdr:rowOff>133350</xdr:rowOff>
    </xdr:to>
    <xdr:cxnSp macro="">
      <xdr:nvCxnSpPr>
        <xdr:cNvPr id="50" name="直線コネクタ 49"/>
        <xdr:cNvCxnSpPr/>
      </xdr:nvCxnSpPr>
      <xdr:spPr bwMode="auto">
        <a:xfrm>
          <a:off x="4429125" y="3143250"/>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57150</xdr:rowOff>
    </xdr:from>
    <xdr:ext cx="762000" cy="257175"/>
    <xdr:sp macro="" textlink="">
      <xdr:nvSpPr>
        <xdr:cNvPr id="51" name="人口1人当たり決算額の推移平均値テキスト130"/>
        <xdr:cNvSpPr txBox="1"/>
      </xdr:nvSpPr>
      <xdr:spPr>
        <a:xfrm>
          <a:off x="5029200" y="288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38100</xdr:rowOff>
    </xdr:from>
    <xdr:to>
      <xdr:col>5</xdr:col>
      <xdr:colOff>38100</xdr:colOff>
      <xdr:row>17</xdr:row>
      <xdr:rowOff>142875</xdr:rowOff>
    </xdr:to>
    <xdr:sp macro="" textlink="">
      <xdr:nvSpPr>
        <xdr:cNvPr id="52" name="フローチャート : 判断 51"/>
        <xdr:cNvSpPr/>
      </xdr:nvSpPr>
      <xdr:spPr bwMode="auto">
        <a:xfrm>
          <a:off x="4953000" y="30480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133350</xdr:rowOff>
    </xdr:from>
    <xdr:to>
      <xdr:col>4</xdr:col>
      <xdr:colOff>466725</xdr:colOff>
      <xdr:row>17</xdr:row>
      <xdr:rowOff>133350</xdr:rowOff>
    </xdr:to>
    <xdr:cxnSp macro="">
      <xdr:nvCxnSpPr>
        <xdr:cNvPr id="53" name="直線コネクタ 52"/>
        <xdr:cNvCxnSpPr/>
      </xdr:nvCxnSpPr>
      <xdr:spPr bwMode="auto">
        <a:xfrm>
          <a:off x="3876675" y="3143250"/>
          <a:ext cx="552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66675</xdr:rowOff>
    </xdr:from>
    <xdr:to>
      <xdr:col>4</xdr:col>
      <xdr:colOff>523875</xdr:colOff>
      <xdr:row>17</xdr:row>
      <xdr:rowOff>161925</xdr:rowOff>
    </xdr:to>
    <xdr:sp macro="" textlink="">
      <xdr:nvSpPr>
        <xdr:cNvPr id="54" name="フローチャート : 判断 53"/>
        <xdr:cNvSpPr/>
      </xdr:nvSpPr>
      <xdr:spPr bwMode="auto">
        <a:xfrm>
          <a:off x="4381500" y="30765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9525</xdr:rowOff>
    </xdr:from>
    <xdr:ext cx="733425" cy="257175"/>
    <xdr:sp macro="" textlink="">
      <xdr:nvSpPr>
        <xdr:cNvPr id="55" name="テキスト ボックス 54"/>
        <xdr:cNvSpPr txBox="1"/>
      </xdr:nvSpPr>
      <xdr:spPr>
        <a:xfrm>
          <a:off x="4048125" y="283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133350</xdr:rowOff>
    </xdr:from>
    <xdr:to>
      <xdr:col>3</xdr:col>
      <xdr:colOff>904875</xdr:colOff>
      <xdr:row>17</xdr:row>
      <xdr:rowOff>161925</xdr:rowOff>
    </xdr:to>
    <xdr:cxnSp macro="">
      <xdr:nvCxnSpPr>
        <xdr:cNvPr id="56" name="直線コネクタ 55"/>
        <xdr:cNvCxnSpPr/>
      </xdr:nvCxnSpPr>
      <xdr:spPr bwMode="auto">
        <a:xfrm flipV="1">
          <a:off x="3181350" y="3143250"/>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66675</xdr:rowOff>
    </xdr:from>
    <xdr:to>
      <xdr:col>3</xdr:col>
      <xdr:colOff>952500</xdr:colOff>
      <xdr:row>17</xdr:row>
      <xdr:rowOff>161925</xdr:rowOff>
    </xdr:to>
    <xdr:sp macro="" textlink="">
      <xdr:nvSpPr>
        <xdr:cNvPr id="57" name="フローチャート : 判断 56"/>
        <xdr:cNvSpPr/>
      </xdr:nvSpPr>
      <xdr:spPr bwMode="auto">
        <a:xfrm>
          <a:off x="3829050" y="30765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0</xdr:rowOff>
    </xdr:from>
    <xdr:ext cx="762000" cy="257175"/>
    <xdr:sp macro="" textlink="">
      <xdr:nvSpPr>
        <xdr:cNvPr id="58" name="テキスト ボックス 57"/>
        <xdr:cNvSpPr txBox="1"/>
      </xdr:nvSpPr>
      <xdr:spPr>
        <a:xfrm>
          <a:off x="349567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133350</xdr:rowOff>
    </xdr:from>
    <xdr:to>
      <xdr:col>3</xdr:col>
      <xdr:colOff>209550</xdr:colOff>
      <xdr:row>17</xdr:row>
      <xdr:rowOff>161925</xdr:rowOff>
    </xdr:to>
    <xdr:cxnSp macro="">
      <xdr:nvCxnSpPr>
        <xdr:cNvPr id="59" name="直線コネクタ 58"/>
        <xdr:cNvCxnSpPr/>
      </xdr:nvCxnSpPr>
      <xdr:spPr bwMode="auto">
        <a:xfrm>
          <a:off x="2619375" y="3143250"/>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85725</xdr:rowOff>
    </xdr:from>
    <xdr:to>
      <xdr:col>3</xdr:col>
      <xdr:colOff>257175</xdr:colOff>
      <xdr:row>18</xdr:row>
      <xdr:rowOff>19050</xdr:rowOff>
    </xdr:to>
    <xdr:sp macro="" textlink="">
      <xdr:nvSpPr>
        <xdr:cNvPr id="60" name="フローチャート : 判断 59"/>
        <xdr:cNvSpPr/>
      </xdr:nvSpPr>
      <xdr:spPr bwMode="auto">
        <a:xfrm>
          <a:off x="3124200" y="3095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28575</xdr:rowOff>
    </xdr:from>
    <xdr:ext cx="762000" cy="257175"/>
    <xdr:sp macro="" textlink="">
      <xdr:nvSpPr>
        <xdr:cNvPr id="61" name="テキスト ボックス 60"/>
        <xdr:cNvSpPr txBox="1"/>
      </xdr:nvSpPr>
      <xdr:spPr>
        <a:xfrm>
          <a:off x="2943225"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47625</xdr:rowOff>
    </xdr:from>
    <xdr:to>
      <xdr:col>2</xdr:col>
      <xdr:colOff>695325</xdr:colOff>
      <xdr:row>17</xdr:row>
      <xdr:rowOff>152400</xdr:rowOff>
    </xdr:to>
    <xdr:sp macro="" textlink="">
      <xdr:nvSpPr>
        <xdr:cNvPr id="62" name="フローチャート : 判断 61"/>
        <xdr:cNvSpPr/>
      </xdr:nvSpPr>
      <xdr:spPr bwMode="auto">
        <a:xfrm>
          <a:off x="2571750" y="305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161925</xdr:rowOff>
    </xdr:from>
    <xdr:ext cx="762000" cy="257175"/>
    <xdr:sp macro="" textlink="">
      <xdr:nvSpPr>
        <xdr:cNvPr id="63" name="テキスト ボックス 62"/>
        <xdr:cNvSpPr txBox="1"/>
      </xdr:nvSpPr>
      <xdr:spPr>
        <a:xfrm>
          <a:off x="2238375" y="280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17</xdr:row>
      <xdr:rowOff>76200</xdr:rowOff>
    </xdr:from>
    <xdr:to>
      <xdr:col>5</xdr:col>
      <xdr:colOff>38100</xdr:colOff>
      <xdr:row>18</xdr:row>
      <xdr:rowOff>9525</xdr:rowOff>
    </xdr:to>
    <xdr:sp macro="" textlink="">
      <xdr:nvSpPr>
        <xdr:cNvPr id="69" name="円/楕円 68"/>
        <xdr:cNvSpPr/>
      </xdr:nvSpPr>
      <xdr:spPr bwMode="auto">
        <a:xfrm>
          <a:off x="4953000" y="3086100"/>
          <a:ext cx="3810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57150</xdr:rowOff>
    </xdr:from>
    <xdr:ext cx="762000" cy="257175"/>
    <xdr:sp macro="" textlink="">
      <xdr:nvSpPr>
        <xdr:cNvPr id="70" name="人口1人当たり決算額の推移該当値テキスト130"/>
        <xdr:cNvSpPr txBox="1"/>
      </xdr:nvSpPr>
      <xdr:spPr>
        <a:xfrm>
          <a:off x="5029200" y="306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76200</xdr:rowOff>
    </xdr:from>
    <xdr:to>
      <xdr:col>4</xdr:col>
      <xdr:colOff>523875</xdr:colOff>
      <xdr:row>18</xdr:row>
      <xdr:rowOff>9525</xdr:rowOff>
    </xdr:to>
    <xdr:sp macro="" textlink="">
      <xdr:nvSpPr>
        <xdr:cNvPr id="71" name="円/楕円 70"/>
        <xdr:cNvSpPr/>
      </xdr:nvSpPr>
      <xdr:spPr bwMode="auto">
        <a:xfrm>
          <a:off x="4381500" y="30861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161925</xdr:rowOff>
    </xdr:from>
    <xdr:ext cx="733425" cy="257175"/>
    <xdr:sp macro="" textlink="">
      <xdr:nvSpPr>
        <xdr:cNvPr id="72" name="テキスト ボックス 71"/>
        <xdr:cNvSpPr txBox="1"/>
      </xdr:nvSpPr>
      <xdr:spPr>
        <a:xfrm>
          <a:off x="4048125" y="317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64,315</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76200</xdr:rowOff>
    </xdr:from>
    <xdr:to>
      <xdr:col>3</xdr:col>
      <xdr:colOff>952500</xdr:colOff>
      <xdr:row>18</xdr:row>
      <xdr:rowOff>9525</xdr:rowOff>
    </xdr:to>
    <xdr:sp macro="" textlink="">
      <xdr:nvSpPr>
        <xdr:cNvPr id="73" name="円/楕円 72"/>
        <xdr:cNvSpPr/>
      </xdr:nvSpPr>
      <xdr:spPr bwMode="auto">
        <a:xfrm>
          <a:off x="3829050" y="3086100"/>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161925</xdr:rowOff>
    </xdr:from>
    <xdr:ext cx="762000" cy="257175"/>
    <xdr:sp macro="" textlink="">
      <xdr:nvSpPr>
        <xdr:cNvPr id="74" name="テキスト ボックス 73"/>
        <xdr:cNvSpPr txBox="1"/>
      </xdr:nvSpPr>
      <xdr:spPr>
        <a:xfrm>
          <a:off x="349567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114300</xdr:rowOff>
    </xdr:from>
    <xdr:to>
      <xdr:col>3</xdr:col>
      <xdr:colOff>257175</xdr:colOff>
      <xdr:row>18</xdr:row>
      <xdr:rowOff>38100</xdr:rowOff>
    </xdr:to>
    <xdr:sp macro="" textlink="">
      <xdr:nvSpPr>
        <xdr:cNvPr id="75" name="円/楕円 74"/>
        <xdr:cNvSpPr/>
      </xdr:nvSpPr>
      <xdr:spPr bwMode="auto">
        <a:xfrm>
          <a:off x="3124200" y="3124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28575</xdr:rowOff>
    </xdr:from>
    <xdr:ext cx="762000" cy="257175"/>
    <xdr:sp macro="" textlink="">
      <xdr:nvSpPr>
        <xdr:cNvPr id="76" name="テキスト ボックス 75"/>
        <xdr:cNvSpPr txBox="1"/>
      </xdr:nvSpPr>
      <xdr:spPr>
        <a:xfrm>
          <a:off x="2943225" y="321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76200</xdr:rowOff>
    </xdr:from>
    <xdr:to>
      <xdr:col>2</xdr:col>
      <xdr:colOff>695325</xdr:colOff>
      <xdr:row>18</xdr:row>
      <xdr:rowOff>9525</xdr:rowOff>
    </xdr:to>
    <xdr:sp macro="" textlink="">
      <xdr:nvSpPr>
        <xdr:cNvPr id="77" name="円/楕円 76"/>
        <xdr:cNvSpPr/>
      </xdr:nvSpPr>
      <xdr:spPr bwMode="auto">
        <a:xfrm>
          <a:off x="2571750" y="30861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161925</xdr:rowOff>
    </xdr:from>
    <xdr:ext cx="762000" cy="257175"/>
    <xdr:sp macro="" textlink="">
      <xdr:nvSpPr>
        <xdr:cNvPr id="78" name="テキスト ボックス 77"/>
        <xdr:cNvSpPr txBox="1"/>
      </xdr:nvSpPr>
      <xdr:spPr>
        <a:xfrm>
          <a:off x="223837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4" name="直線コネクタ 93"/>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5" name="直線コネクタ 94"/>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7" name="直線コネクタ 96"/>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9" name="直線コネクタ 98"/>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101" name="直線コネクタ 100"/>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3" name="直線コネクタ 102"/>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133350</xdr:rowOff>
    </xdr:from>
    <xdr:to>
      <xdr:col>4</xdr:col>
      <xdr:colOff>990600</xdr:colOff>
      <xdr:row>37</xdr:row>
      <xdr:rowOff>304800</xdr:rowOff>
    </xdr:to>
    <xdr:cxnSp macro="">
      <xdr:nvCxnSpPr>
        <xdr:cNvPr id="106" name="直線コネクタ 105"/>
        <xdr:cNvCxnSpPr/>
      </xdr:nvCxnSpPr>
      <xdr:spPr bwMode="auto">
        <a:xfrm flipV="1">
          <a:off x="4953000" y="6181725"/>
          <a:ext cx="0" cy="13716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276225</xdr:rowOff>
    </xdr:from>
    <xdr:ext cx="762000" cy="266700"/>
    <xdr:sp macro="" textlink="">
      <xdr:nvSpPr>
        <xdr:cNvPr id="107" name="人口1人当たり決算額の推移最小値テキスト445"/>
        <xdr:cNvSpPr txBox="1"/>
      </xdr:nvSpPr>
      <xdr:spPr>
        <a:xfrm>
          <a:off x="5029200" y="75247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990600</xdr:colOff>
      <xdr:row>37</xdr:row>
      <xdr:rowOff>304800</xdr:rowOff>
    </xdr:from>
    <xdr:to>
      <xdr:col>5</xdr:col>
      <xdr:colOff>76200</xdr:colOff>
      <xdr:row>37</xdr:row>
      <xdr:rowOff>304800</xdr:rowOff>
    </xdr:to>
    <xdr:cxnSp macro="">
      <xdr:nvCxnSpPr>
        <xdr:cNvPr id="108" name="直線コネクタ 107"/>
        <xdr:cNvCxnSpPr/>
      </xdr:nvCxnSpPr>
      <xdr:spPr bwMode="auto">
        <a:xfrm>
          <a:off x="4953000" y="75533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47625</xdr:rowOff>
    </xdr:from>
    <xdr:ext cx="762000" cy="257175"/>
    <xdr:sp macro="" textlink="">
      <xdr:nvSpPr>
        <xdr:cNvPr id="109" name="人口1人当たり決算額の推移最大値テキスト445"/>
        <xdr:cNvSpPr txBox="1"/>
      </xdr:nvSpPr>
      <xdr:spPr>
        <a:xfrm>
          <a:off x="5029200"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990600</xdr:colOff>
      <xdr:row>33</xdr:row>
      <xdr:rowOff>133350</xdr:rowOff>
    </xdr:from>
    <xdr:to>
      <xdr:col>5</xdr:col>
      <xdr:colOff>76200</xdr:colOff>
      <xdr:row>33</xdr:row>
      <xdr:rowOff>133350</xdr:rowOff>
    </xdr:to>
    <xdr:cxnSp macro="">
      <xdr:nvCxnSpPr>
        <xdr:cNvPr id="110" name="直線コネクタ 109"/>
        <xdr:cNvCxnSpPr/>
      </xdr:nvCxnSpPr>
      <xdr:spPr bwMode="auto">
        <a:xfrm>
          <a:off x="4953000" y="61817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171450</xdr:rowOff>
    </xdr:from>
    <xdr:to>
      <xdr:col>4</xdr:col>
      <xdr:colOff>990600</xdr:colOff>
      <xdr:row>35</xdr:row>
      <xdr:rowOff>171450</xdr:rowOff>
    </xdr:to>
    <xdr:cxnSp macro="">
      <xdr:nvCxnSpPr>
        <xdr:cNvPr id="111" name="直線コネクタ 110"/>
        <xdr:cNvCxnSpPr/>
      </xdr:nvCxnSpPr>
      <xdr:spPr bwMode="auto">
        <a:xfrm flipV="1">
          <a:off x="4429125" y="6905625"/>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304800</xdr:rowOff>
    </xdr:from>
    <xdr:ext cx="762000" cy="257175"/>
    <xdr:sp macro="" textlink="">
      <xdr:nvSpPr>
        <xdr:cNvPr id="112" name="人口1人当たり決算額の推移平均値テキスト445"/>
        <xdr:cNvSpPr txBox="1"/>
      </xdr:nvSpPr>
      <xdr:spPr>
        <a:xfrm>
          <a:off x="502920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114300</xdr:rowOff>
    </xdr:from>
    <xdr:to>
      <xdr:col>5</xdr:col>
      <xdr:colOff>38100</xdr:colOff>
      <xdr:row>35</xdr:row>
      <xdr:rowOff>219075</xdr:rowOff>
    </xdr:to>
    <xdr:sp macro="" textlink="">
      <xdr:nvSpPr>
        <xdr:cNvPr id="113" name="フローチャート : 判断 112"/>
        <xdr:cNvSpPr/>
      </xdr:nvSpPr>
      <xdr:spPr bwMode="auto">
        <a:xfrm>
          <a:off x="4953000" y="68484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171450</xdr:rowOff>
    </xdr:from>
    <xdr:to>
      <xdr:col>4</xdr:col>
      <xdr:colOff>466725</xdr:colOff>
      <xdr:row>35</xdr:row>
      <xdr:rowOff>266700</xdr:rowOff>
    </xdr:to>
    <xdr:cxnSp macro="">
      <xdr:nvCxnSpPr>
        <xdr:cNvPr id="114" name="直線コネクタ 113"/>
        <xdr:cNvCxnSpPr/>
      </xdr:nvCxnSpPr>
      <xdr:spPr bwMode="auto">
        <a:xfrm flipV="1">
          <a:off x="3876675" y="6905625"/>
          <a:ext cx="55245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5" name="フローチャート : 判断 114"/>
        <xdr:cNvSpPr/>
      </xdr:nvSpPr>
      <xdr:spPr bwMode="auto">
        <a:xfrm>
          <a:off x="43815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200025</xdr:rowOff>
    </xdr:from>
    <xdr:ext cx="733425" cy="257175"/>
    <xdr:sp macro="" textlink="">
      <xdr:nvSpPr>
        <xdr:cNvPr id="116" name="テキスト ボックス 115"/>
        <xdr:cNvSpPr txBox="1"/>
      </xdr:nvSpPr>
      <xdr:spPr>
        <a:xfrm>
          <a:off x="4048125" y="659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266700</xdr:rowOff>
    </xdr:from>
    <xdr:to>
      <xdr:col>3</xdr:col>
      <xdr:colOff>904875</xdr:colOff>
      <xdr:row>35</xdr:row>
      <xdr:rowOff>304800</xdr:rowOff>
    </xdr:to>
    <xdr:cxnSp macro="">
      <xdr:nvCxnSpPr>
        <xdr:cNvPr id="117" name="直線コネクタ 116"/>
        <xdr:cNvCxnSpPr/>
      </xdr:nvCxnSpPr>
      <xdr:spPr bwMode="auto">
        <a:xfrm flipV="1">
          <a:off x="3181350" y="70008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66675</xdr:rowOff>
    </xdr:from>
    <xdr:to>
      <xdr:col>3</xdr:col>
      <xdr:colOff>952500</xdr:colOff>
      <xdr:row>35</xdr:row>
      <xdr:rowOff>171450</xdr:rowOff>
    </xdr:to>
    <xdr:sp macro="" textlink="">
      <xdr:nvSpPr>
        <xdr:cNvPr id="118" name="フローチャート : 判断 117"/>
        <xdr:cNvSpPr/>
      </xdr:nvSpPr>
      <xdr:spPr bwMode="auto">
        <a:xfrm>
          <a:off x="3829050" y="68008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180975</xdr:rowOff>
    </xdr:from>
    <xdr:ext cx="762000" cy="257175"/>
    <xdr:sp macro="" textlink="">
      <xdr:nvSpPr>
        <xdr:cNvPr id="119" name="テキスト ボックス 118"/>
        <xdr:cNvSpPr txBox="1"/>
      </xdr:nvSpPr>
      <xdr:spPr>
        <a:xfrm>
          <a:off x="34956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304800</xdr:rowOff>
    </xdr:from>
    <xdr:to>
      <xdr:col>3</xdr:col>
      <xdr:colOff>209550</xdr:colOff>
      <xdr:row>35</xdr:row>
      <xdr:rowOff>314325</xdr:rowOff>
    </xdr:to>
    <xdr:cxnSp macro="">
      <xdr:nvCxnSpPr>
        <xdr:cNvPr id="120" name="直線コネクタ 119"/>
        <xdr:cNvCxnSpPr/>
      </xdr:nvCxnSpPr>
      <xdr:spPr bwMode="auto">
        <a:xfrm flipV="1">
          <a:off x="2619375" y="7038975"/>
          <a:ext cx="5619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342900</xdr:rowOff>
    </xdr:from>
    <xdr:to>
      <xdr:col>3</xdr:col>
      <xdr:colOff>257175</xdr:colOff>
      <xdr:row>35</xdr:row>
      <xdr:rowOff>95250</xdr:rowOff>
    </xdr:to>
    <xdr:sp macro="" textlink="">
      <xdr:nvSpPr>
        <xdr:cNvPr id="121" name="フローチャート : 判断 120"/>
        <xdr:cNvSpPr/>
      </xdr:nvSpPr>
      <xdr:spPr bwMode="auto">
        <a:xfrm>
          <a:off x="3124200" y="67341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104775</xdr:rowOff>
    </xdr:from>
    <xdr:ext cx="762000" cy="257175"/>
    <xdr:sp macro="" textlink="">
      <xdr:nvSpPr>
        <xdr:cNvPr id="122" name="テキスト ボックス 121"/>
        <xdr:cNvSpPr txBox="1"/>
      </xdr:nvSpPr>
      <xdr:spPr>
        <a:xfrm>
          <a:off x="294322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304800</xdr:rowOff>
    </xdr:from>
    <xdr:to>
      <xdr:col>2</xdr:col>
      <xdr:colOff>695325</xdr:colOff>
      <xdr:row>35</xdr:row>
      <xdr:rowOff>66675</xdr:rowOff>
    </xdr:to>
    <xdr:sp macro="" textlink="">
      <xdr:nvSpPr>
        <xdr:cNvPr id="123" name="フローチャート : 判断 122"/>
        <xdr:cNvSpPr/>
      </xdr:nvSpPr>
      <xdr:spPr bwMode="auto">
        <a:xfrm>
          <a:off x="2571750"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76200</xdr:rowOff>
    </xdr:from>
    <xdr:ext cx="762000" cy="257175"/>
    <xdr:sp macro="" textlink="">
      <xdr:nvSpPr>
        <xdr:cNvPr id="124" name="テキスト ボックス 123"/>
        <xdr:cNvSpPr txBox="1"/>
      </xdr:nvSpPr>
      <xdr:spPr>
        <a:xfrm>
          <a:off x="22383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123825</xdr:rowOff>
    </xdr:from>
    <xdr:to>
      <xdr:col>5</xdr:col>
      <xdr:colOff>38100</xdr:colOff>
      <xdr:row>35</xdr:row>
      <xdr:rowOff>219075</xdr:rowOff>
    </xdr:to>
    <xdr:sp macro="" textlink="">
      <xdr:nvSpPr>
        <xdr:cNvPr id="130" name="円/楕円 129"/>
        <xdr:cNvSpPr/>
      </xdr:nvSpPr>
      <xdr:spPr bwMode="auto">
        <a:xfrm>
          <a:off x="4953000" y="6858000"/>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95250</xdr:rowOff>
    </xdr:from>
    <xdr:ext cx="762000" cy="257175"/>
    <xdr:sp macro="" textlink="">
      <xdr:nvSpPr>
        <xdr:cNvPr id="131" name="人口1人当たり決算額の推移該当値テキスト445"/>
        <xdr:cNvSpPr txBox="1"/>
      </xdr:nvSpPr>
      <xdr:spPr>
        <a:xfrm>
          <a:off x="5029200"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123825</xdr:rowOff>
    </xdr:from>
    <xdr:to>
      <xdr:col>4</xdr:col>
      <xdr:colOff>523875</xdr:colOff>
      <xdr:row>35</xdr:row>
      <xdr:rowOff>219075</xdr:rowOff>
    </xdr:to>
    <xdr:sp macro="" textlink="">
      <xdr:nvSpPr>
        <xdr:cNvPr id="132" name="円/楕円 131"/>
        <xdr:cNvSpPr/>
      </xdr:nvSpPr>
      <xdr:spPr bwMode="auto">
        <a:xfrm>
          <a:off x="4381500" y="6858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209550</xdr:rowOff>
    </xdr:from>
    <xdr:ext cx="733425" cy="257175"/>
    <xdr:sp macro="" textlink="">
      <xdr:nvSpPr>
        <xdr:cNvPr id="133" name="テキスト ボックス 132"/>
        <xdr:cNvSpPr txBox="1"/>
      </xdr:nvSpPr>
      <xdr:spPr>
        <a:xfrm>
          <a:off x="4048125"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219075</xdr:rowOff>
    </xdr:from>
    <xdr:to>
      <xdr:col>3</xdr:col>
      <xdr:colOff>952500</xdr:colOff>
      <xdr:row>35</xdr:row>
      <xdr:rowOff>314325</xdr:rowOff>
    </xdr:to>
    <xdr:sp macro="" textlink="">
      <xdr:nvSpPr>
        <xdr:cNvPr id="134" name="円/楕円 133"/>
        <xdr:cNvSpPr/>
      </xdr:nvSpPr>
      <xdr:spPr bwMode="auto">
        <a:xfrm>
          <a:off x="3829050" y="69532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304800</xdr:rowOff>
    </xdr:from>
    <xdr:ext cx="762000" cy="257175"/>
    <xdr:sp macro="" textlink="">
      <xdr:nvSpPr>
        <xdr:cNvPr id="135" name="テキスト ボックス 134"/>
        <xdr:cNvSpPr txBox="1"/>
      </xdr:nvSpPr>
      <xdr:spPr>
        <a:xfrm>
          <a:off x="3495675"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257175</xdr:rowOff>
    </xdr:from>
    <xdr:to>
      <xdr:col>3</xdr:col>
      <xdr:colOff>257175</xdr:colOff>
      <xdr:row>36</xdr:row>
      <xdr:rowOff>19050</xdr:rowOff>
    </xdr:to>
    <xdr:sp macro="" textlink="">
      <xdr:nvSpPr>
        <xdr:cNvPr id="136" name="円/楕円 135"/>
        <xdr:cNvSpPr/>
      </xdr:nvSpPr>
      <xdr:spPr bwMode="auto">
        <a:xfrm>
          <a:off x="3124200"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0</xdr:rowOff>
    </xdr:from>
    <xdr:ext cx="762000" cy="257175"/>
    <xdr:sp macro="" textlink="">
      <xdr:nvSpPr>
        <xdr:cNvPr id="137" name="テキスト ボックス 136"/>
        <xdr:cNvSpPr txBox="1"/>
      </xdr:nvSpPr>
      <xdr:spPr>
        <a:xfrm>
          <a:off x="294322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257175</xdr:rowOff>
    </xdr:from>
    <xdr:to>
      <xdr:col>2</xdr:col>
      <xdr:colOff>695325</xdr:colOff>
      <xdr:row>36</xdr:row>
      <xdr:rowOff>19050</xdr:rowOff>
    </xdr:to>
    <xdr:sp macro="" textlink="">
      <xdr:nvSpPr>
        <xdr:cNvPr id="138" name="円/楕円 137"/>
        <xdr:cNvSpPr/>
      </xdr:nvSpPr>
      <xdr:spPr bwMode="auto">
        <a:xfrm>
          <a:off x="2571750"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0</xdr:rowOff>
    </xdr:from>
    <xdr:ext cx="762000" cy="257175"/>
    <xdr:sp macro="" textlink="">
      <xdr:nvSpPr>
        <xdr:cNvPr id="139" name="テキスト ボックス 138"/>
        <xdr:cNvSpPr txBox="1"/>
      </xdr:nvSpPr>
      <xdr:spPr>
        <a:xfrm>
          <a:off x="223837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171450</xdr:rowOff>
    </xdr:from>
    <xdr:to>
      <xdr:col>6</xdr:col>
      <xdr:colOff>514350</xdr:colOff>
      <xdr:row>39</xdr:row>
      <xdr:rowOff>95250</xdr:rowOff>
    </xdr:to>
    <xdr:cxnSp macro="">
      <xdr:nvCxnSpPr>
        <xdr:cNvPr id="56" name="直線コネクタ 55"/>
        <xdr:cNvCxnSpPr/>
      </xdr:nvCxnSpPr>
      <xdr:spPr>
        <a:xfrm flipV="1">
          <a:off x="4114800" y="5143500"/>
          <a:ext cx="9525"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104775</xdr:rowOff>
    </xdr:from>
    <xdr:ext cx="533400" cy="257175"/>
    <xdr:sp macro="" textlink="">
      <xdr:nvSpPr>
        <xdr:cNvPr id="57" name="人件費最小値テキスト"/>
        <xdr:cNvSpPr txBox="1"/>
      </xdr:nvSpPr>
      <xdr:spPr>
        <a:xfrm>
          <a:off x="4171950" y="6791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419100</xdr:colOff>
      <xdr:row>39</xdr:row>
      <xdr:rowOff>95250</xdr:rowOff>
    </xdr:from>
    <xdr:to>
      <xdr:col>6</xdr:col>
      <xdr:colOff>600075</xdr:colOff>
      <xdr:row>39</xdr:row>
      <xdr:rowOff>95250</xdr:rowOff>
    </xdr:to>
    <xdr:cxnSp macro="">
      <xdr:nvCxnSpPr>
        <xdr:cNvPr id="58" name="直線コネクタ 57"/>
        <xdr:cNvCxnSpPr/>
      </xdr:nvCxnSpPr>
      <xdr:spPr>
        <a:xfrm>
          <a:off x="402907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114300</xdr:rowOff>
    </xdr:from>
    <xdr:ext cx="533400" cy="257175"/>
    <xdr:sp macro="" textlink="">
      <xdr:nvSpPr>
        <xdr:cNvPr id="59" name="人件費最大値テキスト"/>
        <xdr:cNvSpPr txBox="1"/>
      </xdr:nvSpPr>
      <xdr:spPr>
        <a:xfrm>
          <a:off x="4171950" y="491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419100</xdr:colOff>
      <xdr:row>29</xdr:row>
      <xdr:rowOff>171450</xdr:rowOff>
    </xdr:from>
    <xdr:to>
      <xdr:col>6</xdr:col>
      <xdr:colOff>600075</xdr:colOff>
      <xdr:row>29</xdr:row>
      <xdr:rowOff>171450</xdr:rowOff>
    </xdr:to>
    <xdr:cxnSp macro="">
      <xdr:nvCxnSpPr>
        <xdr:cNvPr id="60" name="直線コネクタ 59"/>
        <xdr:cNvCxnSpPr/>
      </xdr:nvCxnSpPr>
      <xdr:spPr>
        <a:xfrm>
          <a:off x="4029075"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104775</xdr:rowOff>
    </xdr:from>
    <xdr:to>
      <xdr:col>6</xdr:col>
      <xdr:colOff>514350</xdr:colOff>
      <xdr:row>36</xdr:row>
      <xdr:rowOff>133350</xdr:rowOff>
    </xdr:to>
    <xdr:cxnSp macro="">
      <xdr:nvCxnSpPr>
        <xdr:cNvPr id="61" name="直線コネクタ 60"/>
        <xdr:cNvCxnSpPr/>
      </xdr:nvCxnSpPr>
      <xdr:spPr>
        <a:xfrm>
          <a:off x="3371850" y="6276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533400" cy="257175"/>
    <xdr:sp macro="" textlink="">
      <xdr:nvSpPr>
        <xdr:cNvPr id="62" name="人件費平均値テキスト"/>
        <xdr:cNvSpPr txBox="1"/>
      </xdr:nvSpPr>
      <xdr:spPr>
        <a:xfrm>
          <a:off x="4171950" y="593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9525</xdr:rowOff>
    </xdr:to>
    <xdr:sp macro="" textlink="">
      <xdr:nvSpPr>
        <xdr:cNvPr id="63" name="フローチャート : 判断 62"/>
        <xdr:cNvSpPr/>
      </xdr:nvSpPr>
      <xdr:spPr>
        <a:xfrm>
          <a:off x="4067175" y="607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28575</xdr:rowOff>
    </xdr:from>
    <xdr:to>
      <xdr:col>5</xdr:col>
      <xdr:colOff>361950</xdr:colOff>
      <xdr:row>36</xdr:row>
      <xdr:rowOff>104775</xdr:rowOff>
    </xdr:to>
    <xdr:cxnSp macro="">
      <xdr:nvCxnSpPr>
        <xdr:cNvPr id="64" name="直線コネクタ 63"/>
        <xdr:cNvCxnSpPr/>
      </xdr:nvCxnSpPr>
      <xdr:spPr>
        <a:xfrm>
          <a:off x="2562225" y="620077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47625</xdr:rowOff>
    </xdr:from>
    <xdr:to>
      <xdr:col>5</xdr:col>
      <xdr:colOff>409575</xdr:colOff>
      <xdr:row>35</xdr:row>
      <xdr:rowOff>152400</xdr:rowOff>
    </xdr:to>
    <xdr:sp macro="" textlink="">
      <xdr:nvSpPr>
        <xdr:cNvPr id="65" name="フローチャート : 判断 64"/>
        <xdr:cNvSpPr/>
      </xdr:nvSpPr>
      <xdr:spPr>
        <a:xfrm>
          <a:off x="33147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171450</xdr:rowOff>
    </xdr:from>
    <xdr:ext cx="533400" cy="257175"/>
    <xdr:sp macro="" textlink="">
      <xdr:nvSpPr>
        <xdr:cNvPr id="66" name="テキスト ボックス 65"/>
        <xdr:cNvSpPr txBox="1"/>
      </xdr:nvSpPr>
      <xdr:spPr>
        <a:xfrm>
          <a:off x="3105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28575</xdr:rowOff>
    </xdr:from>
    <xdr:to>
      <xdr:col>4</xdr:col>
      <xdr:colOff>152400</xdr:colOff>
      <xdr:row>36</xdr:row>
      <xdr:rowOff>104775</xdr:rowOff>
    </xdr:to>
    <xdr:cxnSp macro="">
      <xdr:nvCxnSpPr>
        <xdr:cNvPr id="67" name="直線コネクタ 66"/>
        <xdr:cNvCxnSpPr/>
      </xdr:nvCxnSpPr>
      <xdr:spPr>
        <a:xfrm flipV="1">
          <a:off x="1809750" y="6200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123825</xdr:rowOff>
    </xdr:from>
    <xdr:to>
      <xdr:col>4</xdr:col>
      <xdr:colOff>209550</xdr:colOff>
      <xdr:row>35</xdr:row>
      <xdr:rowOff>57150</xdr:rowOff>
    </xdr:to>
    <xdr:sp macro="" textlink="">
      <xdr:nvSpPr>
        <xdr:cNvPr id="68" name="フローチャート : 判断 67"/>
        <xdr:cNvSpPr/>
      </xdr:nvSpPr>
      <xdr:spPr>
        <a:xfrm>
          <a:off x="2514600"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76200</xdr:rowOff>
    </xdr:from>
    <xdr:ext cx="533400" cy="257175"/>
    <xdr:sp macro="" textlink="">
      <xdr:nvSpPr>
        <xdr:cNvPr id="69" name="テキスト ボックス 68"/>
        <xdr:cNvSpPr txBox="1"/>
      </xdr:nvSpPr>
      <xdr:spPr>
        <a:xfrm>
          <a:off x="2381250" y="573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142875</xdr:rowOff>
    </xdr:from>
    <xdr:to>
      <xdr:col>2</xdr:col>
      <xdr:colOff>600075</xdr:colOff>
      <xdr:row>36</xdr:row>
      <xdr:rowOff>104775</xdr:rowOff>
    </xdr:to>
    <xdr:cxnSp macro="">
      <xdr:nvCxnSpPr>
        <xdr:cNvPr id="70" name="直線コネクタ 69"/>
        <xdr:cNvCxnSpPr/>
      </xdr:nvCxnSpPr>
      <xdr:spPr>
        <a:xfrm>
          <a:off x="1047750" y="614362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152400</xdr:rowOff>
    </xdr:from>
    <xdr:to>
      <xdr:col>3</xdr:col>
      <xdr:colOff>0</xdr:colOff>
      <xdr:row>35</xdr:row>
      <xdr:rowOff>76200</xdr:rowOff>
    </xdr:to>
    <xdr:sp macro="" textlink="">
      <xdr:nvSpPr>
        <xdr:cNvPr id="71" name="フローチャート : 判断 70"/>
        <xdr:cNvSpPr/>
      </xdr:nvSpPr>
      <xdr:spPr>
        <a:xfrm>
          <a:off x="1800225" y="59817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95250</xdr:rowOff>
    </xdr:from>
    <xdr:ext cx="533400" cy="257175"/>
    <xdr:sp macro="" textlink="">
      <xdr:nvSpPr>
        <xdr:cNvPr id="72" name="テキスト ボックス 71"/>
        <xdr:cNvSpPr txBox="1"/>
      </xdr:nvSpPr>
      <xdr:spPr>
        <a:xfrm>
          <a:off x="158115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38100</xdr:rowOff>
    </xdr:from>
    <xdr:to>
      <xdr:col>1</xdr:col>
      <xdr:colOff>485775</xdr:colOff>
      <xdr:row>34</xdr:row>
      <xdr:rowOff>142875</xdr:rowOff>
    </xdr:to>
    <xdr:sp macro="" textlink="">
      <xdr:nvSpPr>
        <xdr:cNvPr id="73" name="フローチャート : 判断 72"/>
        <xdr:cNvSpPr/>
      </xdr:nvSpPr>
      <xdr:spPr>
        <a:xfrm>
          <a:off x="990600" y="586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152400</xdr:rowOff>
    </xdr:from>
    <xdr:ext cx="533400" cy="257175"/>
    <xdr:sp macro="" textlink="">
      <xdr:nvSpPr>
        <xdr:cNvPr id="74" name="テキスト ボックス 73"/>
        <xdr:cNvSpPr txBox="1"/>
      </xdr:nvSpPr>
      <xdr:spPr>
        <a:xfrm>
          <a:off x="78105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85725</xdr:rowOff>
    </xdr:from>
    <xdr:to>
      <xdr:col>6</xdr:col>
      <xdr:colOff>561975</xdr:colOff>
      <xdr:row>37</xdr:row>
      <xdr:rowOff>9525</xdr:rowOff>
    </xdr:to>
    <xdr:sp macro="" textlink="">
      <xdr:nvSpPr>
        <xdr:cNvPr id="80" name="円/楕円 79"/>
        <xdr:cNvSpPr/>
      </xdr:nvSpPr>
      <xdr:spPr>
        <a:xfrm>
          <a:off x="4067175"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57150</xdr:rowOff>
    </xdr:from>
    <xdr:ext cx="533400" cy="257175"/>
    <xdr:sp macro="" textlink="">
      <xdr:nvSpPr>
        <xdr:cNvPr id="81" name="人件費該当値テキスト"/>
        <xdr:cNvSpPr txBox="1"/>
      </xdr:nvSpPr>
      <xdr:spPr>
        <a:xfrm>
          <a:off x="4171950"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51,206</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57150</xdr:rowOff>
    </xdr:from>
    <xdr:to>
      <xdr:col>5</xdr:col>
      <xdr:colOff>409575</xdr:colOff>
      <xdr:row>36</xdr:row>
      <xdr:rowOff>152400</xdr:rowOff>
    </xdr:to>
    <xdr:sp macro="" textlink="">
      <xdr:nvSpPr>
        <xdr:cNvPr id="82" name="円/楕円 81"/>
        <xdr:cNvSpPr/>
      </xdr:nvSpPr>
      <xdr:spPr>
        <a:xfrm>
          <a:off x="3314700"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142875</xdr:rowOff>
    </xdr:from>
    <xdr:ext cx="533400" cy="257175"/>
    <xdr:sp macro="" textlink="">
      <xdr:nvSpPr>
        <xdr:cNvPr id="83" name="テキスト ボックス 82"/>
        <xdr:cNvSpPr txBox="1"/>
      </xdr:nvSpPr>
      <xdr:spPr>
        <a:xfrm>
          <a:off x="3105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142875</xdr:rowOff>
    </xdr:from>
    <xdr:to>
      <xdr:col>4</xdr:col>
      <xdr:colOff>209550</xdr:colOff>
      <xdr:row>36</xdr:row>
      <xdr:rowOff>76200</xdr:rowOff>
    </xdr:to>
    <xdr:sp macro="" textlink="">
      <xdr:nvSpPr>
        <xdr:cNvPr id="84" name="円/楕円 83"/>
        <xdr:cNvSpPr/>
      </xdr:nvSpPr>
      <xdr:spPr>
        <a:xfrm>
          <a:off x="2514600"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66675</xdr:rowOff>
    </xdr:from>
    <xdr:ext cx="533400" cy="257175"/>
    <xdr:sp macro="" textlink="">
      <xdr:nvSpPr>
        <xdr:cNvPr id="85" name="テキスト ボックス 84"/>
        <xdr:cNvSpPr txBox="1"/>
      </xdr:nvSpPr>
      <xdr:spPr>
        <a:xfrm>
          <a:off x="23812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47625</xdr:rowOff>
    </xdr:from>
    <xdr:to>
      <xdr:col>3</xdr:col>
      <xdr:colOff>0</xdr:colOff>
      <xdr:row>36</xdr:row>
      <xdr:rowOff>152400</xdr:rowOff>
    </xdr:to>
    <xdr:sp macro="" textlink="">
      <xdr:nvSpPr>
        <xdr:cNvPr id="86" name="円/楕円 85"/>
        <xdr:cNvSpPr/>
      </xdr:nvSpPr>
      <xdr:spPr>
        <a:xfrm>
          <a:off x="1800225" y="62198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142875</xdr:rowOff>
    </xdr:from>
    <xdr:ext cx="533400" cy="257175"/>
    <xdr:sp macro="" textlink="">
      <xdr:nvSpPr>
        <xdr:cNvPr id="87" name="テキスト ボックス 86"/>
        <xdr:cNvSpPr txBox="1"/>
      </xdr:nvSpPr>
      <xdr:spPr>
        <a:xfrm>
          <a:off x="158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51,993</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85725</xdr:rowOff>
    </xdr:from>
    <xdr:to>
      <xdr:col>1</xdr:col>
      <xdr:colOff>485775</xdr:colOff>
      <xdr:row>36</xdr:row>
      <xdr:rowOff>19050</xdr:rowOff>
    </xdr:to>
    <xdr:sp macro="" textlink="">
      <xdr:nvSpPr>
        <xdr:cNvPr id="88" name="円/楕円 87"/>
        <xdr:cNvSpPr/>
      </xdr:nvSpPr>
      <xdr:spPr>
        <a:xfrm>
          <a:off x="9906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9525</xdr:rowOff>
    </xdr:from>
    <xdr:ext cx="533400" cy="257175"/>
    <xdr:sp macro="" textlink="">
      <xdr:nvSpPr>
        <xdr:cNvPr id="89" name="テキスト ボックス 88"/>
        <xdr:cNvSpPr txBox="1"/>
      </xdr:nvSpPr>
      <xdr:spPr>
        <a:xfrm>
          <a:off x="7810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1" name="直線コネクタ 100"/>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2" name="テキスト ボックス 101"/>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3" name="直線コネクタ 102"/>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4" name="テキスト ボックス 103"/>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5" name="直線コネクタ 104"/>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6" name="テキスト ボックス 105"/>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7" name="直線コネクタ 106"/>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8" name="テキスト ボックス 107"/>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9" name="直線コネクタ 108"/>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95250</xdr:rowOff>
    </xdr:from>
    <xdr:ext cx="533400" cy="257175"/>
    <xdr:sp macro="" textlink="">
      <xdr:nvSpPr>
        <xdr:cNvPr id="110" name="テキスト ボックス 109"/>
        <xdr:cNvSpPr txBox="1"/>
      </xdr:nvSpPr>
      <xdr:spPr>
        <a:xfrm>
          <a:off x="228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1" name="直線コネクタ 110"/>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2" name="テキスト ボックス 111"/>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3"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59</xdr:row>
      <xdr:rowOff>133350</xdr:rowOff>
    </xdr:to>
    <xdr:cxnSp macro="">
      <xdr:nvCxnSpPr>
        <xdr:cNvPr id="114" name="直線コネクタ 113"/>
        <xdr:cNvCxnSpPr/>
      </xdr:nvCxnSpPr>
      <xdr:spPr>
        <a:xfrm flipV="1">
          <a:off x="4114800" y="8601075"/>
          <a:ext cx="9525"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133350</xdr:rowOff>
    </xdr:from>
    <xdr:ext cx="533400" cy="257175"/>
    <xdr:sp macro="" textlink="">
      <xdr:nvSpPr>
        <xdr:cNvPr id="115" name="物件費最小値テキスト"/>
        <xdr:cNvSpPr txBox="1"/>
      </xdr:nvSpPr>
      <xdr:spPr>
        <a:xfrm>
          <a:off x="417195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419100</xdr:colOff>
      <xdr:row>59</xdr:row>
      <xdr:rowOff>133350</xdr:rowOff>
    </xdr:from>
    <xdr:to>
      <xdr:col>6</xdr:col>
      <xdr:colOff>600075</xdr:colOff>
      <xdr:row>59</xdr:row>
      <xdr:rowOff>133350</xdr:rowOff>
    </xdr:to>
    <xdr:cxnSp macro="">
      <xdr:nvCxnSpPr>
        <xdr:cNvPr id="116" name="直線コネクタ 115"/>
        <xdr:cNvCxnSpPr/>
      </xdr:nvCxnSpPr>
      <xdr:spPr>
        <a:xfrm>
          <a:off x="4029075" y="10248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533400" cy="257175"/>
    <xdr:sp macro="" textlink="">
      <xdr:nvSpPr>
        <xdr:cNvPr id="117" name="物件費最大値テキスト"/>
        <xdr:cNvSpPr txBox="1"/>
      </xdr:nvSpPr>
      <xdr:spPr>
        <a:xfrm>
          <a:off x="4171950" y="837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8" name="直線コネクタ 117"/>
        <xdr:cNvCxnSpPr/>
      </xdr:nvCxnSpPr>
      <xdr:spPr>
        <a:xfrm>
          <a:off x="402907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133350</xdr:rowOff>
    </xdr:from>
    <xdr:to>
      <xdr:col>6</xdr:col>
      <xdr:colOff>514350</xdr:colOff>
      <xdr:row>57</xdr:row>
      <xdr:rowOff>38100</xdr:rowOff>
    </xdr:to>
    <xdr:cxnSp macro="">
      <xdr:nvCxnSpPr>
        <xdr:cNvPr id="119" name="直線コネクタ 118"/>
        <xdr:cNvCxnSpPr/>
      </xdr:nvCxnSpPr>
      <xdr:spPr>
        <a:xfrm flipV="1">
          <a:off x="3371850" y="97345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104775</xdr:rowOff>
    </xdr:from>
    <xdr:ext cx="533400" cy="257175"/>
    <xdr:sp macro="" textlink="">
      <xdr:nvSpPr>
        <xdr:cNvPr id="120" name="物件費平均値テキスト"/>
        <xdr:cNvSpPr txBox="1"/>
      </xdr:nvSpPr>
      <xdr:spPr>
        <a:xfrm>
          <a:off x="4171950"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19050</xdr:rowOff>
    </xdr:to>
    <xdr:sp macro="" textlink="">
      <xdr:nvSpPr>
        <xdr:cNvPr id="121" name="フローチャート : 判断 120"/>
        <xdr:cNvSpPr/>
      </xdr:nvSpPr>
      <xdr:spPr>
        <a:xfrm>
          <a:off x="406717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57</xdr:row>
      <xdr:rowOff>104775</xdr:rowOff>
    </xdr:to>
    <xdr:cxnSp macro="">
      <xdr:nvCxnSpPr>
        <xdr:cNvPr id="122" name="直線コネクタ 121"/>
        <xdr:cNvCxnSpPr/>
      </xdr:nvCxnSpPr>
      <xdr:spPr>
        <a:xfrm flipV="1">
          <a:off x="2562225" y="98107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28575</xdr:rowOff>
    </xdr:from>
    <xdr:to>
      <xdr:col>5</xdr:col>
      <xdr:colOff>409575</xdr:colOff>
      <xdr:row>56</xdr:row>
      <xdr:rowOff>133350</xdr:rowOff>
    </xdr:to>
    <xdr:sp macro="" textlink="">
      <xdr:nvSpPr>
        <xdr:cNvPr id="123" name="フローチャート : 判断 122"/>
        <xdr:cNvSpPr/>
      </xdr:nvSpPr>
      <xdr:spPr>
        <a:xfrm>
          <a:off x="33147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152400</xdr:rowOff>
    </xdr:from>
    <xdr:ext cx="533400" cy="257175"/>
    <xdr:sp macro="" textlink="">
      <xdr:nvSpPr>
        <xdr:cNvPr id="124" name="テキスト ボックス 123"/>
        <xdr:cNvSpPr txBox="1"/>
      </xdr:nvSpPr>
      <xdr:spPr>
        <a:xfrm>
          <a:off x="310515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104775</xdr:rowOff>
    </xdr:from>
    <xdr:to>
      <xdr:col>4</xdr:col>
      <xdr:colOff>152400</xdr:colOff>
      <xdr:row>57</xdr:row>
      <xdr:rowOff>133350</xdr:rowOff>
    </xdr:to>
    <xdr:cxnSp macro="">
      <xdr:nvCxnSpPr>
        <xdr:cNvPr id="125" name="直線コネクタ 124"/>
        <xdr:cNvCxnSpPr/>
      </xdr:nvCxnSpPr>
      <xdr:spPr>
        <a:xfrm flipV="1">
          <a:off x="1809750" y="98774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114300</xdr:rowOff>
    </xdr:from>
    <xdr:to>
      <xdr:col>4</xdr:col>
      <xdr:colOff>209550</xdr:colOff>
      <xdr:row>57</xdr:row>
      <xdr:rowOff>47625</xdr:rowOff>
    </xdr:to>
    <xdr:sp macro="" textlink="">
      <xdr:nvSpPr>
        <xdr:cNvPr id="126" name="フローチャート : 判断 125"/>
        <xdr:cNvSpPr/>
      </xdr:nvSpPr>
      <xdr:spPr>
        <a:xfrm>
          <a:off x="2514600"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66675</xdr:rowOff>
    </xdr:from>
    <xdr:ext cx="533400" cy="257175"/>
    <xdr:sp macro="" textlink="">
      <xdr:nvSpPr>
        <xdr:cNvPr id="127" name="テキスト ボックス 126"/>
        <xdr:cNvSpPr txBox="1"/>
      </xdr:nvSpPr>
      <xdr:spPr>
        <a:xfrm>
          <a:off x="238125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133350</xdr:rowOff>
    </xdr:from>
    <xdr:to>
      <xdr:col>2</xdr:col>
      <xdr:colOff>600075</xdr:colOff>
      <xdr:row>57</xdr:row>
      <xdr:rowOff>152400</xdr:rowOff>
    </xdr:to>
    <xdr:cxnSp macro="">
      <xdr:nvCxnSpPr>
        <xdr:cNvPr id="128" name="直線コネクタ 127"/>
        <xdr:cNvCxnSpPr/>
      </xdr:nvCxnSpPr>
      <xdr:spPr>
        <a:xfrm flipV="1">
          <a:off x="1047750" y="99060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47625</xdr:rowOff>
    </xdr:from>
    <xdr:to>
      <xdr:col>3</xdr:col>
      <xdr:colOff>0</xdr:colOff>
      <xdr:row>57</xdr:row>
      <xdr:rowOff>142875</xdr:rowOff>
    </xdr:to>
    <xdr:sp macro="" textlink="">
      <xdr:nvSpPr>
        <xdr:cNvPr id="129" name="フローチャート : 判断 128"/>
        <xdr:cNvSpPr/>
      </xdr:nvSpPr>
      <xdr:spPr>
        <a:xfrm>
          <a:off x="1800225" y="9820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161925</xdr:rowOff>
    </xdr:from>
    <xdr:ext cx="533400" cy="257175"/>
    <xdr:sp macro="" textlink="">
      <xdr:nvSpPr>
        <xdr:cNvPr id="130" name="テキスト ボックス 129"/>
        <xdr:cNvSpPr txBox="1"/>
      </xdr:nvSpPr>
      <xdr:spPr>
        <a:xfrm>
          <a:off x="158115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76200</xdr:rowOff>
    </xdr:from>
    <xdr:to>
      <xdr:col>1</xdr:col>
      <xdr:colOff>485775</xdr:colOff>
      <xdr:row>58</xdr:row>
      <xdr:rowOff>0</xdr:rowOff>
    </xdr:to>
    <xdr:sp macro="" textlink="">
      <xdr:nvSpPr>
        <xdr:cNvPr id="131" name="フローチャート : 判断 130"/>
        <xdr:cNvSpPr/>
      </xdr:nvSpPr>
      <xdr:spPr>
        <a:xfrm>
          <a:off x="990600"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19050</xdr:rowOff>
    </xdr:from>
    <xdr:ext cx="533400" cy="257175"/>
    <xdr:sp macro="" textlink="">
      <xdr:nvSpPr>
        <xdr:cNvPr id="132" name="テキスト ボックス 131"/>
        <xdr:cNvSpPr txBox="1"/>
      </xdr:nvSpPr>
      <xdr:spPr>
        <a:xfrm>
          <a:off x="7810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5" name="テキスト ボックス 134"/>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56</xdr:row>
      <xdr:rowOff>85725</xdr:rowOff>
    </xdr:from>
    <xdr:to>
      <xdr:col>6</xdr:col>
      <xdr:colOff>561975</xdr:colOff>
      <xdr:row>57</xdr:row>
      <xdr:rowOff>9525</xdr:rowOff>
    </xdr:to>
    <xdr:sp macro="" textlink="">
      <xdr:nvSpPr>
        <xdr:cNvPr id="138" name="円/楕円 137"/>
        <xdr:cNvSpPr/>
      </xdr:nvSpPr>
      <xdr:spPr>
        <a:xfrm>
          <a:off x="4067175" y="968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57150</xdr:rowOff>
    </xdr:from>
    <xdr:ext cx="533400" cy="257175"/>
    <xdr:sp macro="" textlink="">
      <xdr:nvSpPr>
        <xdr:cNvPr id="139" name="物件費該当値テキスト"/>
        <xdr:cNvSpPr txBox="1"/>
      </xdr:nvSpPr>
      <xdr:spPr>
        <a:xfrm>
          <a:off x="41719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51,154</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152400</xdr:rowOff>
    </xdr:from>
    <xdr:to>
      <xdr:col>5</xdr:col>
      <xdr:colOff>409575</xdr:colOff>
      <xdr:row>57</xdr:row>
      <xdr:rowOff>85725</xdr:rowOff>
    </xdr:to>
    <xdr:sp macro="" textlink="">
      <xdr:nvSpPr>
        <xdr:cNvPr id="140" name="円/楕円 139"/>
        <xdr:cNvSpPr/>
      </xdr:nvSpPr>
      <xdr:spPr>
        <a:xfrm>
          <a:off x="33147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41" name="テキスト ボックス 140"/>
        <xdr:cNvSpPr txBox="1"/>
      </xdr:nvSpPr>
      <xdr:spPr>
        <a:xfrm>
          <a:off x="31051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47625</xdr:rowOff>
    </xdr:from>
    <xdr:to>
      <xdr:col>4</xdr:col>
      <xdr:colOff>209550</xdr:colOff>
      <xdr:row>57</xdr:row>
      <xdr:rowOff>152400</xdr:rowOff>
    </xdr:to>
    <xdr:sp macro="" textlink="">
      <xdr:nvSpPr>
        <xdr:cNvPr id="142" name="円/楕円 141"/>
        <xdr:cNvSpPr/>
      </xdr:nvSpPr>
      <xdr:spPr>
        <a:xfrm>
          <a:off x="2514600"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142875</xdr:rowOff>
    </xdr:from>
    <xdr:ext cx="533400" cy="257175"/>
    <xdr:sp macro="" textlink="">
      <xdr:nvSpPr>
        <xdr:cNvPr id="143" name="テキスト ボックス 142"/>
        <xdr:cNvSpPr txBox="1"/>
      </xdr:nvSpPr>
      <xdr:spPr>
        <a:xfrm>
          <a:off x="23812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76200</xdr:rowOff>
    </xdr:from>
    <xdr:to>
      <xdr:col>3</xdr:col>
      <xdr:colOff>0</xdr:colOff>
      <xdr:row>58</xdr:row>
      <xdr:rowOff>9525</xdr:rowOff>
    </xdr:to>
    <xdr:sp macro="" textlink="">
      <xdr:nvSpPr>
        <xdr:cNvPr id="144" name="円/楕円 143"/>
        <xdr:cNvSpPr/>
      </xdr:nvSpPr>
      <xdr:spPr>
        <a:xfrm>
          <a:off x="1800225" y="98488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0</xdr:rowOff>
    </xdr:from>
    <xdr:ext cx="533400" cy="257175"/>
    <xdr:sp macro="" textlink="">
      <xdr:nvSpPr>
        <xdr:cNvPr id="145" name="テキスト ボックス 144"/>
        <xdr:cNvSpPr txBox="1"/>
      </xdr:nvSpPr>
      <xdr:spPr>
        <a:xfrm>
          <a:off x="15811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95250</xdr:rowOff>
    </xdr:from>
    <xdr:to>
      <xdr:col>1</xdr:col>
      <xdr:colOff>485775</xdr:colOff>
      <xdr:row>58</xdr:row>
      <xdr:rowOff>28575</xdr:rowOff>
    </xdr:to>
    <xdr:sp macro="" textlink="">
      <xdr:nvSpPr>
        <xdr:cNvPr id="146" name="円/楕円 145"/>
        <xdr:cNvSpPr/>
      </xdr:nvSpPr>
      <xdr:spPr>
        <a:xfrm>
          <a:off x="9906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19050</xdr:rowOff>
    </xdr:from>
    <xdr:ext cx="533400" cy="257175"/>
    <xdr:sp macro="" textlink="">
      <xdr:nvSpPr>
        <xdr:cNvPr id="147" name="テキスト ボックス 146"/>
        <xdr:cNvSpPr txBox="1"/>
      </xdr:nvSpPr>
      <xdr:spPr>
        <a:xfrm>
          <a:off x="7810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8" name="正方形/長方形 147"/>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1" name="正方形/長方形 150"/>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2" name="正方形/長方形 151"/>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5" name="正方形/長方形 154"/>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7" name="直線コネクタ 156"/>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8" name="直線コネクタ 157"/>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9" name="テキスト ボックス 158"/>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0" name="直線コネクタ 159"/>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1" name="テキスト ボックス 160"/>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2" name="直線コネクタ 161"/>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3" name="テキスト ボックス 162"/>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4" name="直線コネクタ 163"/>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5" name="テキスト ボックス 164"/>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6" name="直線コネクタ 165"/>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7" name="テキスト ボックス 166"/>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8" name="直線コネクタ 167"/>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9" name="テキスト ボックス 168"/>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1" name="テキスト ボックス 170"/>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152400</xdr:rowOff>
    </xdr:to>
    <xdr:cxnSp macro="">
      <xdr:nvCxnSpPr>
        <xdr:cNvPr id="173" name="直線コネクタ 172"/>
        <xdr:cNvCxnSpPr/>
      </xdr:nvCxnSpPr>
      <xdr:spPr>
        <a:xfrm flipV="1">
          <a:off x="4114800" y="1213485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4" name="維持補修費最小値テキスト"/>
        <xdr:cNvSpPr txBox="1"/>
      </xdr:nvSpPr>
      <xdr:spPr>
        <a:xfrm>
          <a:off x="41719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175" name="直線コネクタ 174"/>
        <xdr:cNvCxnSpPr/>
      </xdr:nvCxnSpPr>
      <xdr:spPr>
        <a:xfrm>
          <a:off x="402907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76200</xdr:rowOff>
    </xdr:from>
    <xdr:ext cx="466725" cy="257175"/>
    <xdr:sp macro="" textlink="">
      <xdr:nvSpPr>
        <xdr:cNvPr id="176" name="維持補修費最大値テキスト"/>
        <xdr:cNvSpPr txBox="1"/>
      </xdr:nvSpPr>
      <xdr:spPr>
        <a:xfrm>
          <a:off x="4171950" y="11906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77</xdr:row>
      <xdr:rowOff>47625</xdr:rowOff>
    </xdr:to>
    <xdr:cxnSp macro="">
      <xdr:nvCxnSpPr>
        <xdr:cNvPr id="178" name="直線コネクタ 177"/>
        <xdr:cNvCxnSpPr/>
      </xdr:nvCxnSpPr>
      <xdr:spPr>
        <a:xfrm>
          <a:off x="3371850" y="132492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466725" cy="257175"/>
    <xdr:sp macro="" textlink="">
      <xdr:nvSpPr>
        <xdr:cNvPr id="179" name="維持補修費平均値テキスト"/>
        <xdr:cNvSpPr txBox="1"/>
      </xdr:nvSpPr>
      <xdr:spPr>
        <a:xfrm>
          <a:off x="4171950"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38100</xdr:rowOff>
    </xdr:from>
    <xdr:to>
      <xdr:col>6</xdr:col>
      <xdr:colOff>561975</xdr:colOff>
      <xdr:row>75</xdr:row>
      <xdr:rowOff>142875</xdr:rowOff>
    </xdr:to>
    <xdr:sp macro="" textlink="">
      <xdr:nvSpPr>
        <xdr:cNvPr id="180" name="フローチャート : 判断 179"/>
        <xdr:cNvSpPr/>
      </xdr:nvSpPr>
      <xdr:spPr>
        <a:xfrm>
          <a:off x="406717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47625</xdr:rowOff>
    </xdr:from>
    <xdr:to>
      <xdr:col>5</xdr:col>
      <xdr:colOff>361950</xdr:colOff>
      <xdr:row>78</xdr:row>
      <xdr:rowOff>47625</xdr:rowOff>
    </xdr:to>
    <xdr:cxnSp macro="">
      <xdr:nvCxnSpPr>
        <xdr:cNvPr id="181" name="直線コネクタ 180"/>
        <xdr:cNvCxnSpPr/>
      </xdr:nvCxnSpPr>
      <xdr:spPr>
        <a:xfrm flipV="1">
          <a:off x="2562225" y="1324927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95250</xdr:rowOff>
    </xdr:from>
    <xdr:to>
      <xdr:col>5</xdr:col>
      <xdr:colOff>409575</xdr:colOff>
      <xdr:row>76</xdr:row>
      <xdr:rowOff>28575</xdr:rowOff>
    </xdr:to>
    <xdr:sp macro="" textlink="">
      <xdr:nvSpPr>
        <xdr:cNvPr id="182" name="フローチャート : 判断 181"/>
        <xdr:cNvSpPr/>
      </xdr:nvSpPr>
      <xdr:spPr>
        <a:xfrm>
          <a:off x="3314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38100</xdr:rowOff>
    </xdr:from>
    <xdr:ext cx="466725" cy="257175"/>
    <xdr:sp macro="" textlink="">
      <xdr:nvSpPr>
        <xdr:cNvPr id="183" name="テキスト ボックス 182"/>
        <xdr:cNvSpPr txBox="1"/>
      </xdr:nvSpPr>
      <xdr:spPr>
        <a:xfrm>
          <a:off x="3133725" y="12725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104775</xdr:rowOff>
    </xdr:from>
    <xdr:to>
      <xdr:col>4</xdr:col>
      <xdr:colOff>152400</xdr:colOff>
      <xdr:row>78</xdr:row>
      <xdr:rowOff>47625</xdr:rowOff>
    </xdr:to>
    <xdr:cxnSp macro="">
      <xdr:nvCxnSpPr>
        <xdr:cNvPr id="184" name="直線コネクタ 183"/>
        <xdr:cNvCxnSpPr/>
      </xdr:nvCxnSpPr>
      <xdr:spPr>
        <a:xfrm>
          <a:off x="1809750" y="1330642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85725</xdr:rowOff>
    </xdr:from>
    <xdr:to>
      <xdr:col>4</xdr:col>
      <xdr:colOff>209550</xdr:colOff>
      <xdr:row>76</xdr:row>
      <xdr:rowOff>19050</xdr:rowOff>
    </xdr:to>
    <xdr:sp macro="" textlink="">
      <xdr:nvSpPr>
        <xdr:cNvPr id="185" name="フローチャート : 判断 184"/>
        <xdr:cNvSpPr/>
      </xdr:nvSpPr>
      <xdr:spPr>
        <a:xfrm>
          <a:off x="2514600"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28575</xdr:rowOff>
    </xdr:from>
    <xdr:ext cx="457200" cy="257175"/>
    <xdr:sp macro="" textlink="">
      <xdr:nvSpPr>
        <xdr:cNvPr id="186" name="テキスト ボックス 185"/>
        <xdr:cNvSpPr txBox="1"/>
      </xdr:nvSpPr>
      <xdr:spPr>
        <a:xfrm>
          <a:off x="2409825" y="127158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104775</xdr:rowOff>
    </xdr:from>
    <xdr:to>
      <xdr:col>2</xdr:col>
      <xdr:colOff>600075</xdr:colOff>
      <xdr:row>77</xdr:row>
      <xdr:rowOff>123825</xdr:rowOff>
    </xdr:to>
    <xdr:cxnSp macro="">
      <xdr:nvCxnSpPr>
        <xdr:cNvPr id="187" name="直線コネクタ 186"/>
        <xdr:cNvCxnSpPr/>
      </xdr:nvCxnSpPr>
      <xdr:spPr>
        <a:xfrm flipV="1">
          <a:off x="1047750" y="133064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123825</xdr:rowOff>
    </xdr:from>
    <xdr:to>
      <xdr:col>3</xdr:col>
      <xdr:colOff>0</xdr:colOff>
      <xdr:row>76</xdr:row>
      <xdr:rowOff>47625</xdr:rowOff>
    </xdr:to>
    <xdr:sp macro="" textlink="">
      <xdr:nvSpPr>
        <xdr:cNvPr id="188" name="フローチャート : 判断 187"/>
        <xdr:cNvSpPr/>
      </xdr:nvSpPr>
      <xdr:spPr>
        <a:xfrm>
          <a:off x="1800225" y="129825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66675</xdr:rowOff>
    </xdr:from>
    <xdr:ext cx="466725" cy="257175"/>
    <xdr:sp macro="" textlink="">
      <xdr:nvSpPr>
        <xdr:cNvPr id="189" name="テキスト ボックス 188"/>
        <xdr:cNvSpPr txBox="1"/>
      </xdr:nvSpPr>
      <xdr:spPr>
        <a:xfrm>
          <a:off x="16097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47625</xdr:rowOff>
    </xdr:to>
    <xdr:sp macro="" textlink="">
      <xdr:nvSpPr>
        <xdr:cNvPr id="190" name="フローチャート : 判断 189"/>
        <xdr:cNvSpPr/>
      </xdr:nvSpPr>
      <xdr:spPr>
        <a:xfrm>
          <a:off x="9906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1" name="テキスト ボックス 190"/>
        <xdr:cNvSpPr txBox="1"/>
      </xdr:nvSpPr>
      <xdr:spPr>
        <a:xfrm>
          <a:off x="80962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171450</xdr:rowOff>
    </xdr:from>
    <xdr:to>
      <xdr:col>6</xdr:col>
      <xdr:colOff>561975</xdr:colOff>
      <xdr:row>77</xdr:row>
      <xdr:rowOff>104775</xdr:rowOff>
    </xdr:to>
    <xdr:sp macro="" textlink="">
      <xdr:nvSpPr>
        <xdr:cNvPr id="197" name="円/楕円 196"/>
        <xdr:cNvSpPr/>
      </xdr:nvSpPr>
      <xdr:spPr>
        <a:xfrm>
          <a:off x="406717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152400</xdr:rowOff>
    </xdr:from>
    <xdr:ext cx="466725" cy="257175"/>
    <xdr:sp macro="" textlink="">
      <xdr:nvSpPr>
        <xdr:cNvPr id="198" name="維持補修費該当値テキスト"/>
        <xdr:cNvSpPr txBox="1"/>
      </xdr:nvSpPr>
      <xdr:spPr>
        <a:xfrm>
          <a:off x="417195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171450</xdr:rowOff>
    </xdr:from>
    <xdr:to>
      <xdr:col>5</xdr:col>
      <xdr:colOff>409575</xdr:colOff>
      <xdr:row>77</xdr:row>
      <xdr:rowOff>95250</xdr:rowOff>
    </xdr:to>
    <xdr:sp macro="" textlink="">
      <xdr:nvSpPr>
        <xdr:cNvPr id="199" name="円/楕円 198"/>
        <xdr:cNvSpPr/>
      </xdr:nvSpPr>
      <xdr:spPr>
        <a:xfrm>
          <a:off x="3314700" y="1320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85725</xdr:rowOff>
    </xdr:from>
    <xdr:ext cx="466725" cy="257175"/>
    <xdr:sp macro="" textlink="">
      <xdr:nvSpPr>
        <xdr:cNvPr id="200" name="テキスト ボックス 199"/>
        <xdr:cNvSpPr txBox="1"/>
      </xdr:nvSpPr>
      <xdr:spPr>
        <a:xfrm>
          <a:off x="313372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161925</xdr:rowOff>
    </xdr:from>
    <xdr:to>
      <xdr:col>4</xdr:col>
      <xdr:colOff>209550</xdr:colOff>
      <xdr:row>78</xdr:row>
      <xdr:rowOff>95250</xdr:rowOff>
    </xdr:to>
    <xdr:sp macro="" textlink="">
      <xdr:nvSpPr>
        <xdr:cNvPr id="201" name="円/楕円 200"/>
        <xdr:cNvSpPr/>
      </xdr:nvSpPr>
      <xdr:spPr>
        <a:xfrm>
          <a:off x="25146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85725</xdr:rowOff>
    </xdr:from>
    <xdr:ext cx="457200" cy="257175"/>
    <xdr:sp macro="" textlink="">
      <xdr:nvSpPr>
        <xdr:cNvPr id="202" name="テキスト ボックス 201"/>
        <xdr:cNvSpPr txBox="1"/>
      </xdr:nvSpPr>
      <xdr:spPr>
        <a:xfrm>
          <a:off x="2409825" y="134588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57150</xdr:rowOff>
    </xdr:from>
    <xdr:to>
      <xdr:col>3</xdr:col>
      <xdr:colOff>0</xdr:colOff>
      <xdr:row>77</xdr:row>
      <xdr:rowOff>152400</xdr:rowOff>
    </xdr:to>
    <xdr:sp macro="" textlink="">
      <xdr:nvSpPr>
        <xdr:cNvPr id="203" name="円/楕円 202"/>
        <xdr:cNvSpPr/>
      </xdr:nvSpPr>
      <xdr:spPr>
        <a:xfrm>
          <a:off x="1800225" y="132588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142875</xdr:rowOff>
    </xdr:from>
    <xdr:ext cx="466725" cy="257175"/>
    <xdr:sp macro="" textlink="">
      <xdr:nvSpPr>
        <xdr:cNvPr id="204" name="テキスト ボックス 203"/>
        <xdr:cNvSpPr txBox="1"/>
      </xdr:nvSpPr>
      <xdr:spPr>
        <a:xfrm>
          <a:off x="16097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66675</xdr:rowOff>
    </xdr:from>
    <xdr:to>
      <xdr:col>1</xdr:col>
      <xdr:colOff>485775</xdr:colOff>
      <xdr:row>78</xdr:row>
      <xdr:rowOff>0</xdr:rowOff>
    </xdr:to>
    <xdr:sp macro="" textlink="">
      <xdr:nvSpPr>
        <xdr:cNvPr id="205" name="円/楕円 204"/>
        <xdr:cNvSpPr/>
      </xdr:nvSpPr>
      <xdr:spPr>
        <a:xfrm>
          <a:off x="990600" y="1326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161925</xdr:rowOff>
    </xdr:from>
    <xdr:ext cx="466725" cy="257175"/>
    <xdr:sp macro="" textlink="">
      <xdr:nvSpPr>
        <xdr:cNvPr id="206" name="テキスト ボックス 205"/>
        <xdr:cNvSpPr txBox="1"/>
      </xdr:nvSpPr>
      <xdr:spPr>
        <a:xfrm>
          <a:off x="80962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7" name="テキスト ボックス 216"/>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8" name="直線コネクタ 217"/>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0" name="直線コネクタ 219"/>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2" name="直線コネクタ 221"/>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3" name="テキスト ボックス 222"/>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4" name="直線コネクタ 223"/>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5" name="テキスト ボックス 224"/>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6" name="直線コネクタ 225"/>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8" name="直線コネクタ 227"/>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0"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9525</xdr:rowOff>
    </xdr:to>
    <xdr:cxnSp macro="">
      <xdr:nvCxnSpPr>
        <xdr:cNvPr id="231" name="直線コネクタ 230"/>
        <xdr:cNvCxnSpPr/>
      </xdr:nvCxnSpPr>
      <xdr:spPr>
        <a:xfrm flipV="1">
          <a:off x="4114800" y="15630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9525</xdr:rowOff>
    </xdr:from>
    <xdr:ext cx="533400" cy="257175"/>
    <xdr:sp macro="" textlink="">
      <xdr:nvSpPr>
        <xdr:cNvPr id="232" name="扶助費最小値テキスト"/>
        <xdr:cNvSpPr txBox="1"/>
      </xdr:nvSpPr>
      <xdr:spPr>
        <a:xfrm>
          <a:off x="417195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419100</xdr:colOff>
      <xdr:row>99</xdr:row>
      <xdr:rowOff>9525</xdr:rowOff>
    </xdr:from>
    <xdr:to>
      <xdr:col>6</xdr:col>
      <xdr:colOff>600075</xdr:colOff>
      <xdr:row>99</xdr:row>
      <xdr:rowOff>9525</xdr:rowOff>
    </xdr:to>
    <xdr:cxnSp macro="">
      <xdr:nvCxnSpPr>
        <xdr:cNvPr id="233" name="直線コネクタ 232"/>
        <xdr:cNvCxnSpPr/>
      </xdr:nvCxnSpPr>
      <xdr:spPr>
        <a:xfrm>
          <a:off x="4029075" y="16983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142875</xdr:rowOff>
    </xdr:from>
    <xdr:ext cx="533400" cy="257175"/>
    <xdr:sp macro="" textlink="">
      <xdr:nvSpPr>
        <xdr:cNvPr id="234" name="扶助費最大値テキスト"/>
        <xdr:cNvSpPr txBox="1"/>
      </xdr:nvSpPr>
      <xdr:spPr>
        <a:xfrm>
          <a:off x="4171950"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5" name="直線コネクタ 234"/>
        <xdr:cNvCxnSpPr/>
      </xdr:nvCxnSpPr>
      <xdr:spPr>
        <a:xfrm>
          <a:off x="402907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57150</xdr:rowOff>
    </xdr:from>
    <xdr:to>
      <xdr:col>6</xdr:col>
      <xdr:colOff>514350</xdr:colOff>
      <xdr:row>94</xdr:row>
      <xdr:rowOff>104775</xdr:rowOff>
    </xdr:to>
    <xdr:cxnSp macro="">
      <xdr:nvCxnSpPr>
        <xdr:cNvPr id="236" name="直線コネクタ 235"/>
        <xdr:cNvCxnSpPr/>
      </xdr:nvCxnSpPr>
      <xdr:spPr>
        <a:xfrm flipV="1">
          <a:off x="3371850" y="16002000"/>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95250</xdr:rowOff>
    </xdr:from>
    <xdr:ext cx="533400" cy="257175"/>
    <xdr:sp macro="" textlink="">
      <xdr:nvSpPr>
        <xdr:cNvPr id="237" name="扶助費平均値テキスト"/>
        <xdr:cNvSpPr txBox="1"/>
      </xdr:nvSpPr>
      <xdr:spPr>
        <a:xfrm>
          <a:off x="417195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114300</xdr:rowOff>
    </xdr:from>
    <xdr:to>
      <xdr:col>6</xdr:col>
      <xdr:colOff>561975</xdr:colOff>
      <xdr:row>95</xdr:row>
      <xdr:rowOff>47625</xdr:rowOff>
    </xdr:to>
    <xdr:sp macro="" textlink="">
      <xdr:nvSpPr>
        <xdr:cNvPr id="238" name="フローチャート : 判断 237"/>
        <xdr:cNvSpPr/>
      </xdr:nvSpPr>
      <xdr:spPr>
        <a:xfrm>
          <a:off x="4067175" y="16230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104775</xdr:rowOff>
    </xdr:from>
    <xdr:to>
      <xdr:col>5</xdr:col>
      <xdr:colOff>361950</xdr:colOff>
      <xdr:row>95</xdr:row>
      <xdr:rowOff>57150</xdr:rowOff>
    </xdr:to>
    <xdr:cxnSp macro="">
      <xdr:nvCxnSpPr>
        <xdr:cNvPr id="239" name="直線コネクタ 238"/>
        <xdr:cNvCxnSpPr/>
      </xdr:nvCxnSpPr>
      <xdr:spPr>
        <a:xfrm flipV="1">
          <a:off x="2562225" y="162210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19050</xdr:rowOff>
    </xdr:from>
    <xdr:to>
      <xdr:col>5</xdr:col>
      <xdr:colOff>409575</xdr:colOff>
      <xdr:row>95</xdr:row>
      <xdr:rowOff>123825</xdr:rowOff>
    </xdr:to>
    <xdr:sp macro="" textlink="">
      <xdr:nvSpPr>
        <xdr:cNvPr id="240" name="フローチャート : 判断 239"/>
        <xdr:cNvSpPr/>
      </xdr:nvSpPr>
      <xdr:spPr>
        <a:xfrm>
          <a:off x="33147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114300</xdr:rowOff>
    </xdr:from>
    <xdr:ext cx="533400" cy="257175"/>
    <xdr:sp macro="" textlink="">
      <xdr:nvSpPr>
        <xdr:cNvPr id="241" name="テキスト ボックス 240"/>
        <xdr:cNvSpPr txBox="1"/>
      </xdr:nvSpPr>
      <xdr:spPr>
        <a:xfrm>
          <a:off x="31051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57150</xdr:rowOff>
    </xdr:from>
    <xdr:to>
      <xdr:col>4</xdr:col>
      <xdr:colOff>152400</xdr:colOff>
      <xdr:row>96</xdr:row>
      <xdr:rowOff>133350</xdr:rowOff>
    </xdr:to>
    <xdr:cxnSp macro="">
      <xdr:nvCxnSpPr>
        <xdr:cNvPr id="242" name="直線コネクタ 241"/>
        <xdr:cNvCxnSpPr/>
      </xdr:nvCxnSpPr>
      <xdr:spPr>
        <a:xfrm flipV="1">
          <a:off x="1809750" y="16344900"/>
          <a:ext cx="75247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28575</xdr:rowOff>
    </xdr:from>
    <xdr:to>
      <xdr:col>4</xdr:col>
      <xdr:colOff>209550</xdr:colOff>
      <xdr:row>93</xdr:row>
      <xdr:rowOff>133350</xdr:rowOff>
    </xdr:to>
    <xdr:sp macro="" textlink="">
      <xdr:nvSpPr>
        <xdr:cNvPr id="243" name="フローチャート : 判断 242"/>
        <xdr:cNvSpPr/>
      </xdr:nvSpPr>
      <xdr:spPr>
        <a:xfrm>
          <a:off x="25146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91</xdr:row>
      <xdr:rowOff>152400</xdr:rowOff>
    </xdr:from>
    <xdr:ext cx="533400" cy="257175"/>
    <xdr:sp macro="" textlink="">
      <xdr:nvSpPr>
        <xdr:cNvPr id="244" name="テキスト ボックス 243"/>
        <xdr:cNvSpPr txBox="1"/>
      </xdr:nvSpPr>
      <xdr:spPr>
        <a:xfrm>
          <a:off x="2381250"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133350</xdr:rowOff>
    </xdr:from>
    <xdr:to>
      <xdr:col>2</xdr:col>
      <xdr:colOff>600075</xdr:colOff>
      <xdr:row>97</xdr:row>
      <xdr:rowOff>19050</xdr:rowOff>
    </xdr:to>
    <xdr:cxnSp macro="">
      <xdr:nvCxnSpPr>
        <xdr:cNvPr id="245" name="直線コネクタ 244"/>
        <xdr:cNvCxnSpPr/>
      </xdr:nvCxnSpPr>
      <xdr:spPr>
        <a:xfrm flipV="1">
          <a:off x="1047750" y="1659255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94</xdr:row>
      <xdr:rowOff>85725</xdr:rowOff>
    </xdr:from>
    <xdr:to>
      <xdr:col>3</xdr:col>
      <xdr:colOff>0</xdr:colOff>
      <xdr:row>95</xdr:row>
      <xdr:rowOff>19050</xdr:rowOff>
    </xdr:to>
    <xdr:sp macro="" textlink="">
      <xdr:nvSpPr>
        <xdr:cNvPr id="246" name="フローチャート : 判断 245"/>
        <xdr:cNvSpPr/>
      </xdr:nvSpPr>
      <xdr:spPr>
        <a:xfrm>
          <a:off x="1800225" y="162020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28575</xdr:rowOff>
    </xdr:from>
    <xdr:ext cx="533400" cy="257175"/>
    <xdr:sp macro="" textlink="">
      <xdr:nvSpPr>
        <xdr:cNvPr id="247" name="テキスト ボックス 246"/>
        <xdr:cNvSpPr txBox="1"/>
      </xdr:nvSpPr>
      <xdr:spPr>
        <a:xfrm>
          <a:off x="1581150" y="15973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381000</xdr:colOff>
      <xdr:row>94</xdr:row>
      <xdr:rowOff>114300</xdr:rowOff>
    </xdr:from>
    <xdr:to>
      <xdr:col>1</xdr:col>
      <xdr:colOff>485775</xdr:colOff>
      <xdr:row>95</xdr:row>
      <xdr:rowOff>47625</xdr:rowOff>
    </xdr:to>
    <xdr:sp macro="" textlink="">
      <xdr:nvSpPr>
        <xdr:cNvPr id="248" name="フローチャート : 判断 247"/>
        <xdr:cNvSpPr/>
      </xdr:nvSpPr>
      <xdr:spPr>
        <a:xfrm>
          <a:off x="990600" y="16230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57150</xdr:rowOff>
    </xdr:from>
    <xdr:ext cx="533400" cy="257175"/>
    <xdr:sp macro="" textlink="">
      <xdr:nvSpPr>
        <xdr:cNvPr id="249" name="テキスト ボックス 248"/>
        <xdr:cNvSpPr txBox="1"/>
      </xdr:nvSpPr>
      <xdr:spPr>
        <a:xfrm>
          <a:off x="781050"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2" name="テキスト ボックス 251"/>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0</xdr:rowOff>
    </xdr:from>
    <xdr:to>
      <xdr:col>6</xdr:col>
      <xdr:colOff>561975</xdr:colOff>
      <xdr:row>93</xdr:row>
      <xdr:rowOff>104775</xdr:rowOff>
    </xdr:to>
    <xdr:sp macro="" textlink="">
      <xdr:nvSpPr>
        <xdr:cNvPr id="255" name="円/楕円 254"/>
        <xdr:cNvSpPr/>
      </xdr:nvSpPr>
      <xdr:spPr>
        <a:xfrm>
          <a:off x="4067175" y="15944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28575</xdr:rowOff>
    </xdr:from>
    <xdr:ext cx="533400" cy="257175"/>
    <xdr:sp macro="" textlink="">
      <xdr:nvSpPr>
        <xdr:cNvPr id="256" name="扶助費該当値テキスト"/>
        <xdr:cNvSpPr txBox="1"/>
      </xdr:nvSpPr>
      <xdr:spPr>
        <a:xfrm>
          <a:off x="4171950" y="1580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86,762</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57150</xdr:rowOff>
    </xdr:from>
    <xdr:to>
      <xdr:col>5</xdr:col>
      <xdr:colOff>409575</xdr:colOff>
      <xdr:row>94</xdr:row>
      <xdr:rowOff>152400</xdr:rowOff>
    </xdr:to>
    <xdr:sp macro="" textlink="">
      <xdr:nvSpPr>
        <xdr:cNvPr id="257" name="円/楕円 256"/>
        <xdr:cNvSpPr/>
      </xdr:nvSpPr>
      <xdr:spPr>
        <a:xfrm>
          <a:off x="3314700" y="16173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58" name="テキスト ボックス 257"/>
        <xdr:cNvSpPr txBox="1"/>
      </xdr:nvSpPr>
      <xdr:spPr>
        <a:xfrm>
          <a:off x="3105150"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9525</xdr:rowOff>
    </xdr:from>
    <xdr:to>
      <xdr:col>4</xdr:col>
      <xdr:colOff>209550</xdr:colOff>
      <xdr:row>95</xdr:row>
      <xdr:rowOff>104775</xdr:rowOff>
    </xdr:to>
    <xdr:sp macro="" textlink="">
      <xdr:nvSpPr>
        <xdr:cNvPr id="259" name="円/楕円 258"/>
        <xdr:cNvSpPr/>
      </xdr:nvSpPr>
      <xdr:spPr>
        <a:xfrm>
          <a:off x="2514600" y="16297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104775</xdr:rowOff>
    </xdr:from>
    <xdr:ext cx="533400" cy="257175"/>
    <xdr:sp macro="" textlink="">
      <xdr:nvSpPr>
        <xdr:cNvPr id="260" name="テキスト ボックス 259"/>
        <xdr:cNvSpPr txBox="1"/>
      </xdr:nvSpPr>
      <xdr:spPr>
        <a:xfrm>
          <a:off x="238125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77,632</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76200</xdr:rowOff>
    </xdr:from>
    <xdr:to>
      <xdr:col>3</xdr:col>
      <xdr:colOff>0</xdr:colOff>
      <xdr:row>97</xdr:row>
      <xdr:rowOff>9525</xdr:rowOff>
    </xdr:to>
    <xdr:sp macro="" textlink="">
      <xdr:nvSpPr>
        <xdr:cNvPr id="261" name="円/楕円 260"/>
        <xdr:cNvSpPr/>
      </xdr:nvSpPr>
      <xdr:spPr>
        <a:xfrm>
          <a:off x="1800225" y="16535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171450</xdr:rowOff>
    </xdr:from>
    <xdr:ext cx="533400" cy="257175"/>
    <xdr:sp macro="" textlink="">
      <xdr:nvSpPr>
        <xdr:cNvPr id="262" name="テキスト ボックス 261"/>
        <xdr:cNvSpPr txBox="1"/>
      </xdr:nvSpPr>
      <xdr:spPr>
        <a:xfrm>
          <a:off x="158115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71,282</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63" name="円/楕円 262"/>
        <xdr:cNvSpPr/>
      </xdr:nvSpPr>
      <xdr:spPr>
        <a:xfrm>
          <a:off x="990600"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57150</xdr:rowOff>
    </xdr:from>
    <xdr:ext cx="533400" cy="257175"/>
    <xdr:sp macro="" textlink="">
      <xdr:nvSpPr>
        <xdr:cNvPr id="264" name="テキスト ボックス 263"/>
        <xdr:cNvSpPr txBox="1"/>
      </xdr:nvSpPr>
      <xdr:spPr>
        <a:xfrm>
          <a:off x="78105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0" name="正方形/長方形 269"/>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1" name="正方形/長方形 270"/>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38</xdr:row>
      <xdr:rowOff>19050</xdr:rowOff>
    </xdr:to>
    <xdr:cxnSp macro="">
      <xdr:nvCxnSpPr>
        <xdr:cNvPr id="288" name="直線コネクタ 287"/>
        <xdr:cNvCxnSpPr/>
      </xdr:nvCxnSpPr>
      <xdr:spPr>
        <a:xfrm flipV="1">
          <a:off x="9191625" y="51625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9" name="補助費等最小値テキスト"/>
        <xdr:cNvSpPr txBox="1"/>
      </xdr:nvSpPr>
      <xdr:spPr>
        <a:xfrm>
          <a:off x="923925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90" name="直線コネクタ 289"/>
        <xdr:cNvCxnSpPr/>
      </xdr:nvCxnSpPr>
      <xdr:spPr>
        <a:xfrm>
          <a:off x="9105900"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533400" cy="257175"/>
    <xdr:sp macro="" textlink="">
      <xdr:nvSpPr>
        <xdr:cNvPr id="291" name="補助費等最大値テキスト"/>
        <xdr:cNvSpPr txBox="1"/>
      </xdr:nvSpPr>
      <xdr:spPr>
        <a:xfrm>
          <a:off x="9239250" y="493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92" name="直線コネクタ 291"/>
        <xdr:cNvCxnSpPr/>
      </xdr:nvCxnSpPr>
      <xdr:spPr>
        <a:xfrm>
          <a:off x="9105900"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123825</xdr:rowOff>
    </xdr:from>
    <xdr:to>
      <xdr:col>15</xdr:col>
      <xdr:colOff>180975</xdr:colOff>
      <xdr:row>34</xdr:row>
      <xdr:rowOff>171450</xdr:rowOff>
    </xdr:to>
    <xdr:cxnSp macro="">
      <xdr:nvCxnSpPr>
        <xdr:cNvPr id="293" name="直線コネクタ 292"/>
        <xdr:cNvCxnSpPr/>
      </xdr:nvCxnSpPr>
      <xdr:spPr>
        <a:xfrm flipV="1">
          <a:off x="8439150" y="59531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4" name="補助費等平均値テキスト"/>
        <xdr:cNvSpPr txBox="1"/>
      </xdr:nvSpPr>
      <xdr:spPr>
        <a:xfrm>
          <a:off x="92392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133350</xdr:colOff>
      <xdr:row>34</xdr:row>
      <xdr:rowOff>161925</xdr:rowOff>
    </xdr:from>
    <xdr:to>
      <xdr:col>15</xdr:col>
      <xdr:colOff>228600</xdr:colOff>
      <xdr:row>35</xdr:row>
      <xdr:rowOff>95250</xdr:rowOff>
    </xdr:to>
    <xdr:sp macro="" textlink="">
      <xdr:nvSpPr>
        <xdr:cNvPr id="295" name="フローチャート : 判断 294"/>
        <xdr:cNvSpPr/>
      </xdr:nvSpPr>
      <xdr:spPr>
        <a:xfrm>
          <a:off x="9144000"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171450</xdr:rowOff>
    </xdr:from>
    <xdr:to>
      <xdr:col>14</xdr:col>
      <xdr:colOff>28575</xdr:colOff>
      <xdr:row>35</xdr:row>
      <xdr:rowOff>28575</xdr:rowOff>
    </xdr:to>
    <xdr:cxnSp macro="">
      <xdr:nvCxnSpPr>
        <xdr:cNvPr id="296" name="直線コネクタ 295"/>
        <xdr:cNvCxnSpPr/>
      </xdr:nvCxnSpPr>
      <xdr:spPr>
        <a:xfrm flipV="1">
          <a:off x="7724775" y="600075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66675</xdr:rowOff>
    </xdr:from>
    <xdr:to>
      <xdr:col>14</xdr:col>
      <xdr:colOff>76200</xdr:colOff>
      <xdr:row>35</xdr:row>
      <xdr:rowOff>161925</xdr:rowOff>
    </xdr:to>
    <xdr:sp macro="" textlink="">
      <xdr:nvSpPr>
        <xdr:cNvPr id="297" name="フローチャート : 判断 296"/>
        <xdr:cNvSpPr/>
      </xdr:nvSpPr>
      <xdr:spPr>
        <a:xfrm>
          <a:off x="8410575" y="60674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82581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304800</xdr:colOff>
      <xdr:row>35</xdr:row>
      <xdr:rowOff>28575</xdr:rowOff>
    </xdr:from>
    <xdr:to>
      <xdr:col>12</xdr:col>
      <xdr:colOff>514350</xdr:colOff>
      <xdr:row>36</xdr:row>
      <xdr:rowOff>85725</xdr:rowOff>
    </xdr:to>
    <xdr:cxnSp macro="">
      <xdr:nvCxnSpPr>
        <xdr:cNvPr id="299" name="直線コネクタ 298"/>
        <xdr:cNvCxnSpPr/>
      </xdr:nvCxnSpPr>
      <xdr:spPr>
        <a:xfrm flipV="1">
          <a:off x="6915150" y="6029325"/>
          <a:ext cx="8096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76676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161925</xdr:rowOff>
    </xdr:from>
    <xdr:ext cx="533400" cy="257175"/>
    <xdr:sp macro="" textlink="">
      <xdr:nvSpPr>
        <xdr:cNvPr id="301" name="テキスト ボックス 300"/>
        <xdr:cNvSpPr txBox="1"/>
      </xdr:nvSpPr>
      <xdr:spPr>
        <a:xfrm>
          <a:off x="74580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85725</xdr:rowOff>
    </xdr:from>
    <xdr:to>
      <xdr:col>11</xdr:col>
      <xdr:colOff>304800</xdr:colOff>
      <xdr:row>36</xdr:row>
      <xdr:rowOff>95250</xdr:rowOff>
    </xdr:to>
    <xdr:cxnSp macro="">
      <xdr:nvCxnSpPr>
        <xdr:cNvPr id="302" name="直線コネクタ 301"/>
        <xdr:cNvCxnSpPr/>
      </xdr:nvCxnSpPr>
      <xdr:spPr>
        <a:xfrm flipV="1">
          <a:off x="6115050" y="62579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66675</xdr:rowOff>
    </xdr:from>
    <xdr:to>
      <xdr:col>11</xdr:col>
      <xdr:colOff>361950</xdr:colOff>
      <xdr:row>35</xdr:row>
      <xdr:rowOff>171450</xdr:rowOff>
    </xdr:to>
    <xdr:sp macro="" textlink="">
      <xdr:nvSpPr>
        <xdr:cNvPr id="303" name="フローチャート : 判断 302"/>
        <xdr:cNvSpPr/>
      </xdr:nvSpPr>
      <xdr:spPr>
        <a:xfrm>
          <a:off x="68675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9525</xdr:rowOff>
    </xdr:from>
    <xdr:ext cx="533400" cy="257175"/>
    <xdr:sp macro="" textlink="">
      <xdr:nvSpPr>
        <xdr:cNvPr id="304" name="テキスト ボックス 303"/>
        <xdr:cNvSpPr txBox="1"/>
      </xdr:nvSpPr>
      <xdr:spPr>
        <a:xfrm>
          <a:off x="6648450"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114300</xdr:rowOff>
    </xdr:from>
    <xdr:to>
      <xdr:col>10</xdr:col>
      <xdr:colOff>152400</xdr:colOff>
      <xdr:row>36</xdr:row>
      <xdr:rowOff>47625</xdr:rowOff>
    </xdr:to>
    <xdr:sp macro="" textlink="">
      <xdr:nvSpPr>
        <xdr:cNvPr id="305" name="フローチャート : 判断 304"/>
        <xdr:cNvSpPr/>
      </xdr:nvSpPr>
      <xdr:spPr>
        <a:xfrm>
          <a:off x="606742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57150</xdr:rowOff>
    </xdr:from>
    <xdr:ext cx="533400" cy="257175"/>
    <xdr:sp macro="" textlink="">
      <xdr:nvSpPr>
        <xdr:cNvPr id="306" name="テキスト ボックス 305"/>
        <xdr:cNvSpPr txBox="1"/>
      </xdr:nvSpPr>
      <xdr:spPr>
        <a:xfrm>
          <a:off x="59340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34</xdr:row>
      <xdr:rowOff>76200</xdr:rowOff>
    </xdr:from>
    <xdr:to>
      <xdr:col>15</xdr:col>
      <xdr:colOff>228600</xdr:colOff>
      <xdr:row>35</xdr:row>
      <xdr:rowOff>9525</xdr:rowOff>
    </xdr:to>
    <xdr:sp macro="" textlink="">
      <xdr:nvSpPr>
        <xdr:cNvPr id="312" name="円/楕円 311"/>
        <xdr:cNvSpPr/>
      </xdr:nvSpPr>
      <xdr:spPr>
        <a:xfrm>
          <a:off x="9144000" y="590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95250</xdr:rowOff>
    </xdr:from>
    <xdr:ext cx="533400" cy="257175"/>
    <xdr:sp macro="" textlink="">
      <xdr:nvSpPr>
        <xdr:cNvPr id="313" name="補助費等該当値テキスト"/>
        <xdr:cNvSpPr txBox="1"/>
      </xdr:nvSpPr>
      <xdr:spPr>
        <a:xfrm>
          <a:off x="923925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40,721</a:t>
          </a:r>
          <a:endParaRPr kumimoji="1" lang="ja-JP" altLang="en-US" sz="1000" b="1">
            <a:solidFill>
              <a:srgbClr val="FF0000"/>
            </a:solidFill>
            <a:latin typeface="ＭＳ Ｐゴシック"/>
          </a:endParaRPr>
        </a:p>
      </xdr:txBody>
    </xdr:sp>
    <xdr:clientData/>
  </xdr:oneCellAnchor>
  <xdr:twoCellAnchor>
    <xdr:from>
      <xdr:col>13</xdr:col>
      <xdr:colOff>600075</xdr:colOff>
      <xdr:row>34</xdr:row>
      <xdr:rowOff>114300</xdr:rowOff>
    </xdr:from>
    <xdr:to>
      <xdr:col>14</xdr:col>
      <xdr:colOff>76200</xdr:colOff>
      <xdr:row>35</xdr:row>
      <xdr:rowOff>47625</xdr:rowOff>
    </xdr:to>
    <xdr:sp macro="" textlink="">
      <xdr:nvSpPr>
        <xdr:cNvPr id="314" name="円/楕円 313"/>
        <xdr:cNvSpPr/>
      </xdr:nvSpPr>
      <xdr:spPr>
        <a:xfrm>
          <a:off x="8410575" y="59436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66675</xdr:rowOff>
    </xdr:from>
    <xdr:ext cx="533400" cy="257175"/>
    <xdr:sp macro="" textlink="">
      <xdr:nvSpPr>
        <xdr:cNvPr id="315" name="テキスト ボックス 314"/>
        <xdr:cNvSpPr txBox="1"/>
      </xdr:nvSpPr>
      <xdr:spPr>
        <a:xfrm>
          <a:off x="8258175"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12</xdr:col>
      <xdr:colOff>457200</xdr:colOff>
      <xdr:row>34</xdr:row>
      <xdr:rowOff>152400</xdr:rowOff>
    </xdr:from>
    <xdr:to>
      <xdr:col>12</xdr:col>
      <xdr:colOff>561975</xdr:colOff>
      <xdr:row>35</xdr:row>
      <xdr:rowOff>76200</xdr:rowOff>
    </xdr:to>
    <xdr:sp macro="" textlink="">
      <xdr:nvSpPr>
        <xdr:cNvPr id="316" name="円/楕円 315"/>
        <xdr:cNvSpPr/>
      </xdr:nvSpPr>
      <xdr:spPr>
        <a:xfrm>
          <a:off x="7667625" y="598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95250</xdr:rowOff>
    </xdr:from>
    <xdr:ext cx="533400" cy="257175"/>
    <xdr:sp macro="" textlink="">
      <xdr:nvSpPr>
        <xdr:cNvPr id="317" name="テキスト ボックス 316"/>
        <xdr:cNvSpPr txBox="1"/>
      </xdr:nvSpPr>
      <xdr:spPr>
        <a:xfrm>
          <a:off x="745807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28575</xdr:rowOff>
    </xdr:from>
    <xdr:to>
      <xdr:col>11</xdr:col>
      <xdr:colOff>361950</xdr:colOff>
      <xdr:row>36</xdr:row>
      <xdr:rowOff>133350</xdr:rowOff>
    </xdr:to>
    <xdr:sp macro="" textlink="">
      <xdr:nvSpPr>
        <xdr:cNvPr id="318" name="円/楕円 317"/>
        <xdr:cNvSpPr/>
      </xdr:nvSpPr>
      <xdr:spPr>
        <a:xfrm>
          <a:off x="68675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123825</xdr:rowOff>
    </xdr:from>
    <xdr:ext cx="533400" cy="257175"/>
    <xdr:sp macro="" textlink="">
      <xdr:nvSpPr>
        <xdr:cNvPr id="319" name="テキスト ボックス 318"/>
        <xdr:cNvSpPr txBox="1"/>
      </xdr:nvSpPr>
      <xdr:spPr>
        <a:xfrm>
          <a:off x="664845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24,947</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38100</xdr:rowOff>
    </xdr:from>
    <xdr:to>
      <xdr:col>10</xdr:col>
      <xdr:colOff>152400</xdr:colOff>
      <xdr:row>36</xdr:row>
      <xdr:rowOff>142875</xdr:rowOff>
    </xdr:to>
    <xdr:sp macro="" textlink="">
      <xdr:nvSpPr>
        <xdr:cNvPr id="320" name="円/楕円 319"/>
        <xdr:cNvSpPr/>
      </xdr:nvSpPr>
      <xdr:spPr>
        <a:xfrm>
          <a:off x="6067425" y="6210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133350</xdr:rowOff>
    </xdr:from>
    <xdr:ext cx="533400" cy="257175"/>
    <xdr:sp macro="" textlink="">
      <xdr:nvSpPr>
        <xdr:cNvPr id="321" name="テキスト ボックス 320"/>
        <xdr:cNvSpPr txBox="1"/>
      </xdr:nvSpPr>
      <xdr:spPr>
        <a:xfrm>
          <a:off x="59340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2" name="直線コネクタ 331"/>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3" name="テキスト ボックス 332"/>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4" name="直線コネクタ 333"/>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5" name="テキスト ボックス 334"/>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6" name="直線コネクタ 335"/>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7" name="テキスト ボックス 336"/>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8" name="直線コネクタ 337"/>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9" name="テキスト ボックス 338"/>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1" name="テキスト ボックス 340"/>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142875</xdr:rowOff>
    </xdr:from>
    <xdr:to>
      <xdr:col>15</xdr:col>
      <xdr:colOff>180975</xdr:colOff>
      <xdr:row>58</xdr:row>
      <xdr:rowOff>104775</xdr:rowOff>
    </xdr:to>
    <xdr:cxnSp macro="">
      <xdr:nvCxnSpPr>
        <xdr:cNvPr id="343" name="直線コネクタ 342"/>
        <xdr:cNvCxnSpPr/>
      </xdr:nvCxnSpPr>
      <xdr:spPr>
        <a:xfrm flipV="1">
          <a:off x="9191625" y="88868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104775</xdr:rowOff>
    </xdr:from>
    <xdr:ext cx="533400" cy="257175"/>
    <xdr:sp macro="" textlink="">
      <xdr:nvSpPr>
        <xdr:cNvPr id="344" name="普通建設事業費最小値テキスト"/>
        <xdr:cNvSpPr txBox="1"/>
      </xdr:nvSpPr>
      <xdr:spPr>
        <a:xfrm>
          <a:off x="92392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95250</xdr:colOff>
      <xdr:row>58</xdr:row>
      <xdr:rowOff>104775</xdr:rowOff>
    </xdr:from>
    <xdr:to>
      <xdr:col>15</xdr:col>
      <xdr:colOff>266700</xdr:colOff>
      <xdr:row>58</xdr:row>
      <xdr:rowOff>104775</xdr:rowOff>
    </xdr:to>
    <xdr:cxnSp macro="">
      <xdr:nvCxnSpPr>
        <xdr:cNvPr id="345" name="直線コネクタ 344"/>
        <xdr:cNvCxnSpPr/>
      </xdr:nvCxnSpPr>
      <xdr:spPr>
        <a:xfrm>
          <a:off x="91059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95250</xdr:rowOff>
    </xdr:from>
    <xdr:ext cx="600075" cy="257175"/>
    <xdr:sp macro="" textlink="">
      <xdr:nvSpPr>
        <xdr:cNvPr id="346" name="普通建設事業費最大値テキスト"/>
        <xdr:cNvSpPr txBox="1"/>
      </xdr:nvSpPr>
      <xdr:spPr>
        <a:xfrm>
          <a:off x="9239250" y="8667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95250</xdr:colOff>
      <xdr:row>51</xdr:row>
      <xdr:rowOff>142875</xdr:rowOff>
    </xdr:from>
    <xdr:to>
      <xdr:col>15</xdr:col>
      <xdr:colOff>266700</xdr:colOff>
      <xdr:row>51</xdr:row>
      <xdr:rowOff>142875</xdr:rowOff>
    </xdr:to>
    <xdr:cxnSp macro="">
      <xdr:nvCxnSpPr>
        <xdr:cNvPr id="347" name="直線コネクタ 346"/>
        <xdr:cNvCxnSpPr/>
      </xdr:nvCxnSpPr>
      <xdr:spPr>
        <a:xfrm>
          <a:off x="9105900" y="8886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123825</xdr:rowOff>
    </xdr:from>
    <xdr:to>
      <xdr:col>15</xdr:col>
      <xdr:colOff>180975</xdr:colOff>
      <xdr:row>57</xdr:row>
      <xdr:rowOff>152400</xdr:rowOff>
    </xdr:to>
    <xdr:cxnSp macro="">
      <xdr:nvCxnSpPr>
        <xdr:cNvPr id="348" name="直線コネクタ 347"/>
        <xdr:cNvCxnSpPr/>
      </xdr:nvCxnSpPr>
      <xdr:spPr>
        <a:xfrm flipV="1">
          <a:off x="8439150" y="98964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95250</xdr:rowOff>
    </xdr:from>
    <xdr:ext cx="533400" cy="257175"/>
    <xdr:sp macro="" textlink="">
      <xdr:nvSpPr>
        <xdr:cNvPr id="349" name="普通建設事業費平均値テキスト"/>
        <xdr:cNvSpPr txBox="1"/>
      </xdr:nvSpPr>
      <xdr:spPr>
        <a:xfrm>
          <a:off x="9239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50" name="フローチャート : 判断 349"/>
        <xdr:cNvSpPr/>
      </xdr:nvSpPr>
      <xdr:spPr>
        <a:xfrm>
          <a:off x="9144000"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152400</xdr:rowOff>
    </xdr:from>
    <xdr:to>
      <xdr:col>14</xdr:col>
      <xdr:colOff>28575</xdr:colOff>
      <xdr:row>58</xdr:row>
      <xdr:rowOff>19050</xdr:rowOff>
    </xdr:to>
    <xdr:cxnSp macro="">
      <xdr:nvCxnSpPr>
        <xdr:cNvPr id="351" name="直線コネクタ 350"/>
        <xdr:cNvCxnSpPr/>
      </xdr:nvCxnSpPr>
      <xdr:spPr>
        <a:xfrm flipV="1">
          <a:off x="7724775" y="9925050"/>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85725</xdr:rowOff>
    </xdr:to>
    <xdr:sp macro="" textlink="">
      <xdr:nvSpPr>
        <xdr:cNvPr id="352" name="フローチャート : 判断 351"/>
        <xdr:cNvSpPr/>
      </xdr:nvSpPr>
      <xdr:spPr>
        <a:xfrm>
          <a:off x="8410575" y="992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53" name="テキスト ボックス 352"/>
        <xdr:cNvSpPr txBox="1"/>
      </xdr:nvSpPr>
      <xdr:spPr>
        <a:xfrm>
          <a:off x="82581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19050</xdr:rowOff>
    </xdr:from>
    <xdr:to>
      <xdr:col>12</xdr:col>
      <xdr:colOff>514350</xdr:colOff>
      <xdr:row>58</xdr:row>
      <xdr:rowOff>19050</xdr:rowOff>
    </xdr:to>
    <xdr:cxnSp macro="">
      <xdr:nvCxnSpPr>
        <xdr:cNvPr id="354" name="直線コネクタ 353"/>
        <xdr:cNvCxnSpPr/>
      </xdr:nvCxnSpPr>
      <xdr:spPr>
        <a:xfrm flipV="1">
          <a:off x="6915150" y="99631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133350</xdr:rowOff>
    </xdr:from>
    <xdr:to>
      <xdr:col>12</xdr:col>
      <xdr:colOff>561975</xdr:colOff>
      <xdr:row>58</xdr:row>
      <xdr:rowOff>66675</xdr:rowOff>
    </xdr:to>
    <xdr:sp macro="" textlink="">
      <xdr:nvSpPr>
        <xdr:cNvPr id="355" name="フローチャート : 判断 354"/>
        <xdr:cNvSpPr/>
      </xdr:nvSpPr>
      <xdr:spPr>
        <a:xfrm>
          <a:off x="76676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85725</xdr:rowOff>
    </xdr:from>
    <xdr:ext cx="533400" cy="257175"/>
    <xdr:sp macro="" textlink="">
      <xdr:nvSpPr>
        <xdr:cNvPr id="356" name="テキスト ボックス 355"/>
        <xdr:cNvSpPr txBox="1"/>
      </xdr:nvSpPr>
      <xdr:spPr>
        <a:xfrm>
          <a:off x="74580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19050</xdr:rowOff>
    </xdr:from>
    <xdr:to>
      <xdr:col>11</xdr:col>
      <xdr:colOff>304800</xdr:colOff>
      <xdr:row>58</xdr:row>
      <xdr:rowOff>28575</xdr:rowOff>
    </xdr:to>
    <xdr:cxnSp macro="">
      <xdr:nvCxnSpPr>
        <xdr:cNvPr id="357" name="直線コネクタ 356"/>
        <xdr:cNvCxnSpPr/>
      </xdr:nvCxnSpPr>
      <xdr:spPr>
        <a:xfrm flipV="1">
          <a:off x="6115050" y="99631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76200</xdr:rowOff>
    </xdr:to>
    <xdr:sp macro="" textlink="">
      <xdr:nvSpPr>
        <xdr:cNvPr id="358" name="フローチャート : 判断 357"/>
        <xdr:cNvSpPr/>
      </xdr:nvSpPr>
      <xdr:spPr>
        <a:xfrm>
          <a:off x="6867525"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66675</xdr:rowOff>
    </xdr:from>
    <xdr:ext cx="533400" cy="257175"/>
    <xdr:sp macro="" textlink="">
      <xdr:nvSpPr>
        <xdr:cNvPr id="359" name="テキスト ボックス 358"/>
        <xdr:cNvSpPr txBox="1"/>
      </xdr:nvSpPr>
      <xdr:spPr>
        <a:xfrm>
          <a:off x="66484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161925</xdr:rowOff>
    </xdr:from>
    <xdr:to>
      <xdr:col>10</xdr:col>
      <xdr:colOff>152400</xdr:colOff>
      <xdr:row>58</xdr:row>
      <xdr:rowOff>95250</xdr:rowOff>
    </xdr:to>
    <xdr:sp macro="" textlink="">
      <xdr:nvSpPr>
        <xdr:cNvPr id="360" name="フローチャート : 判断 359"/>
        <xdr:cNvSpPr/>
      </xdr:nvSpPr>
      <xdr:spPr>
        <a:xfrm>
          <a:off x="606742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85725</xdr:rowOff>
    </xdr:from>
    <xdr:ext cx="533400" cy="257175"/>
    <xdr:sp macro="" textlink="">
      <xdr:nvSpPr>
        <xdr:cNvPr id="361" name="テキスト ボックス 360"/>
        <xdr:cNvSpPr txBox="1"/>
      </xdr:nvSpPr>
      <xdr:spPr>
        <a:xfrm>
          <a:off x="5934075"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76200</xdr:rowOff>
    </xdr:from>
    <xdr:to>
      <xdr:col>15</xdr:col>
      <xdr:colOff>228600</xdr:colOff>
      <xdr:row>58</xdr:row>
      <xdr:rowOff>9525</xdr:rowOff>
    </xdr:to>
    <xdr:sp macro="" textlink="">
      <xdr:nvSpPr>
        <xdr:cNvPr id="367" name="円/楕円 366"/>
        <xdr:cNvSpPr/>
      </xdr:nvSpPr>
      <xdr:spPr>
        <a:xfrm>
          <a:off x="9144000"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95250</xdr:rowOff>
    </xdr:from>
    <xdr:ext cx="533400" cy="257175"/>
    <xdr:sp macro="" textlink="">
      <xdr:nvSpPr>
        <xdr:cNvPr id="368" name="普通建設事業費該当値テキスト"/>
        <xdr:cNvSpPr txBox="1"/>
      </xdr:nvSpPr>
      <xdr:spPr>
        <a:xfrm>
          <a:off x="92392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80,274</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104775</xdr:rowOff>
    </xdr:from>
    <xdr:to>
      <xdr:col>14</xdr:col>
      <xdr:colOff>76200</xdr:colOff>
      <xdr:row>58</xdr:row>
      <xdr:rowOff>28575</xdr:rowOff>
    </xdr:to>
    <xdr:sp macro="" textlink="">
      <xdr:nvSpPr>
        <xdr:cNvPr id="369" name="円/楕円 368"/>
        <xdr:cNvSpPr/>
      </xdr:nvSpPr>
      <xdr:spPr>
        <a:xfrm>
          <a:off x="8410575" y="98774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47625</xdr:rowOff>
    </xdr:from>
    <xdr:ext cx="533400" cy="257175"/>
    <xdr:sp macro="" textlink="">
      <xdr:nvSpPr>
        <xdr:cNvPr id="370" name="テキスト ボックス 369"/>
        <xdr:cNvSpPr txBox="1"/>
      </xdr:nvSpPr>
      <xdr:spPr>
        <a:xfrm>
          <a:off x="825817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69,489</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142875</xdr:rowOff>
    </xdr:from>
    <xdr:to>
      <xdr:col>12</xdr:col>
      <xdr:colOff>561975</xdr:colOff>
      <xdr:row>58</xdr:row>
      <xdr:rowOff>66675</xdr:rowOff>
    </xdr:to>
    <xdr:sp macro="" textlink="">
      <xdr:nvSpPr>
        <xdr:cNvPr id="371" name="円/楕円 370"/>
        <xdr:cNvSpPr/>
      </xdr:nvSpPr>
      <xdr:spPr>
        <a:xfrm>
          <a:off x="7667625"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57150</xdr:rowOff>
    </xdr:from>
    <xdr:ext cx="533400" cy="257175"/>
    <xdr:sp macro="" textlink="">
      <xdr:nvSpPr>
        <xdr:cNvPr id="372" name="テキスト ボックス 371"/>
        <xdr:cNvSpPr txBox="1"/>
      </xdr:nvSpPr>
      <xdr:spPr>
        <a:xfrm>
          <a:off x="74580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3" name="円/楕円 372"/>
        <xdr:cNvSpPr/>
      </xdr:nvSpPr>
      <xdr:spPr>
        <a:xfrm>
          <a:off x="68675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95250</xdr:rowOff>
    </xdr:from>
    <xdr:ext cx="533400" cy="257175"/>
    <xdr:sp macro="" textlink="">
      <xdr:nvSpPr>
        <xdr:cNvPr id="374" name="テキスト ボックス 373"/>
        <xdr:cNvSpPr txBox="1"/>
      </xdr:nvSpPr>
      <xdr:spPr>
        <a:xfrm>
          <a:off x="66484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50,858</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85725</xdr:rowOff>
    </xdr:to>
    <xdr:sp macro="" textlink="">
      <xdr:nvSpPr>
        <xdr:cNvPr id="375" name="円/楕円 374"/>
        <xdr:cNvSpPr/>
      </xdr:nvSpPr>
      <xdr:spPr>
        <a:xfrm>
          <a:off x="606742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104775</xdr:rowOff>
    </xdr:from>
    <xdr:ext cx="533400" cy="257175"/>
    <xdr:sp macro="" textlink="">
      <xdr:nvSpPr>
        <xdr:cNvPr id="376" name="テキスト ボックス 375"/>
        <xdr:cNvSpPr txBox="1"/>
      </xdr:nvSpPr>
      <xdr:spPr>
        <a:xfrm>
          <a:off x="59340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7" name="直線コネクタ 386"/>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8" name="テキスト ボックス 387"/>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9" name="直線コネクタ 388"/>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0" name="テキスト ボックス 389"/>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1" name="直線コネクタ 390"/>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2" name="テキスト ボックス 391"/>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3" name="直線コネクタ 392"/>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4" name="テキスト ボックス 393"/>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5" name="直線コネクタ 394"/>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396" name="テキスト ボックス 395"/>
        <xdr:cNvSpPr txBox="1"/>
      </xdr:nvSpPr>
      <xdr:spPr>
        <a:xfrm>
          <a:off x="53244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7" name="直線コネクタ 396"/>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8" name="テキスト ボックス 397"/>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9"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38100</xdr:rowOff>
    </xdr:to>
    <xdr:cxnSp macro="">
      <xdr:nvCxnSpPr>
        <xdr:cNvPr id="400" name="直線コネクタ 399"/>
        <xdr:cNvCxnSpPr/>
      </xdr:nvCxnSpPr>
      <xdr:spPr>
        <a:xfrm flipV="1">
          <a:off x="9191625" y="121634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1" name="普通建設事業費 （ うち新規整備　）最小値テキスト"/>
        <xdr:cNvSpPr txBox="1"/>
      </xdr:nvSpPr>
      <xdr:spPr>
        <a:xfrm>
          <a:off x="92392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2" name="直線コネクタ 401"/>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3"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4" name="直線コネクタ 403"/>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57150</xdr:rowOff>
    </xdr:from>
    <xdr:to>
      <xdr:col>15</xdr:col>
      <xdr:colOff>180975</xdr:colOff>
      <xdr:row>78</xdr:row>
      <xdr:rowOff>152400</xdr:rowOff>
    </xdr:to>
    <xdr:cxnSp macro="">
      <xdr:nvCxnSpPr>
        <xdr:cNvPr id="405" name="直線コネクタ 404"/>
        <xdr:cNvCxnSpPr/>
      </xdr:nvCxnSpPr>
      <xdr:spPr>
        <a:xfrm>
          <a:off x="8439150" y="13430250"/>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104775</xdr:rowOff>
    </xdr:from>
    <xdr:ext cx="533400" cy="257175"/>
    <xdr:sp macro="" textlink="">
      <xdr:nvSpPr>
        <xdr:cNvPr id="406" name="普通建設事業費 （ うち新規整備　）平均値テキスト"/>
        <xdr:cNvSpPr txBox="1"/>
      </xdr:nvSpPr>
      <xdr:spPr>
        <a:xfrm>
          <a:off x="923925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76200</xdr:rowOff>
    </xdr:from>
    <xdr:to>
      <xdr:col>15</xdr:col>
      <xdr:colOff>228600</xdr:colOff>
      <xdr:row>79</xdr:row>
      <xdr:rowOff>9525</xdr:rowOff>
    </xdr:to>
    <xdr:sp macro="" textlink="">
      <xdr:nvSpPr>
        <xdr:cNvPr id="407" name="フローチャート : 判断 406"/>
        <xdr:cNvSpPr/>
      </xdr:nvSpPr>
      <xdr:spPr>
        <a:xfrm>
          <a:off x="9144000" y="1344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57150</xdr:rowOff>
    </xdr:from>
    <xdr:to>
      <xdr:col>14</xdr:col>
      <xdr:colOff>28575</xdr:colOff>
      <xdr:row>78</xdr:row>
      <xdr:rowOff>161925</xdr:rowOff>
    </xdr:to>
    <xdr:cxnSp macro="">
      <xdr:nvCxnSpPr>
        <xdr:cNvPr id="408" name="直線コネクタ 407"/>
        <xdr:cNvCxnSpPr/>
      </xdr:nvCxnSpPr>
      <xdr:spPr>
        <a:xfrm flipV="1">
          <a:off x="7724775" y="13430250"/>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104775</xdr:rowOff>
    </xdr:from>
    <xdr:to>
      <xdr:col>14</xdr:col>
      <xdr:colOff>76200</xdr:colOff>
      <xdr:row>79</xdr:row>
      <xdr:rowOff>38100</xdr:rowOff>
    </xdr:to>
    <xdr:sp macro="" textlink="">
      <xdr:nvSpPr>
        <xdr:cNvPr id="409" name="フローチャート : 判断 408"/>
        <xdr:cNvSpPr/>
      </xdr:nvSpPr>
      <xdr:spPr>
        <a:xfrm>
          <a:off x="8410575" y="13477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28575</xdr:rowOff>
    </xdr:from>
    <xdr:ext cx="533400" cy="257175"/>
    <xdr:sp macro="" textlink="">
      <xdr:nvSpPr>
        <xdr:cNvPr id="410" name="テキスト ボックス 409"/>
        <xdr:cNvSpPr txBox="1"/>
      </xdr:nvSpPr>
      <xdr:spPr>
        <a:xfrm>
          <a:off x="8258175" y="1357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85725</xdr:rowOff>
    </xdr:from>
    <xdr:to>
      <xdr:col>12</xdr:col>
      <xdr:colOff>561975</xdr:colOff>
      <xdr:row>79</xdr:row>
      <xdr:rowOff>9525</xdr:rowOff>
    </xdr:to>
    <xdr:sp macro="" textlink="">
      <xdr:nvSpPr>
        <xdr:cNvPr id="411" name="フローチャート : 判断 410"/>
        <xdr:cNvSpPr/>
      </xdr:nvSpPr>
      <xdr:spPr>
        <a:xfrm>
          <a:off x="7667625" y="1345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28575</xdr:rowOff>
    </xdr:from>
    <xdr:ext cx="533400" cy="257175"/>
    <xdr:sp macro="" textlink="">
      <xdr:nvSpPr>
        <xdr:cNvPr id="412" name="テキスト ボックス 411"/>
        <xdr:cNvSpPr txBox="1"/>
      </xdr:nvSpPr>
      <xdr:spPr>
        <a:xfrm>
          <a:off x="74580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3" name="テキスト ボックス 412"/>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104775</xdr:rowOff>
    </xdr:from>
    <xdr:to>
      <xdr:col>15</xdr:col>
      <xdr:colOff>228600</xdr:colOff>
      <xdr:row>79</xdr:row>
      <xdr:rowOff>38100</xdr:rowOff>
    </xdr:to>
    <xdr:sp macro="" textlink="">
      <xdr:nvSpPr>
        <xdr:cNvPr id="418" name="円/楕円 417"/>
        <xdr:cNvSpPr/>
      </xdr:nvSpPr>
      <xdr:spPr>
        <a:xfrm>
          <a:off x="9144000" y="13477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57150</xdr:rowOff>
    </xdr:from>
    <xdr:ext cx="533400" cy="257175"/>
    <xdr:sp macro="" textlink="">
      <xdr:nvSpPr>
        <xdr:cNvPr id="419" name="普通建設事業費 （ うち新規整備　）該当値テキスト"/>
        <xdr:cNvSpPr txBox="1"/>
      </xdr:nvSpPr>
      <xdr:spPr>
        <a:xfrm>
          <a:off x="923925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15,960</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9525</xdr:rowOff>
    </xdr:from>
    <xdr:to>
      <xdr:col>14</xdr:col>
      <xdr:colOff>76200</xdr:colOff>
      <xdr:row>78</xdr:row>
      <xdr:rowOff>104775</xdr:rowOff>
    </xdr:to>
    <xdr:sp macro="" textlink="">
      <xdr:nvSpPr>
        <xdr:cNvPr id="420" name="円/楕円 419"/>
        <xdr:cNvSpPr/>
      </xdr:nvSpPr>
      <xdr:spPr>
        <a:xfrm>
          <a:off x="8410575" y="133826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123825</xdr:rowOff>
    </xdr:from>
    <xdr:ext cx="533400" cy="257175"/>
    <xdr:sp macro="" textlink="">
      <xdr:nvSpPr>
        <xdr:cNvPr id="421" name="テキスト ボックス 420"/>
        <xdr:cNvSpPr txBox="1"/>
      </xdr:nvSpPr>
      <xdr:spPr>
        <a:xfrm>
          <a:off x="825817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114300</xdr:rowOff>
    </xdr:from>
    <xdr:to>
      <xdr:col>12</xdr:col>
      <xdr:colOff>561975</xdr:colOff>
      <xdr:row>79</xdr:row>
      <xdr:rowOff>47625</xdr:rowOff>
    </xdr:to>
    <xdr:sp macro="" textlink="">
      <xdr:nvSpPr>
        <xdr:cNvPr id="422" name="円/楕円 421"/>
        <xdr:cNvSpPr/>
      </xdr:nvSpPr>
      <xdr:spPr>
        <a:xfrm>
          <a:off x="7667625"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38100</xdr:rowOff>
    </xdr:from>
    <xdr:ext cx="533400" cy="257175"/>
    <xdr:sp macro="" textlink="">
      <xdr:nvSpPr>
        <xdr:cNvPr id="423" name="テキスト ボックス 422"/>
        <xdr:cNvSpPr txBox="1"/>
      </xdr:nvSpPr>
      <xdr:spPr>
        <a:xfrm>
          <a:off x="7458075" y="1358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4" name="正方形/長方形 423"/>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5" name="正方形/長方形 424"/>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6" name="正方形/長方形 425"/>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7" name="正方形/長方形 426"/>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8" name="正方形/長方形 427"/>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9" name="正方形/長方形 428"/>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0" name="正方形/長方形 429"/>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1" name="正方形/長方形 430"/>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2" name="テキスト ボックス 431"/>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3" name="直線コネクタ 432"/>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4" name="直線コネクタ 433"/>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5" name="テキスト ボックス 434"/>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6" name="直線コネクタ 435"/>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7" name="テキスト ボックス 436"/>
        <xdr:cNvSpPr txBox="1"/>
      </xdr:nvSpPr>
      <xdr:spPr>
        <a:xfrm>
          <a:off x="5391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8" name="直線コネクタ 437"/>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9" name="テキスト ボックス 438"/>
        <xdr:cNvSpPr txBox="1"/>
      </xdr:nvSpPr>
      <xdr:spPr>
        <a:xfrm>
          <a:off x="53911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40" name="直線コネクタ 439"/>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1" name="テキスト ボックス 440"/>
        <xdr:cNvSpPr txBox="1"/>
      </xdr:nvSpPr>
      <xdr:spPr>
        <a:xfrm>
          <a:off x="53911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2" name="直線コネクタ 441"/>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3" name="テキスト ボックス 442"/>
        <xdr:cNvSpPr txBox="1"/>
      </xdr:nvSpPr>
      <xdr:spPr>
        <a:xfrm>
          <a:off x="53911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4" name="直線コネクタ 443"/>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38100</xdr:rowOff>
    </xdr:from>
    <xdr:ext cx="533400" cy="257175"/>
    <xdr:sp macro="" textlink="">
      <xdr:nvSpPr>
        <xdr:cNvPr id="445" name="テキスト ボックス 444"/>
        <xdr:cNvSpPr txBox="1"/>
      </xdr:nvSpPr>
      <xdr:spPr>
        <a:xfrm>
          <a:off x="53911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7" name="テキスト ボックス 446"/>
        <xdr:cNvSpPr txBox="1"/>
      </xdr:nvSpPr>
      <xdr:spPr>
        <a:xfrm>
          <a:off x="53911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76200</xdr:rowOff>
    </xdr:from>
    <xdr:to>
      <xdr:col>15</xdr:col>
      <xdr:colOff>180975</xdr:colOff>
      <xdr:row>98</xdr:row>
      <xdr:rowOff>133350</xdr:rowOff>
    </xdr:to>
    <xdr:cxnSp macro="">
      <xdr:nvCxnSpPr>
        <xdr:cNvPr id="449" name="直線コネクタ 448"/>
        <xdr:cNvCxnSpPr/>
      </xdr:nvCxnSpPr>
      <xdr:spPr>
        <a:xfrm flipV="1">
          <a:off x="9191625" y="155067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50" name="普通建設事業費 （ うち更新整備　）最小値テキスト"/>
        <xdr:cNvSpPr txBox="1"/>
      </xdr:nvSpPr>
      <xdr:spPr>
        <a:xfrm>
          <a:off x="923925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28575</xdr:rowOff>
    </xdr:from>
    <xdr:ext cx="533400" cy="257175"/>
    <xdr:sp macro="" textlink="">
      <xdr:nvSpPr>
        <xdr:cNvPr id="452" name="普通建設事業費 （ うち更新整備　）最大値テキスト"/>
        <xdr:cNvSpPr txBox="1"/>
      </xdr:nvSpPr>
      <xdr:spPr>
        <a:xfrm>
          <a:off x="9239250" y="15287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95250</xdr:colOff>
      <xdr:row>90</xdr:row>
      <xdr:rowOff>76200</xdr:rowOff>
    </xdr:from>
    <xdr:to>
      <xdr:col>15</xdr:col>
      <xdr:colOff>266700</xdr:colOff>
      <xdr:row>90</xdr:row>
      <xdr:rowOff>76200</xdr:rowOff>
    </xdr:to>
    <xdr:cxnSp macro="">
      <xdr:nvCxnSpPr>
        <xdr:cNvPr id="453" name="直線コネクタ 452"/>
        <xdr:cNvCxnSpPr/>
      </xdr:nvCxnSpPr>
      <xdr:spPr>
        <a:xfrm>
          <a:off x="9105900" y="15506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161925</xdr:rowOff>
    </xdr:from>
    <xdr:to>
      <xdr:col>15</xdr:col>
      <xdr:colOff>180975</xdr:colOff>
      <xdr:row>95</xdr:row>
      <xdr:rowOff>47625</xdr:rowOff>
    </xdr:to>
    <xdr:cxnSp macro="">
      <xdr:nvCxnSpPr>
        <xdr:cNvPr id="454" name="直線コネクタ 453"/>
        <xdr:cNvCxnSpPr/>
      </xdr:nvCxnSpPr>
      <xdr:spPr>
        <a:xfrm flipV="1">
          <a:off x="8439150" y="15763875"/>
          <a:ext cx="752475" cy="571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28575</xdr:rowOff>
    </xdr:from>
    <xdr:ext cx="533400" cy="257175"/>
    <xdr:sp macro="" textlink="">
      <xdr:nvSpPr>
        <xdr:cNvPr id="455" name="普通建設事業費 （ うち更新整備　）平均値テキスト"/>
        <xdr:cNvSpPr txBox="1"/>
      </xdr:nvSpPr>
      <xdr:spPr>
        <a:xfrm>
          <a:off x="92392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133350</xdr:colOff>
      <xdr:row>94</xdr:row>
      <xdr:rowOff>47625</xdr:rowOff>
    </xdr:from>
    <xdr:to>
      <xdr:col>15</xdr:col>
      <xdr:colOff>228600</xdr:colOff>
      <xdr:row>94</xdr:row>
      <xdr:rowOff>152400</xdr:rowOff>
    </xdr:to>
    <xdr:sp macro="" textlink="">
      <xdr:nvSpPr>
        <xdr:cNvPr id="456" name="フローチャート : 判断 455"/>
        <xdr:cNvSpPr/>
      </xdr:nvSpPr>
      <xdr:spPr>
        <a:xfrm>
          <a:off x="9144000" y="16163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94</xdr:row>
      <xdr:rowOff>47625</xdr:rowOff>
    </xdr:from>
    <xdr:to>
      <xdr:col>14</xdr:col>
      <xdr:colOff>28575</xdr:colOff>
      <xdr:row>95</xdr:row>
      <xdr:rowOff>47625</xdr:rowOff>
    </xdr:to>
    <xdr:cxnSp macro="">
      <xdr:nvCxnSpPr>
        <xdr:cNvPr id="457" name="直線コネクタ 456"/>
        <xdr:cNvCxnSpPr/>
      </xdr:nvCxnSpPr>
      <xdr:spPr>
        <a:xfrm>
          <a:off x="7724775" y="16163925"/>
          <a:ext cx="71437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95</xdr:row>
      <xdr:rowOff>57150</xdr:rowOff>
    </xdr:from>
    <xdr:to>
      <xdr:col>14</xdr:col>
      <xdr:colOff>76200</xdr:colOff>
      <xdr:row>95</xdr:row>
      <xdr:rowOff>161925</xdr:rowOff>
    </xdr:to>
    <xdr:sp macro="" textlink="">
      <xdr:nvSpPr>
        <xdr:cNvPr id="458" name="フローチャート : 判断 457"/>
        <xdr:cNvSpPr/>
      </xdr:nvSpPr>
      <xdr:spPr>
        <a:xfrm>
          <a:off x="8410575" y="163449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59" name="テキスト ボックス 458"/>
        <xdr:cNvSpPr txBox="1"/>
      </xdr:nvSpPr>
      <xdr:spPr>
        <a:xfrm>
          <a:off x="82581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457200</xdr:colOff>
      <xdr:row>95</xdr:row>
      <xdr:rowOff>38100</xdr:rowOff>
    </xdr:from>
    <xdr:to>
      <xdr:col>12</xdr:col>
      <xdr:colOff>561975</xdr:colOff>
      <xdr:row>95</xdr:row>
      <xdr:rowOff>133350</xdr:rowOff>
    </xdr:to>
    <xdr:sp macro="" textlink="">
      <xdr:nvSpPr>
        <xdr:cNvPr id="460" name="フローチャート : 判断 459"/>
        <xdr:cNvSpPr/>
      </xdr:nvSpPr>
      <xdr:spPr>
        <a:xfrm>
          <a:off x="7667625" y="16325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133350</xdr:rowOff>
    </xdr:from>
    <xdr:ext cx="533400" cy="257175"/>
    <xdr:sp macro="" textlink="">
      <xdr:nvSpPr>
        <xdr:cNvPr id="461" name="テキスト ボックス 460"/>
        <xdr:cNvSpPr txBox="1"/>
      </xdr:nvSpPr>
      <xdr:spPr>
        <a:xfrm>
          <a:off x="74580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2" name="テキスト ボックス 46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3" name="テキスト ボックス 46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4" name="テキスト ボックス 46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5" name="テキスト ボックス 46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6" name="テキスト ボックス 46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91</xdr:row>
      <xdr:rowOff>104775</xdr:rowOff>
    </xdr:from>
    <xdr:to>
      <xdr:col>15</xdr:col>
      <xdr:colOff>228600</xdr:colOff>
      <xdr:row>92</xdr:row>
      <xdr:rowOff>38100</xdr:rowOff>
    </xdr:to>
    <xdr:sp macro="" textlink="">
      <xdr:nvSpPr>
        <xdr:cNvPr id="467" name="円/楕円 466"/>
        <xdr:cNvSpPr/>
      </xdr:nvSpPr>
      <xdr:spPr>
        <a:xfrm>
          <a:off x="9144000" y="15706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90</xdr:row>
      <xdr:rowOff>133350</xdr:rowOff>
    </xdr:from>
    <xdr:ext cx="533400" cy="257175"/>
    <xdr:sp macro="" textlink="">
      <xdr:nvSpPr>
        <xdr:cNvPr id="468" name="普通建設事業費 （ うち更新整備　）該当値テキスト"/>
        <xdr:cNvSpPr txBox="1"/>
      </xdr:nvSpPr>
      <xdr:spPr>
        <a:xfrm>
          <a:off x="9239250" y="1556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40,126</a:t>
          </a:r>
          <a:endParaRPr kumimoji="1" lang="ja-JP" altLang="en-US" sz="1000" b="1">
            <a:solidFill>
              <a:srgbClr val="FF0000"/>
            </a:solidFill>
            <a:latin typeface="ＭＳ Ｐゴシック"/>
          </a:endParaRPr>
        </a:p>
      </xdr:txBody>
    </xdr:sp>
    <xdr:clientData/>
  </xdr:oneCellAnchor>
  <xdr:twoCellAnchor>
    <xdr:from>
      <xdr:col>13</xdr:col>
      <xdr:colOff>600075</xdr:colOff>
      <xdr:row>94</xdr:row>
      <xdr:rowOff>161925</xdr:rowOff>
    </xdr:from>
    <xdr:to>
      <xdr:col>14</xdr:col>
      <xdr:colOff>76200</xdr:colOff>
      <xdr:row>95</xdr:row>
      <xdr:rowOff>95250</xdr:rowOff>
    </xdr:to>
    <xdr:sp macro="" textlink="">
      <xdr:nvSpPr>
        <xdr:cNvPr id="469" name="円/楕円 468"/>
        <xdr:cNvSpPr/>
      </xdr:nvSpPr>
      <xdr:spPr>
        <a:xfrm>
          <a:off x="8410575" y="162782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114300</xdr:rowOff>
    </xdr:from>
    <xdr:ext cx="533400" cy="257175"/>
    <xdr:sp macro="" textlink="">
      <xdr:nvSpPr>
        <xdr:cNvPr id="470" name="テキスト ボックス 469"/>
        <xdr:cNvSpPr txBox="1"/>
      </xdr:nvSpPr>
      <xdr:spPr>
        <a:xfrm>
          <a:off x="82581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12</xdr:col>
      <xdr:colOff>457200</xdr:colOff>
      <xdr:row>93</xdr:row>
      <xdr:rowOff>171450</xdr:rowOff>
    </xdr:from>
    <xdr:to>
      <xdr:col>12</xdr:col>
      <xdr:colOff>561975</xdr:colOff>
      <xdr:row>94</xdr:row>
      <xdr:rowOff>95250</xdr:rowOff>
    </xdr:to>
    <xdr:sp macro="" textlink="">
      <xdr:nvSpPr>
        <xdr:cNvPr id="471" name="円/楕円 470"/>
        <xdr:cNvSpPr/>
      </xdr:nvSpPr>
      <xdr:spPr>
        <a:xfrm>
          <a:off x="7667625" y="16116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92</xdr:row>
      <xdr:rowOff>114300</xdr:rowOff>
    </xdr:from>
    <xdr:ext cx="533400" cy="257175"/>
    <xdr:sp macro="" textlink="">
      <xdr:nvSpPr>
        <xdr:cNvPr id="472" name="テキスト ボックス 471"/>
        <xdr:cNvSpPr txBox="1"/>
      </xdr:nvSpPr>
      <xdr:spPr>
        <a:xfrm>
          <a:off x="74580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3" name="正方形/長方形 472"/>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4" name="正方形/長方形 473"/>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5" name="正方形/長方形 474"/>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6" name="正方形/長方形 475"/>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7" name="正方形/長方形 476"/>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8" name="正方形/長方形 477"/>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9" name="正方形/長方形 478"/>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0" name="正方形/長方形 479"/>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1" name="テキスト ボックス 480"/>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2" name="直線コネクタ 481"/>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3" name="直線コネクタ 482"/>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4" name="テキスト ボックス 483"/>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5" name="直線コネクタ 484"/>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6" name="テキスト ボックス 485"/>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7" name="直線コネクタ 486"/>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8" name="テキスト ボックス 487"/>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89" name="直線コネクタ 488"/>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0" name="テキスト ボックス 489"/>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1" name="直線コネクタ 490"/>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2" name="テキスト ボックス 491"/>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3" name="直線コネクタ 49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4" name="テキスト ボックス 493"/>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5"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39</xdr:row>
      <xdr:rowOff>47625</xdr:rowOff>
    </xdr:to>
    <xdr:cxnSp macro="">
      <xdr:nvCxnSpPr>
        <xdr:cNvPr id="496" name="直線コネクタ 495"/>
        <xdr:cNvCxnSpPr/>
      </xdr:nvCxnSpPr>
      <xdr:spPr>
        <a:xfrm flipV="1">
          <a:off x="14344650" y="5353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7"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8" name="直線コネクタ 497"/>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600075" cy="257175"/>
    <xdr:sp macro="" textlink="">
      <xdr:nvSpPr>
        <xdr:cNvPr id="499" name="災害復旧事業費最大値テキスト"/>
        <xdr:cNvSpPr txBox="1"/>
      </xdr:nvSpPr>
      <xdr:spPr>
        <a:xfrm>
          <a:off x="14401800" y="512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600075</xdr:colOff>
      <xdr:row>31</xdr:row>
      <xdr:rowOff>38100</xdr:rowOff>
    </xdr:to>
    <xdr:cxnSp macro="">
      <xdr:nvCxnSpPr>
        <xdr:cNvPr id="500" name="直線コネクタ 499"/>
        <xdr:cNvCxnSpPr/>
      </xdr:nvCxnSpPr>
      <xdr:spPr>
        <a:xfrm>
          <a:off x="1425892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1" name="直線コネクタ 500"/>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502" name="災害復旧事業費平均値テキスト"/>
        <xdr:cNvSpPr txBox="1"/>
      </xdr:nvSpPr>
      <xdr:spPr>
        <a:xfrm>
          <a:off x="1440180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104775</xdr:rowOff>
    </xdr:from>
    <xdr:to>
      <xdr:col>23</xdr:col>
      <xdr:colOff>571500</xdr:colOff>
      <xdr:row>39</xdr:row>
      <xdr:rowOff>38100</xdr:rowOff>
    </xdr:to>
    <xdr:sp macro="" textlink="">
      <xdr:nvSpPr>
        <xdr:cNvPr id="503" name="フローチャート : 判断 502"/>
        <xdr:cNvSpPr/>
      </xdr:nvSpPr>
      <xdr:spPr>
        <a:xfrm>
          <a:off x="14297025"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504" name="直線コネクタ 503"/>
        <xdr:cNvCxnSpPr/>
      </xdr:nvCxnSpPr>
      <xdr:spPr>
        <a:xfrm>
          <a:off x="12792075"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161925</xdr:rowOff>
    </xdr:from>
    <xdr:to>
      <xdr:col>22</xdr:col>
      <xdr:colOff>419100</xdr:colOff>
      <xdr:row>39</xdr:row>
      <xdr:rowOff>85725</xdr:rowOff>
    </xdr:to>
    <xdr:sp macro="" textlink="">
      <xdr:nvSpPr>
        <xdr:cNvPr id="505" name="フローチャート : 判断 504"/>
        <xdr:cNvSpPr/>
      </xdr:nvSpPr>
      <xdr:spPr>
        <a:xfrm>
          <a:off x="13544550"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104775</xdr:rowOff>
    </xdr:from>
    <xdr:ext cx="381000" cy="257175"/>
    <xdr:sp macro="" textlink="">
      <xdr:nvSpPr>
        <xdr:cNvPr id="506" name="テキスト ボックス 505"/>
        <xdr:cNvSpPr txBox="1"/>
      </xdr:nvSpPr>
      <xdr:spPr>
        <a:xfrm>
          <a:off x="1340167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47625</xdr:rowOff>
    </xdr:from>
    <xdr:to>
      <xdr:col>21</xdr:col>
      <xdr:colOff>161925</xdr:colOff>
      <xdr:row>39</xdr:row>
      <xdr:rowOff>47625</xdr:rowOff>
    </xdr:to>
    <xdr:cxnSp macro="">
      <xdr:nvCxnSpPr>
        <xdr:cNvPr id="507" name="直線コネクタ 506"/>
        <xdr:cNvCxnSpPr/>
      </xdr:nvCxnSpPr>
      <xdr:spPr>
        <a:xfrm>
          <a:off x="12030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152400</xdr:rowOff>
    </xdr:from>
    <xdr:to>
      <xdr:col>21</xdr:col>
      <xdr:colOff>209550</xdr:colOff>
      <xdr:row>39</xdr:row>
      <xdr:rowOff>85725</xdr:rowOff>
    </xdr:to>
    <xdr:sp macro="" textlink="">
      <xdr:nvSpPr>
        <xdr:cNvPr id="508" name="フローチャート : 判断 507"/>
        <xdr:cNvSpPr/>
      </xdr:nvSpPr>
      <xdr:spPr>
        <a:xfrm>
          <a:off x="12744450"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104775</xdr:rowOff>
    </xdr:from>
    <xdr:ext cx="371475" cy="257175"/>
    <xdr:sp macro="" textlink="">
      <xdr:nvSpPr>
        <xdr:cNvPr id="509" name="テキスト ボックス 508"/>
        <xdr:cNvSpPr txBox="1"/>
      </xdr:nvSpPr>
      <xdr:spPr>
        <a:xfrm>
          <a:off x="12630150" y="64484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600075</xdr:colOff>
      <xdr:row>39</xdr:row>
      <xdr:rowOff>47625</xdr:rowOff>
    </xdr:to>
    <xdr:cxnSp macro="">
      <xdr:nvCxnSpPr>
        <xdr:cNvPr id="510" name="直線コネクタ 509"/>
        <xdr:cNvCxnSpPr/>
      </xdr:nvCxnSpPr>
      <xdr:spPr>
        <a:xfrm flipV="1">
          <a:off x="11268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152400</xdr:rowOff>
    </xdr:from>
    <xdr:to>
      <xdr:col>20</xdr:col>
      <xdr:colOff>9525</xdr:colOff>
      <xdr:row>39</xdr:row>
      <xdr:rowOff>85725</xdr:rowOff>
    </xdr:to>
    <xdr:sp macro="" textlink="">
      <xdr:nvSpPr>
        <xdr:cNvPr id="511" name="フローチャート : 判断 510"/>
        <xdr:cNvSpPr/>
      </xdr:nvSpPr>
      <xdr:spPr>
        <a:xfrm>
          <a:off x="12020550" y="66675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37</xdr:row>
      <xdr:rowOff>104775</xdr:rowOff>
    </xdr:from>
    <xdr:ext cx="381000" cy="257175"/>
    <xdr:sp macro="" textlink="">
      <xdr:nvSpPr>
        <xdr:cNvPr id="512" name="テキスト ボックス 511"/>
        <xdr:cNvSpPr txBox="1"/>
      </xdr:nvSpPr>
      <xdr:spPr>
        <a:xfrm>
          <a:off x="11887200"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76200</xdr:rowOff>
    </xdr:to>
    <xdr:sp macro="" textlink="">
      <xdr:nvSpPr>
        <xdr:cNvPr id="513" name="フローチャート : 判断 512"/>
        <xdr:cNvSpPr/>
      </xdr:nvSpPr>
      <xdr:spPr>
        <a:xfrm>
          <a:off x="1122045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95250</xdr:rowOff>
    </xdr:from>
    <xdr:ext cx="466725" cy="257175"/>
    <xdr:sp macro="" textlink="">
      <xdr:nvSpPr>
        <xdr:cNvPr id="514" name="テキスト ボックス 513"/>
        <xdr:cNvSpPr txBox="1"/>
      </xdr:nvSpPr>
      <xdr:spPr>
        <a:xfrm>
          <a:off x="1103947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5" name="テキスト ボックス 51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6" name="テキスト ボックス 51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7" name="テキスト ボックス 51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8" name="テキスト ボックス 51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9" name="テキスト ボックス 51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0" name="円/楕円 519"/>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21" name="災害復旧事業費該当値テキスト"/>
        <xdr:cNvSpPr txBox="1"/>
      </xdr:nvSpPr>
      <xdr:spPr>
        <a:xfrm>
          <a:off x="14401800"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2" name="円/楕円 521"/>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3" name="テキスト ボックス 522"/>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24" name="円/楕円 523"/>
        <xdr:cNvSpPr/>
      </xdr:nvSpPr>
      <xdr:spPr>
        <a:xfrm>
          <a:off x="1274445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25" name="テキスト ボックス 524"/>
        <xdr:cNvSpPr txBox="1"/>
      </xdr:nvSpPr>
      <xdr:spPr>
        <a:xfrm>
          <a:off x="12668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6" name="円/楕円 525"/>
        <xdr:cNvSpPr/>
      </xdr:nvSpPr>
      <xdr:spPr>
        <a:xfrm>
          <a:off x="12020550" y="6677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39</xdr:row>
      <xdr:rowOff>85725</xdr:rowOff>
    </xdr:from>
    <xdr:ext cx="314325" cy="257175"/>
    <xdr:sp macro="" textlink="">
      <xdr:nvSpPr>
        <xdr:cNvPr id="527" name="テキスト ボックス 526"/>
        <xdr:cNvSpPr txBox="1"/>
      </xdr:nvSpPr>
      <xdr:spPr>
        <a:xfrm>
          <a:off x="1191577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8" name="円/楕円 527"/>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9" name="テキスト ボックス 528"/>
        <xdr:cNvSpPr txBox="1"/>
      </xdr:nvSpPr>
      <xdr:spPr>
        <a:xfrm>
          <a:off x="11144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0" name="正方形/長方形 52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1" name="正方形/長方形 53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2" name="正方形/長方形 53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3" name="正方形/長方形 53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4" name="正方形/長方形 53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5" name="正方形/長方形 53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6" name="正方形/長方形 53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7" name="正方形/長方形 53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8" name="テキスト ボックス 53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9" name="直線コネクタ 53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0" name="直線コネクタ 53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1" name="テキスト ボックス 540"/>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2" name="直線コネクタ 54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3" name="テキスト ボックス 542"/>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4"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5" name="直線コネクタ 544"/>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6"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7" name="直線コネクタ 546"/>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8"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9" name="直線コネクタ 54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0" name="直線コネクタ 549"/>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1"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2" name="フローチャート : 判断 551"/>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3" name="直線コネクタ 552"/>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4" name="フローチャート : 判断 553"/>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5" name="テキスト ボックス 554"/>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6" name="直線コネクタ 555"/>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7" name="フローチャート : 判断 556"/>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8" name="テキスト ボックス 557"/>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9" name="直線コネクタ 558"/>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0" name="フローチャート : 判断 559"/>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1" name="テキスト ボックス 560"/>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フローチャート : 判断 561"/>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3" name="テキスト ボックス 562"/>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4" name="テキスト ボックス 56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5" name="テキスト ボックス 56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6" name="テキスト ボックス 56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7" name="テキスト ボックス 56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8" name="テキスト ボックス 56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9" name="円/楕円 568"/>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0"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1" name="円/楕円 570"/>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2" name="テキスト ボックス 571"/>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3" name="円/楕円 572"/>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4" name="テキスト ボックス 573"/>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5" name="円/楕円 574"/>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6" name="テキスト ボックス 575"/>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7" name="円/楕円 576"/>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8" name="テキスト ボックス 577"/>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9" name="正方形/長方形 57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0" name="正方形/長方形 57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1" name="正方形/長方形 58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2" name="正方形/長方形 58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3" name="正方形/長方形 58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4" name="正方形/長方形 58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5" name="正方形/長方形 58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6" name="正方形/長方形 58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7" name="テキスト ボックス 58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8" name="直線コネクタ 58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89" name="直線コネクタ 58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90" name="テキスト ボックス 58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91" name="直線コネクタ 59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92" name="テキスト ボックス 59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93" name="直線コネクタ 59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94" name="テキスト ボックス 59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595" name="直線コネクタ 59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596" name="テキスト ボックス 59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597" name="直線コネクタ 59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598" name="テキスト ボックス 597"/>
        <xdr:cNvSpPr txBox="1"/>
      </xdr:nvSpPr>
      <xdr:spPr>
        <a:xfrm>
          <a:off x="104584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9" name="直線コネクタ 59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0" name="テキスト ボックス 59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1"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142875</xdr:rowOff>
    </xdr:from>
    <xdr:to>
      <xdr:col>23</xdr:col>
      <xdr:colOff>514350</xdr:colOff>
      <xdr:row>78</xdr:row>
      <xdr:rowOff>9525</xdr:rowOff>
    </xdr:to>
    <xdr:cxnSp macro="">
      <xdr:nvCxnSpPr>
        <xdr:cNvPr id="602" name="直線コネクタ 601"/>
        <xdr:cNvCxnSpPr/>
      </xdr:nvCxnSpPr>
      <xdr:spPr>
        <a:xfrm flipV="1">
          <a:off x="14344650" y="12315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533400" cy="257175"/>
    <xdr:sp macro="" textlink="">
      <xdr:nvSpPr>
        <xdr:cNvPr id="603" name="公債費最小値テキスト"/>
        <xdr:cNvSpPr txBox="1"/>
      </xdr:nvSpPr>
      <xdr:spPr>
        <a:xfrm>
          <a:off x="1440180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9525</xdr:rowOff>
    </xdr:from>
    <xdr:to>
      <xdr:col>23</xdr:col>
      <xdr:colOff>600075</xdr:colOff>
      <xdr:row>78</xdr:row>
      <xdr:rowOff>9525</xdr:rowOff>
    </xdr:to>
    <xdr:cxnSp macro="">
      <xdr:nvCxnSpPr>
        <xdr:cNvPr id="604" name="直線コネクタ 603"/>
        <xdr:cNvCxnSpPr/>
      </xdr:nvCxnSpPr>
      <xdr:spPr>
        <a:xfrm>
          <a:off x="14258925" y="1338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85725</xdr:rowOff>
    </xdr:from>
    <xdr:ext cx="533400" cy="257175"/>
    <xdr:sp macro="" textlink="">
      <xdr:nvSpPr>
        <xdr:cNvPr id="605" name="公債費最大値テキスト"/>
        <xdr:cNvSpPr txBox="1"/>
      </xdr:nvSpPr>
      <xdr:spPr>
        <a:xfrm>
          <a:off x="14401800" y="12087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142875</xdr:rowOff>
    </xdr:from>
    <xdr:to>
      <xdr:col>23</xdr:col>
      <xdr:colOff>600075</xdr:colOff>
      <xdr:row>71</xdr:row>
      <xdr:rowOff>142875</xdr:rowOff>
    </xdr:to>
    <xdr:cxnSp macro="">
      <xdr:nvCxnSpPr>
        <xdr:cNvPr id="606" name="直線コネクタ 605"/>
        <xdr:cNvCxnSpPr/>
      </xdr:nvCxnSpPr>
      <xdr:spPr>
        <a:xfrm>
          <a:off x="14258925" y="12315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76200</xdr:rowOff>
    </xdr:from>
    <xdr:to>
      <xdr:col>23</xdr:col>
      <xdr:colOff>514350</xdr:colOff>
      <xdr:row>75</xdr:row>
      <xdr:rowOff>85725</xdr:rowOff>
    </xdr:to>
    <xdr:cxnSp macro="">
      <xdr:nvCxnSpPr>
        <xdr:cNvPr id="607" name="直線コネクタ 606"/>
        <xdr:cNvCxnSpPr/>
      </xdr:nvCxnSpPr>
      <xdr:spPr>
        <a:xfrm flipV="1">
          <a:off x="13592175" y="129349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9525</xdr:rowOff>
    </xdr:from>
    <xdr:ext cx="533400" cy="257175"/>
    <xdr:sp macro="" textlink="">
      <xdr:nvSpPr>
        <xdr:cNvPr id="608" name="公債費平均値テキスト"/>
        <xdr:cNvSpPr txBox="1"/>
      </xdr:nvSpPr>
      <xdr:spPr>
        <a:xfrm>
          <a:off x="14401800"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152400</xdr:rowOff>
    </xdr:from>
    <xdr:to>
      <xdr:col>23</xdr:col>
      <xdr:colOff>571500</xdr:colOff>
      <xdr:row>75</xdr:row>
      <xdr:rowOff>85725</xdr:rowOff>
    </xdr:to>
    <xdr:sp macro="" textlink="">
      <xdr:nvSpPr>
        <xdr:cNvPr id="609" name="フローチャート : 判断 608"/>
        <xdr:cNvSpPr/>
      </xdr:nvSpPr>
      <xdr:spPr>
        <a:xfrm>
          <a:off x="14297025"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57150</xdr:rowOff>
    </xdr:from>
    <xdr:to>
      <xdr:col>22</xdr:col>
      <xdr:colOff>361950</xdr:colOff>
      <xdr:row>75</xdr:row>
      <xdr:rowOff>85725</xdr:rowOff>
    </xdr:to>
    <xdr:cxnSp macro="">
      <xdr:nvCxnSpPr>
        <xdr:cNvPr id="610" name="直線コネクタ 609"/>
        <xdr:cNvCxnSpPr/>
      </xdr:nvCxnSpPr>
      <xdr:spPr>
        <a:xfrm>
          <a:off x="12792075" y="129159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161925</xdr:rowOff>
    </xdr:from>
    <xdr:to>
      <xdr:col>22</xdr:col>
      <xdr:colOff>419100</xdr:colOff>
      <xdr:row>75</xdr:row>
      <xdr:rowOff>95250</xdr:rowOff>
    </xdr:to>
    <xdr:sp macro="" textlink="">
      <xdr:nvSpPr>
        <xdr:cNvPr id="611" name="フローチャート : 判断 610"/>
        <xdr:cNvSpPr/>
      </xdr:nvSpPr>
      <xdr:spPr>
        <a:xfrm>
          <a:off x="13544550"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12" name="テキスト ボックス 611"/>
        <xdr:cNvSpPr txBox="1"/>
      </xdr:nvSpPr>
      <xdr:spPr>
        <a:xfrm>
          <a:off x="13325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57150</xdr:rowOff>
    </xdr:from>
    <xdr:to>
      <xdr:col>21</xdr:col>
      <xdr:colOff>161925</xdr:colOff>
      <xdr:row>75</xdr:row>
      <xdr:rowOff>104775</xdr:rowOff>
    </xdr:to>
    <xdr:cxnSp macro="">
      <xdr:nvCxnSpPr>
        <xdr:cNvPr id="613" name="直線コネクタ 612"/>
        <xdr:cNvCxnSpPr/>
      </xdr:nvCxnSpPr>
      <xdr:spPr>
        <a:xfrm flipV="1">
          <a:off x="12030075" y="129159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114300</xdr:rowOff>
    </xdr:from>
    <xdr:to>
      <xdr:col>21</xdr:col>
      <xdr:colOff>209550</xdr:colOff>
      <xdr:row>75</xdr:row>
      <xdr:rowOff>47625</xdr:rowOff>
    </xdr:to>
    <xdr:sp macro="" textlink="">
      <xdr:nvSpPr>
        <xdr:cNvPr id="614" name="フローチャート : 判断 613"/>
        <xdr:cNvSpPr/>
      </xdr:nvSpPr>
      <xdr:spPr>
        <a:xfrm>
          <a:off x="12744450" y="12801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66675</xdr:rowOff>
    </xdr:from>
    <xdr:ext cx="533400" cy="257175"/>
    <xdr:sp macro="" textlink="">
      <xdr:nvSpPr>
        <xdr:cNvPr id="615" name="テキスト ボックス 614"/>
        <xdr:cNvSpPr txBox="1"/>
      </xdr:nvSpPr>
      <xdr:spPr>
        <a:xfrm>
          <a:off x="12611100"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104775</xdr:rowOff>
    </xdr:from>
    <xdr:to>
      <xdr:col>19</xdr:col>
      <xdr:colOff>600075</xdr:colOff>
      <xdr:row>75</xdr:row>
      <xdr:rowOff>133350</xdr:rowOff>
    </xdr:to>
    <xdr:cxnSp macro="">
      <xdr:nvCxnSpPr>
        <xdr:cNvPr id="616" name="直線コネクタ 615"/>
        <xdr:cNvCxnSpPr/>
      </xdr:nvCxnSpPr>
      <xdr:spPr>
        <a:xfrm flipV="1">
          <a:off x="11268075" y="129635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104775</xdr:rowOff>
    </xdr:from>
    <xdr:to>
      <xdr:col>20</xdr:col>
      <xdr:colOff>9525</xdr:colOff>
      <xdr:row>75</xdr:row>
      <xdr:rowOff>38100</xdr:rowOff>
    </xdr:to>
    <xdr:sp macro="" textlink="">
      <xdr:nvSpPr>
        <xdr:cNvPr id="617" name="フローチャート : 判断 616"/>
        <xdr:cNvSpPr/>
      </xdr:nvSpPr>
      <xdr:spPr>
        <a:xfrm>
          <a:off x="12020550" y="127920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57150</xdr:rowOff>
    </xdr:from>
    <xdr:ext cx="533400" cy="257175"/>
    <xdr:sp macro="" textlink="">
      <xdr:nvSpPr>
        <xdr:cNvPr id="618" name="テキスト ボックス 617"/>
        <xdr:cNvSpPr txBox="1"/>
      </xdr:nvSpPr>
      <xdr:spPr>
        <a:xfrm>
          <a:off x="11811000"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9" name="フローチャート : 判断 618"/>
        <xdr:cNvSpPr/>
      </xdr:nvSpPr>
      <xdr:spPr>
        <a:xfrm>
          <a:off x="1122045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57150</xdr:rowOff>
    </xdr:from>
    <xdr:ext cx="533400" cy="257175"/>
    <xdr:sp macro="" textlink="">
      <xdr:nvSpPr>
        <xdr:cNvPr id="620" name="テキスト ボックス 619"/>
        <xdr:cNvSpPr txBox="1"/>
      </xdr:nvSpPr>
      <xdr:spPr>
        <a:xfrm>
          <a:off x="1100137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1" name="テキスト ボックス 62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2" name="テキスト ボックス 62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3" name="テキスト ボックス 62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4" name="テキスト ボックス 62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5" name="テキスト ボックス 62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28575</xdr:rowOff>
    </xdr:from>
    <xdr:to>
      <xdr:col>23</xdr:col>
      <xdr:colOff>571500</xdr:colOff>
      <xdr:row>75</xdr:row>
      <xdr:rowOff>123825</xdr:rowOff>
    </xdr:to>
    <xdr:sp macro="" textlink="">
      <xdr:nvSpPr>
        <xdr:cNvPr id="626" name="円/楕円 625"/>
        <xdr:cNvSpPr/>
      </xdr:nvSpPr>
      <xdr:spPr>
        <a:xfrm>
          <a:off x="14297025" y="1288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9525</xdr:rowOff>
    </xdr:from>
    <xdr:ext cx="533400" cy="257175"/>
    <xdr:sp macro="" textlink="">
      <xdr:nvSpPr>
        <xdr:cNvPr id="627" name="公債費該当値テキスト"/>
        <xdr:cNvSpPr txBox="1"/>
      </xdr:nvSpPr>
      <xdr:spPr>
        <a:xfrm>
          <a:off x="14401800"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38100</xdr:rowOff>
    </xdr:from>
    <xdr:to>
      <xdr:col>22</xdr:col>
      <xdr:colOff>419100</xdr:colOff>
      <xdr:row>75</xdr:row>
      <xdr:rowOff>142875</xdr:rowOff>
    </xdr:to>
    <xdr:sp macro="" textlink="">
      <xdr:nvSpPr>
        <xdr:cNvPr id="628" name="円/楕円 627"/>
        <xdr:cNvSpPr/>
      </xdr:nvSpPr>
      <xdr:spPr>
        <a:xfrm>
          <a:off x="13544550"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133350</xdr:rowOff>
    </xdr:from>
    <xdr:ext cx="533400" cy="257175"/>
    <xdr:sp macro="" textlink="">
      <xdr:nvSpPr>
        <xdr:cNvPr id="629" name="テキスト ボックス 628"/>
        <xdr:cNvSpPr txBox="1"/>
      </xdr:nvSpPr>
      <xdr:spPr>
        <a:xfrm>
          <a:off x="13325475"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9525</xdr:rowOff>
    </xdr:from>
    <xdr:to>
      <xdr:col>21</xdr:col>
      <xdr:colOff>209550</xdr:colOff>
      <xdr:row>75</xdr:row>
      <xdr:rowOff>114300</xdr:rowOff>
    </xdr:to>
    <xdr:sp macro="" textlink="">
      <xdr:nvSpPr>
        <xdr:cNvPr id="630" name="円/楕円 629"/>
        <xdr:cNvSpPr/>
      </xdr:nvSpPr>
      <xdr:spPr>
        <a:xfrm>
          <a:off x="12744450" y="1286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104775</xdr:rowOff>
    </xdr:from>
    <xdr:ext cx="533400" cy="257175"/>
    <xdr:sp macro="" textlink="">
      <xdr:nvSpPr>
        <xdr:cNvPr id="631" name="テキスト ボックス 630"/>
        <xdr:cNvSpPr txBox="1"/>
      </xdr:nvSpPr>
      <xdr:spPr>
        <a:xfrm>
          <a:off x="126111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57150</xdr:rowOff>
    </xdr:from>
    <xdr:to>
      <xdr:col>20</xdr:col>
      <xdr:colOff>9525</xdr:colOff>
      <xdr:row>75</xdr:row>
      <xdr:rowOff>161925</xdr:rowOff>
    </xdr:to>
    <xdr:sp macro="" textlink="">
      <xdr:nvSpPr>
        <xdr:cNvPr id="632" name="円/楕円 631"/>
        <xdr:cNvSpPr/>
      </xdr:nvSpPr>
      <xdr:spPr>
        <a:xfrm>
          <a:off x="12020550" y="129159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152400</xdr:rowOff>
    </xdr:from>
    <xdr:ext cx="533400" cy="257175"/>
    <xdr:sp macro="" textlink="">
      <xdr:nvSpPr>
        <xdr:cNvPr id="633" name="テキスト ボックス 632"/>
        <xdr:cNvSpPr txBox="1"/>
      </xdr:nvSpPr>
      <xdr:spPr>
        <a:xfrm>
          <a:off x="118110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76200</xdr:rowOff>
    </xdr:from>
    <xdr:to>
      <xdr:col>18</xdr:col>
      <xdr:colOff>495300</xdr:colOff>
      <xdr:row>76</xdr:row>
      <xdr:rowOff>9525</xdr:rowOff>
    </xdr:to>
    <xdr:sp macro="" textlink="">
      <xdr:nvSpPr>
        <xdr:cNvPr id="634" name="円/楕円 633"/>
        <xdr:cNvSpPr/>
      </xdr:nvSpPr>
      <xdr:spPr>
        <a:xfrm>
          <a:off x="11220450" y="1293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0</xdr:rowOff>
    </xdr:from>
    <xdr:ext cx="533400" cy="257175"/>
    <xdr:sp macro="" textlink="">
      <xdr:nvSpPr>
        <xdr:cNvPr id="635" name="テキスト ボックス 634"/>
        <xdr:cNvSpPr txBox="1"/>
      </xdr:nvSpPr>
      <xdr:spPr>
        <a:xfrm>
          <a:off x="11001375"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6" name="正方形/長方形 63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7" name="正方形/長方形 63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8" name="正方形/長方形 63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9" name="正方形/長方形 63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0" name="正方形/長方形 63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1" name="正方形/長方形 64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2" name="正方形/長方形 64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3" name="正方形/長方形 64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4" name="テキスト ボックス 64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5" name="直線コネクタ 64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46" name="直線コネクタ 645"/>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7" name="テキスト ボックス 646"/>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48" name="直線コネクタ 647"/>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9" name="テキスト ボックス 648"/>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0" name="直線コネクタ 649"/>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51" name="テキスト ボックス 650"/>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2" name="直線コネクタ 651"/>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3" name="テキスト ボックス 652"/>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4" name="直線コネクタ 65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5" name="テキスト ボックス 65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6"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92</xdr:row>
      <xdr:rowOff>66675</xdr:rowOff>
    </xdr:from>
    <xdr:to>
      <xdr:col>23</xdr:col>
      <xdr:colOff>514350</xdr:colOff>
      <xdr:row>98</xdr:row>
      <xdr:rowOff>133350</xdr:rowOff>
    </xdr:to>
    <xdr:cxnSp macro="">
      <xdr:nvCxnSpPr>
        <xdr:cNvPr id="657" name="直線コネクタ 656"/>
        <xdr:cNvCxnSpPr/>
      </xdr:nvCxnSpPr>
      <xdr:spPr>
        <a:xfrm flipV="1">
          <a:off x="14344650" y="15840075"/>
          <a:ext cx="0"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58" name="積立金最小値テキスト"/>
        <xdr:cNvSpPr txBox="1"/>
      </xdr:nvSpPr>
      <xdr:spPr>
        <a:xfrm>
          <a:off x="1440180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600075</xdr:colOff>
      <xdr:row>98</xdr:row>
      <xdr:rowOff>133350</xdr:rowOff>
    </xdr:to>
    <xdr:cxnSp macro="">
      <xdr:nvCxnSpPr>
        <xdr:cNvPr id="659" name="直線コネクタ 658"/>
        <xdr:cNvCxnSpPr/>
      </xdr:nvCxnSpPr>
      <xdr:spPr>
        <a:xfrm>
          <a:off x="1425892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91</xdr:row>
      <xdr:rowOff>9525</xdr:rowOff>
    </xdr:from>
    <xdr:ext cx="600075" cy="257175"/>
    <xdr:sp macro="" textlink="">
      <xdr:nvSpPr>
        <xdr:cNvPr id="660" name="積立金最大値テキスト"/>
        <xdr:cNvSpPr txBox="1"/>
      </xdr:nvSpPr>
      <xdr:spPr>
        <a:xfrm>
          <a:off x="14401800" y="15611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66675</xdr:rowOff>
    </xdr:from>
    <xdr:to>
      <xdr:col>23</xdr:col>
      <xdr:colOff>600075</xdr:colOff>
      <xdr:row>92</xdr:row>
      <xdr:rowOff>66675</xdr:rowOff>
    </xdr:to>
    <xdr:cxnSp macro="">
      <xdr:nvCxnSpPr>
        <xdr:cNvPr id="661" name="直線コネクタ 660"/>
        <xdr:cNvCxnSpPr/>
      </xdr:nvCxnSpPr>
      <xdr:spPr>
        <a:xfrm>
          <a:off x="14258925" y="1584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123825</xdr:rowOff>
    </xdr:to>
    <xdr:cxnSp macro="">
      <xdr:nvCxnSpPr>
        <xdr:cNvPr id="662" name="直線コネクタ 661"/>
        <xdr:cNvCxnSpPr/>
      </xdr:nvCxnSpPr>
      <xdr:spPr>
        <a:xfrm>
          <a:off x="13592175" y="16916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19050</xdr:rowOff>
    </xdr:from>
    <xdr:ext cx="533400" cy="257175"/>
    <xdr:sp macro="" textlink="">
      <xdr:nvSpPr>
        <xdr:cNvPr id="663" name="積立金平均値テキスト"/>
        <xdr:cNvSpPr txBox="1"/>
      </xdr:nvSpPr>
      <xdr:spPr>
        <a:xfrm>
          <a:off x="144018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171450</xdr:rowOff>
    </xdr:from>
    <xdr:to>
      <xdr:col>23</xdr:col>
      <xdr:colOff>571500</xdr:colOff>
      <xdr:row>98</xdr:row>
      <xdr:rowOff>95250</xdr:rowOff>
    </xdr:to>
    <xdr:sp macro="" textlink="">
      <xdr:nvSpPr>
        <xdr:cNvPr id="664" name="フローチャート : 判断 663"/>
        <xdr:cNvSpPr/>
      </xdr:nvSpPr>
      <xdr:spPr>
        <a:xfrm>
          <a:off x="14297025" y="1680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95250</xdr:rowOff>
    </xdr:from>
    <xdr:to>
      <xdr:col>22</xdr:col>
      <xdr:colOff>361950</xdr:colOff>
      <xdr:row>98</xdr:row>
      <xdr:rowOff>114300</xdr:rowOff>
    </xdr:to>
    <xdr:cxnSp macro="">
      <xdr:nvCxnSpPr>
        <xdr:cNvPr id="665" name="直線コネクタ 664"/>
        <xdr:cNvCxnSpPr/>
      </xdr:nvCxnSpPr>
      <xdr:spPr>
        <a:xfrm>
          <a:off x="12792075" y="168973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133350</xdr:rowOff>
    </xdr:to>
    <xdr:sp macro="" textlink="">
      <xdr:nvSpPr>
        <xdr:cNvPr id="666" name="フローチャート : 判断 665"/>
        <xdr:cNvSpPr/>
      </xdr:nvSpPr>
      <xdr:spPr>
        <a:xfrm>
          <a:off x="135445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152400</xdr:rowOff>
    </xdr:from>
    <xdr:ext cx="533400" cy="257175"/>
    <xdr:sp macro="" textlink="">
      <xdr:nvSpPr>
        <xdr:cNvPr id="667" name="テキスト ボックス 666"/>
        <xdr:cNvSpPr txBox="1"/>
      </xdr:nvSpPr>
      <xdr:spPr>
        <a:xfrm>
          <a:off x="133254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76200</xdr:rowOff>
    </xdr:from>
    <xdr:to>
      <xdr:col>21</xdr:col>
      <xdr:colOff>161925</xdr:colOff>
      <xdr:row>98</xdr:row>
      <xdr:rowOff>95250</xdr:rowOff>
    </xdr:to>
    <xdr:cxnSp macro="">
      <xdr:nvCxnSpPr>
        <xdr:cNvPr id="668" name="直線コネクタ 667"/>
        <xdr:cNvCxnSpPr/>
      </xdr:nvCxnSpPr>
      <xdr:spPr>
        <a:xfrm>
          <a:off x="12030075" y="168783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38100</xdr:rowOff>
    </xdr:from>
    <xdr:to>
      <xdr:col>21</xdr:col>
      <xdr:colOff>209550</xdr:colOff>
      <xdr:row>98</xdr:row>
      <xdr:rowOff>142875</xdr:rowOff>
    </xdr:to>
    <xdr:sp macro="" textlink="">
      <xdr:nvSpPr>
        <xdr:cNvPr id="669" name="フローチャート : 判断 668"/>
        <xdr:cNvSpPr/>
      </xdr:nvSpPr>
      <xdr:spPr>
        <a:xfrm>
          <a:off x="12744450"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133350</xdr:rowOff>
    </xdr:from>
    <xdr:ext cx="533400" cy="257175"/>
    <xdr:sp macro="" textlink="">
      <xdr:nvSpPr>
        <xdr:cNvPr id="670" name="テキスト ボックス 669"/>
        <xdr:cNvSpPr txBox="1"/>
      </xdr:nvSpPr>
      <xdr:spPr>
        <a:xfrm>
          <a:off x="126111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76200</xdr:rowOff>
    </xdr:from>
    <xdr:to>
      <xdr:col>19</xdr:col>
      <xdr:colOff>600075</xdr:colOff>
      <xdr:row>98</xdr:row>
      <xdr:rowOff>114300</xdr:rowOff>
    </xdr:to>
    <xdr:cxnSp macro="">
      <xdr:nvCxnSpPr>
        <xdr:cNvPr id="671" name="直線コネクタ 670"/>
        <xdr:cNvCxnSpPr/>
      </xdr:nvCxnSpPr>
      <xdr:spPr>
        <a:xfrm flipV="1">
          <a:off x="11268075" y="168783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28575</xdr:rowOff>
    </xdr:from>
    <xdr:to>
      <xdr:col>20</xdr:col>
      <xdr:colOff>9525</xdr:colOff>
      <xdr:row>98</xdr:row>
      <xdr:rowOff>133350</xdr:rowOff>
    </xdr:to>
    <xdr:sp macro="" textlink="">
      <xdr:nvSpPr>
        <xdr:cNvPr id="672" name="フローチャート : 判断 671"/>
        <xdr:cNvSpPr/>
      </xdr:nvSpPr>
      <xdr:spPr>
        <a:xfrm>
          <a:off x="12020550" y="168306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123825</xdr:rowOff>
    </xdr:from>
    <xdr:ext cx="533400" cy="257175"/>
    <xdr:sp macro="" textlink="">
      <xdr:nvSpPr>
        <xdr:cNvPr id="673" name="テキスト ボックス 672"/>
        <xdr:cNvSpPr txBox="1"/>
      </xdr:nvSpPr>
      <xdr:spPr>
        <a:xfrm>
          <a:off x="118110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47625</xdr:rowOff>
    </xdr:from>
    <xdr:to>
      <xdr:col>18</xdr:col>
      <xdr:colOff>495300</xdr:colOff>
      <xdr:row>98</xdr:row>
      <xdr:rowOff>152400</xdr:rowOff>
    </xdr:to>
    <xdr:sp macro="" textlink="">
      <xdr:nvSpPr>
        <xdr:cNvPr id="674" name="フローチャート : 判断 673"/>
        <xdr:cNvSpPr/>
      </xdr:nvSpPr>
      <xdr:spPr>
        <a:xfrm>
          <a:off x="11220450" y="1684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96</xdr:row>
      <xdr:rowOff>161925</xdr:rowOff>
    </xdr:from>
    <xdr:ext cx="466725" cy="257175"/>
    <xdr:sp macro="" textlink="">
      <xdr:nvSpPr>
        <xdr:cNvPr id="675" name="テキスト ボックス 674"/>
        <xdr:cNvSpPr txBox="1"/>
      </xdr:nvSpPr>
      <xdr:spPr>
        <a:xfrm>
          <a:off x="110394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6" name="テキスト ボックス 67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7" name="テキスト ボックス 67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8" name="テキスト ボックス 67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9" name="テキスト ボックス 67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0" name="テキスト ボックス 67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9525</xdr:rowOff>
    </xdr:to>
    <xdr:sp macro="" textlink="">
      <xdr:nvSpPr>
        <xdr:cNvPr id="681" name="円/楕円 680"/>
        <xdr:cNvSpPr/>
      </xdr:nvSpPr>
      <xdr:spPr>
        <a:xfrm>
          <a:off x="14297025"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161925</xdr:rowOff>
    </xdr:from>
    <xdr:ext cx="466725" cy="257175"/>
    <xdr:sp macro="" textlink="">
      <xdr:nvSpPr>
        <xdr:cNvPr id="682" name="積立金該当値テキスト"/>
        <xdr:cNvSpPr txBox="1"/>
      </xdr:nvSpPr>
      <xdr:spPr>
        <a:xfrm>
          <a:off x="14401800"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83" name="円/楕円 682"/>
        <xdr:cNvSpPr/>
      </xdr:nvSpPr>
      <xdr:spPr>
        <a:xfrm>
          <a:off x="1354455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84" name="テキスト ボックス 683"/>
        <xdr:cNvSpPr txBox="1"/>
      </xdr:nvSpPr>
      <xdr:spPr>
        <a:xfrm>
          <a:off x="1336357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38100</xdr:rowOff>
    </xdr:from>
    <xdr:to>
      <xdr:col>21</xdr:col>
      <xdr:colOff>209550</xdr:colOff>
      <xdr:row>98</xdr:row>
      <xdr:rowOff>142875</xdr:rowOff>
    </xdr:to>
    <xdr:sp macro="" textlink="">
      <xdr:nvSpPr>
        <xdr:cNvPr id="685" name="円/楕円 684"/>
        <xdr:cNvSpPr/>
      </xdr:nvSpPr>
      <xdr:spPr>
        <a:xfrm>
          <a:off x="12744450" y="1684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161925</xdr:rowOff>
    </xdr:from>
    <xdr:ext cx="533400" cy="257175"/>
    <xdr:sp macro="" textlink="">
      <xdr:nvSpPr>
        <xdr:cNvPr id="686" name="テキスト ボックス 685"/>
        <xdr:cNvSpPr txBox="1"/>
      </xdr:nvSpPr>
      <xdr:spPr>
        <a:xfrm>
          <a:off x="1261110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19050</xdr:rowOff>
    </xdr:from>
    <xdr:to>
      <xdr:col>20</xdr:col>
      <xdr:colOff>9525</xdr:colOff>
      <xdr:row>98</xdr:row>
      <xdr:rowOff>123825</xdr:rowOff>
    </xdr:to>
    <xdr:sp macro="" textlink="">
      <xdr:nvSpPr>
        <xdr:cNvPr id="687" name="円/楕円 686"/>
        <xdr:cNvSpPr/>
      </xdr:nvSpPr>
      <xdr:spPr>
        <a:xfrm>
          <a:off x="12020550" y="168211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142875</xdr:rowOff>
    </xdr:from>
    <xdr:ext cx="533400" cy="257175"/>
    <xdr:sp macro="" textlink="">
      <xdr:nvSpPr>
        <xdr:cNvPr id="688" name="テキスト ボックス 687"/>
        <xdr:cNvSpPr txBox="1"/>
      </xdr:nvSpPr>
      <xdr:spPr>
        <a:xfrm>
          <a:off x="118110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57150</xdr:rowOff>
    </xdr:from>
    <xdr:to>
      <xdr:col>18</xdr:col>
      <xdr:colOff>495300</xdr:colOff>
      <xdr:row>98</xdr:row>
      <xdr:rowOff>161925</xdr:rowOff>
    </xdr:to>
    <xdr:sp macro="" textlink="">
      <xdr:nvSpPr>
        <xdr:cNvPr id="689" name="円/楕円 688"/>
        <xdr:cNvSpPr/>
      </xdr:nvSpPr>
      <xdr:spPr>
        <a:xfrm>
          <a:off x="1122045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152400</xdr:rowOff>
    </xdr:from>
    <xdr:ext cx="466725" cy="257175"/>
    <xdr:sp macro="" textlink="">
      <xdr:nvSpPr>
        <xdr:cNvPr id="690" name="テキスト ボックス 689"/>
        <xdr:cNvSpPr txBox="1"/>
      </xdr:nvSpPr>
      <xdr:spPr>
        <a:xfrm>
          <a:off x="1103947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1" name="正方形/長方形 69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2" name="正方形/長方形 69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3" name="正方形/長方形 69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4" name="正方形/長方形 69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5" name="正方形/長方形 69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6" name="正方形/長方形 69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7" name="正方形/長方形 69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8" name="正方形/長方形 69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9" name="テキスト ボックス 69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0" name="直線コネクタ 69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01" name="直線コネクタ 70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2" name="テキスト ボックス 70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3" name="直線コネクタ 70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04" name="テキスト ボックス 70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5" name="直線コネクタ 70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06" name="テキスト ボックス 70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7" name="直線コネクタ 70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08" name="テキスト ボックス 70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9" name="直線コネクタ 70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10" name="テキスト ボックス 70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14" name="直線コネクタ 71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5" name="投資及び出資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6" name="直線コネクタ 71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76200</xdr:rowOff>
    </xdr:from>
    <xdr:ext cx="533400" cy="257175"/>
    <xdr:sp macro="" textlink="">
      <xdr:nvSpPr>
        <xdr:cNvPr id="717" name="投資及び出資金最大値テキスト"/>
        <xdr:cNvSpPr txBox="1"/>
      </xdr:nvSpPr>
      <xdr:spPr>
        <a:xfrm>
          <a:off x="19469100" y="521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18" name="直線コネクタ 71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104775</xdr:rowOff>
    </xdr:from>
    <xdr:to>
      <xdr:col>32</xdr:col>
      <xdr:colOff>190500</xdr:colOff>
      <xdr:row>38</xdr:row>
      <xdr:rowOff>114300</xdr:rowOff>
    </xdr:to>
    <xdr:cxnSp macro="">
      <xdr:nvCxnSpPr>
        <xdr:cNvPr id="719" name="直線コネクタ 718"/>
        <xdr:cNvCxnSpPr/>
      </xdr:nvCxnSpPr>
      <xdr:spPr>
        <a:xfrm>
          <a:off x="18669000" y="66198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123825</xdr:rowOff>
    </xdr:from>
    <xdr:ext cx="466725" cy="257175"/>
    <xdr:sp macro="" textlink="">
      <xdr:nvSpPr>
        <xdr:cNvPr id="720" name="投資及び出資金平均値テキスト"/>
        <xdr:cNvSpPr txBox="1"/>
      </xdr:nvSpPr>
      <xdr:spPr>
        <a:xfrm>
          <a:off x="194691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95250</xdr:rowOff>
    </xdr:from>
    <xdr:to>
      <xdr:col>32</xdr:col>
      <xdr:colOff>238125</xdr:colOff>
      <xdr:row>38</xdr:row>
      <xdr:rowOff>28575</xdr:rowOff>
    </xdr:to>
    <xdr:sp macro="" textlink="">
      <xdr:nvSpPr>
        <xdr:cNvPr id="721" name="フローチャート : 判断 720"/>
        <xdr:cNvSpPr/>
      </xdr:nvSpPr>
      <xdr:spPr>
        <a:xfrm>
          <a:off x="19364325"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57150</xdr:rowOff>
    </xdr:from>
    <xdr:to>
      <xdr:col>31</xdr:col>
      <xdr:colOff>38100</xdr:colOff>
      <xdr:row>38</xdr:row>
      <xdr:rowOff>104775</xdr:rowOff>
    </xdr:to>
    <xdr:cxnSp macro="">
      <xdr:nvCxnSpPr>
        <xdr:cNvPr id="722" name="直線コネクタ 721"/>
        <xdr:cNvCxnSpPr/>
      </xdr:nvCxnSpPr>
      <xdr:spPr>
        <a:xfrm>
          <a:off x="17945100" y="6572250"/>
          <a:ext cx="7239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142875</xdr:rowOff>
    </xdr:from>
    <xdr:to>
      <xdr:col>31</xdr:col>
      <xdr:colOff>85725</xdr:colOff>
      <xdr:row>38</xdr:row>
      <xdr:rowOff>76200</xdr:rowOff>
    </xdr:to>
    <xdr:sp macro="" textlink="">
      <xdr:nvSpPr>
        <xdr:cNvPr id="723" name="フローチャート : 判断 722"/>
        <xdr:cNvSpPr/>
      </xdr:nvSpPr>
      <xdr:spPr>
        <a:xfrm>
          <a:off x="18630900" y="64865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85725</xdr:rowOff>
    </xdr:from>
    <xdr:ext cx="466725" cy="257175"/>
    <xdr:sp macro="" textlink="">
      <xdr:nvSpPr>
        <xdr:cNvPr id="724" name="テキスト ボックス 723"/>
        <xdr:cNvSpPr txBox="1"/>
      </xdr:nvSpPr>
      <xdr:spPr>
        <a:xfrm>
          <a:off x="18516600"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57150</xdr:rowOff>
    </xdr:from>
    <xdr:to>
      <xdr:col>29</xdr:col>
      <xdr:colOff>514350</xdr:colOff>
      <xdr:row>38</xdr:row>
      <xdr:rowOff>142875</xdr:rowOff>
    </xdr:to>
    <xdr:cxnSp macro="">
      <xdr:nvCxnSpPr>
        <xdr:cNvPr id="725" name="直線コネクタ 724"/>
        <xdr:cNvCxnSpPr/>
      </xdr:nvCxnSpPr>
      <xdr:spPr>
        <a:xfrm flipV="1">
          <a:off x="17145000" y="657225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28575</xdr:rowOff>
    </xdr:from>
    <xdr:to>
      <xdr:col>29</xdr:col>
      <xdr:colOff>571500</xdr:colOff>
      <xdr:row>38</xdr:row>
      <xdr:rowOff>133350</xdr:rowOff>
    </xdr:to>
    <xdr:sp macro="" textlink="">
      <xdr:nvSpPr>
        <xdr:cNvPr id="726" name="フローチャート : 判断 725"/>
        <xdr:cNvSpPr/>
      </xdr:nvSpPr>
      <xdr:spPr>
        <a:xfrm>
          <a:off x="1789747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38</xdr:row>
      <xdr:rowOff>123825</xdr:rowOff>
    </xdr:from>
    <xdr:ext cx="466725" cy="257175"/>
    <xdr:sp macro="" textlink="">
      <xdr:nvSpPr>
        <xdr:cNvPr id="727" name="テキスト ボックス 726"/>
        <xdr:cNvSpPr txBox="1"/>
      </xdr:nvSpPr>
      <xdr:spPr>
        <a:xfrm>
          <a:off x="177165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39</xdr:row>
      <xdr:rowOff>19050</xdr:rowOff>
    </xdr:to>
    <xdr:cxnSp macro="">
      <xdr:nvCxnSpPr>
        <xdr:cNvPr id="728" name="直線コネクタ 727"/>
        <xdr:cNvCxnSpPr/>
      </xdr:nvCxnSpPr>
      <xdr:spPr>
        <a:xfrm flipV="1">
          <a:off x="16344900" y="66579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142875</xdr:rowOff>
    </xdr:from>
    <xdr:to>
      <xdr:col>28</xdr:col>
      <xdr:colOff>361950</xdr:colOff>
      <xdr:row>38</xdr:row>
      <xdr:rowOff>76200</xdr:rowOff>
    </xdr:to>
    <xdr:sp macro="" textlink="">
      <xdr:nvSpPr>
        <xdr:cNvPr id="729" name="フローチャート : 判断 728"/>
        <xdr:cNvSpPr/>
      </xdr:nvSpPr>
      <xdr:spPr>
        <a:xfrm>
          <a:off x="17097375" y="648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95250</xdr:rowOff>
    </xdr:from>
    <xdr:ext cx="466725" cy="257175"/>
    <xdr:sp macro="" textlink="">
      <xdr:nvSpPr>
        <xdr:cNvPr id="730" name="テキスト ボックス 729"/>
        <xdr:cNvSpPr txBox="1"/>
      </xdr:nvSpPr>
      <xdr:spPr>
        <a:xfrm>
          <a:off x="1690687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9525</xdr:rowOff>
    </xdr:from>
    <xdr:to>
      <xdr:col>27</xdr:col>
      <xdr:colOff>161925</xdr:colOff>
      <xdr:row>38</xdr:row>
      <xdr:rowOff>104775</xdr:rowOff>
    </xdr:to>
    <xdr:sp macro="" textlink="">
      <xdr:nvSpPr>
        <xdr:cNvPr id="731" name="フローチャート : 判断 730"/>
        <xdr:cNvSpPr/>
      </xdr:nvSpPr>
      <xdr:spPr>
        <a:xfrm>
          <a:off x="16287750"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123825</xdr:rowOff>
    </xdr:from>
    <xdr:ext cx="466725" cy="257175"/>
    <xdr:sp macro="" textlink="">
      <xdr:nvSpPr>
        <xdr:cNvPr id="732" name="テキスト ボックス 731"/>
        <xdr:cNvSpPr txBox="1"/>
      </xdr:nvSpPr>
      <xdr:spPr>
        <a:xfrm>
          <a:off x="16192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33" name="テキスト ボックス 73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37" name="テキスト ボックス 73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66675</xdr:rowOff>
    </xdr:from>
    <xdr:to>
      <xdr:col>32</xdr:col>
      <xdr:colOff>238125</xdr:colOff>
      <xdr:row>38</xdr:row>
      <xdr:rowOff>161925</xdr:rowOff>
    </xdr:to>
    <xdr:sp macro="" textlink="">
      <xdr:nvSpPr>
        <xdr:cNvPr id="738" name="円/楕円 737"/>
        <xdr:cNvSpPr/>
      </xdr:nvSpPr>
      <xdr:spPr>
        <a:xfrm>
          <a:off x="19364325" y="6581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152400</xdr:rowOff>
    </xdr:from>
    <xdr:ext cx="381000" cy="257175"/>
    <xdr:sp macro="" textlink="">
      <xdr:nvSpPr>
        <xdr:cNvPr id="739" name="投資及び出資金該当値テキスト"/>
        <xdr:cNvSpPr txBox="1"/>
      </xdr:nvSpPr>
      <xdr:spPr>
        <a:xfrm>
          <a:off x="1946910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57150</xdr:rowOff>
    </xdr:from>
    <xdr:to>
      <xdr:col>31</xdr:col>
      <xdr:colOff>85725</xdr:colOff>
      <xdr:row>38</xdr:row>
      <xdr:rowOff>161925</xdr:rowOff>
    </xdr:to>
    <xdr:sp macro="" textlink="">
      <xdr:nvSpPr>
        <xdr:cNvPr id="740" name="円/楕円 739"/>
        <xdr:cNvSpPr/>
      </xdr:nvSpPr>
      <xdr:spPr>
        <a:xfrm>
          <a:off x="18630900" y="65722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38</xdr:row>
      <xdr:rowOff>152400</xdr:rowOff>
    </xdr:from>
    <xdr:ext cx="381000" cy="257175"/>
    <xdr:sp macro="" textlink="">
      <xdr:nvSpPr>
        <xdr:cNvPr id="741" name="テキスト ボックス 740"/>
        <xdr:cNvSpPr txBox="1"/>
      </xdr:nvSpPr>
      <xdr:spPr>
        <a:xfrm>
          <a:off x="1856422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0</xdr:rowOff>
    </xdr:from>
    <xdr:to>
      <xdr:col>29</xdr:col>
      <xdr:colOff>571500</xdr:colOff>
      <xdr:row>38</xdr:row>
      <xdr:rowOff>104775</xdr:rowOff>
    </xdr:to>
    <xdr:sp macro="" textlink="">
      <xdr:nvSpPr>
        <xdr:cNvPr id="742" name="円/楕円 741"/>
        <xdr:cNvSpPr/>
      </xdr:nvSpPr>
      <xdr:spPr>
        <a:xfrm>
          <a:off x="1789747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123825</xdr:rowOff>
    </xdr:from>
    <xdr:ext cx="466725" cy="257175"/>
    <xdr:sp macro="" textlink="">
      <xdr:nvSpPr>
        <xdr:cNvPr id="743" name="テキスト ボックス 742"/>
        <xdr:cNvSpPr txBox="1"/>
      </xdr:nvSpPr>
      <xdr:spPr>
        <a:xfrm>
          <a:off x="17716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95250</xdr:rowOff>
    </xdr:from>
    <xdr:to>
      <xdr:col>28</xdr:col>
      <xdr:colOff>361950</xdr:colOff>
      <xdr:row>39</xdr:row>
      <xdr:rowOff>19050</xdr:rowOff>
    </xdr:to>
    <xdr:sp macro="" textlink="">
      <xdr:nvSpPr>
        <xdr:cNvPr id="744" name="円/楕円 743"/>
        <xdr:cNvSpPr/>
      </xdr:nvSpPr>
      <xdr:spPr>
        <a:xfrm>
          <a:off x="17097375" y="6610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9525</xdr:rowOff>
    </xdr:from>
    <xdr:ext cx="381000" cy="257175"/>
    <xdr:sp macro="" textlink="">
      <xdr:nvSpPr>
        <xdr:cNvPr id="745" name="テキスト ボックス 744"/>
        <xdr:cNvSpPr txBox="1"/>
      </xdr:nvSpPr>
      <xdr:spPr>
        <a:xfrm>
          <a:off x="16954500" y="6696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46" name="円/楕円 745"/>
        <xdr:cNvSpPr/>
      </xdr:nvSpPr>
      <xdr:spPr>
        <a:xfrm>
          <a:off x="16287750" y="6657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57150</xdr:rowOff>
    </xdr:from>
    <xdr:ext cx="371475" cy="257175"/>
    <xdr:sp macro="" textlink="">
      <xdr:nvSpPr>
        <xdr:cNvPr id="747" name="テキスト ボックス 746"/>
        <xdr:cNvSpPr txBox="1"/>
      </xdr:nvSpPr>
      <xdr:spPr>
        <a:xfrm>
          <a:off x="16230600" y="67437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53" name="正方形/長方形 75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4" name="正方形/長方形 75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28575</xdr:rowOff>
    </xdr:from>
    <xdr:to>
      <xdr:col>33</xdr:col>
      <xdr:colOff>314325</xdr:colOff>
      <xdr:row>58</xdr:row>
      <xdr:rowOff>28575</xdr:rowOff>
    </xdr:to>
    <xdr:cxnSp macro="">
      <xdr:nvCxnSpPr>
        <xdr:cNvPr id="758" name="直線コネクタ 757"/>
        <xdr:cNvCxnSpPr/>
      </xdr:nvCxnSpPr>
      <xdr:spPr>
        <a:xfrm>
          <a:off x="16059150" y="9972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57150</xdr:rowOff>
    </xdr:from>
    <xdr:ext cx="247650" cy="257175"/>
    <xdr:sp macro="" textlink="">
      <xdr:nvSpPr>
        <xdr:cNvPr id="759" name="テキスト ボックス 758"/>
        <xdr:cNvSpPr txBox="1"/>
      </xdr:nvSpPr>
      <xdr:spPr>
        <a:xfrm>
          <a:off x="15811500"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60" name="直線コネクタ 759"/>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61" name="テキスト ボックス 760"/>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85725</xdr:rowOff>
    </xdr:from>
    <xdr:to>
      <xdr:col>33</xdr:col>
      <xdr:colOff>314325</xdr:colOff>
      <xdr:row>51</xdr:row>
      <xdr:rowOff>85725</xdr:rowOff>
    </xdr:to>
    <xdr:cxnSp macro="">
      <xdr:nvCxnSpPr>
        <xdr:cNvPr id="762" name="直線コネクタ 761"/>
        <xdr:cNvCxnSpPr/>
      </xdr:nvCxnSpPr>
      <xdr:spPr>
        <a:xfrm>
          <a:off x="16059150" y="8829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50</xdr:row>
      <xdr:rowOff>114300</xdr:rowOff>
    </xdr:from>
    <xdr:ext cx="533400" cy="257175"/>
    <xdr:sp macro="" textlink="">
      <xdr:nvSpPr>
        <xdr:cNvPr id="763" name="テキスト ボックス 762"/>
        <xdr:cNvSpPr txBox="1"/>
      </xdr:nvSpPr>
      <xdr:spPr>
        <a:xfrm>
          <a:off x="15611475"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114300</xdr:rowOff>
    </xdr:from>
    <xdr:to>
      <xdr:col>32</xdr:col>
      <xdr:colOff>190500</xdr:colOff>
      <xdr:row>58</xdr:row>
      <xdr:rowOff>28575</xdr:rowOff>
    </xdr:to>
    <xdr:cxnSp macro="">
      <xdr:nvCxnSpPr>
        <xdr:cNvPr id="767" name="直線コネクタ 766"/>
        <xdr:cNvCxnSpPr/>
      </xdr:nvCxnSpPr>
      <xdr:spPr>
        <a:xfrm flipV="1">
          <a:off x="19411950" y="86868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28575</xdr:rowOff>
    </xdr:from>
    <xdr:ext cx="247650" cy="257175"/>
    <xdr:sp macro="" textlink="">
      <xdr:nvSpPr>
        <xdr:cNvPr id="768" name="貸付金最小値テキスト"/>
        <xdr:cNvSpPr txBox="1"/>
      </xdr:nvSpPr>
      <xdr:spPr>
        <a:xfrm>
          <a:off x="19469100" y="9972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28575</xdr:rowOff>
    </xdr:from>
    <xdr:to>
      <xdr:col>32</xdr:col>
      <xdr:colOff>276225</xdr:colOff>
      <xdr:row>58</xdr:row>
      <xdr:rowOff>28575</xdr:rowOff>
    </xdr:to>
    <xdr:cxnSp macro="">
      <xdr:nvCxnSpPr>
        <xdr:cNvPr id="769" name="直線コネクタ 768"/>
        <xdr:cNvCxnSpPr/>
      </xdr:nvCxnSpPr>
      <xdr:spPr>
        <a:xfrm>
          <a:off x="19326225" y="997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57150</xdr:rowOff>
    </xdr:from>
    <xdr:ext cx="533400" cy="257175"/>
    <xdr:sp macro="" textlink="">
      <xdr:nvSpPr>
        <xdr:cNvPr id="770" name="貸付金最大値テキスト"/>
        <xdr:cNvSpPr txBox="1"/>
      </xdr:nvSpPr>
      <xdr:spPr>
        <a:xfrm>
          <a:off x="19469100"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95250</xdr:colOff>
      <xdr:row>50</xdr:row>
      <xdr:rowOff>114300</xdr:rowOff>
    </xdr:from>
    <xdr:to>
      <xdr:col>32</xdr:col>
      <xdr:colOff>276225</xdr:colOff>
      <xdr:row>50</xdr:row>
      <xdr:rowOff>114300</xdr:rowOff>
    </xdr:to>
    <xdr:cxnSp macro="">
      <xdr:nvCxnSpPr>
        <xdr:cNvPr id="771" name="直線コネクタ 770"/>
        <xdr:cNvCxnSpPr/>
      </xdr:nvCxnSpPr>
      <xdr:spPr>
        <a:xfrm>
          <a:off x="19326225"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19050</xdr:rowOff>
    </xdr:from>
    <xdr:to>
      <xdr:col>32</xdr:col>
      <xdr:colOff>190500</xdr:colOff>
      <xdr:row>58</xdr:row>
      <xdr:rowOff>19050</xdr:rowOff>
    </xdr:to>
    <xdr:cxnSp macro="">
      <xdr:nvCxnSpPr>
        <xdr:cNvPr id="772" name="直線コネクタ 771"/>
        <xdr:cNvCxnSpPr/>
      </xdr:nvCxnSpPr>
      <xdr:spPr>
        <a:xfrm>
          <a:off x="18669000" y="99631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466725" cy="257175"/>
    <xdr:sp macro="" textlink="">
      <xdr:nvSpPr>
        <xdr:cNvPr id="773" name="貸付金平均値テキスト"/>
        <xdr:cNvSpPr txBox="1"/>
      </xdr:nvSpPr>
      <xdr:spPr>
        <a:xfrm>
          <a:off x="19469100" y="943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133350</xdr:colOff>
      <xdr:row>55</xdr:row>
      <xdr:rowOff>161925</xdr:rowOff>
    </xdr:from>
    <xdr:to>
      <xdr:col>32</xdr:col>
      <xdr:colOff>238125</xdr:colOff>
      <xdr:row>56</xdr:row>
      <xdr:rowOff>85725</xdr:rowOff>
    </xdr:to>
    <xdr:sp macro="" textlink="">
      <xdr:nvSpPr>
        <xdr:cNvPr id="774" name="フローチャート : 判断 773"/>
        <xdr:cNvSpPr/>
      </xdr:nvSpPr>
      <xdr:spPr>
        <a:xfrm>
          <a:off x="19364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19050</xdr:rowOff>
    </xdr:from>
    <xdr:to>
      <xdr:col>31</xdr:col>
      <xdr:colOff>38100</xdr:colOff>
      <xdr:row>58</xdr:row>
      <xdr:rowOff>19050</xdr:rowOff>
    </xdr:to>
    <xdr:cxnSp macro="">
      <xdr:nvCxnSpPr>
        <xdr:cNvPr id="775" name="直線コネクタ 774"/>
        <xdr:cNvCxnSpPr/>
      </xdr:nvCxnSpPr>
      <xdr:spPr>
        <a:xfrm>
          <a:off x="17945100" y="99631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56</xdr:row>
      <xdr:rowOff>28575</xdr:rowOff>
    </xdr:from>
    <xdr:to>
      <xdr:col>31</xdr:col>
      <xdr:colOff>85725</xdr:colOff>
      <xdr:row>56</xdr:row>
      <xdr:rowOff>133350</xdr:rowOff>
    </xdr:to>
    <xdr:sp macro="" textlink="">
      <xdr:nvSpPr>
        <xdr:cNvPr id="776" name="フローチャート : 判断 775"/>
        <xdr:cNvSpPr/>
      </xdr:nvSpPr>
      <xdr:spPr>
        <a:xfrm>
          <a:off x="18630900" y="962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54</xdr:row>
      <xdr:rowOff>142875</xdr:rowOff>
    </xdr:from>
    <xdr:ext cx="466725" cy="257175"/>
    <xdr:sp macro="" textlink="">
      <xdr:nvSpPr>
        <xdr:cNvPr id="777" name="テキスト ボックス 776"/>
        <xdr:cNvSpPr txBox="1"/>
      </xdr:nvSpPr>
      <xdr:spPr>
        <a:xfrm>
          <a:off x="185166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19050</xdr:rowOff>
    </xdr:from>
    <xdr:to>
      <xdr:col>29</xdr:col>
      <xdr:colOff>514350</xdr:colOff>
      <xdr:row>58</xdr:row>
      <xdr:rowOff>19050</xdr:rowOff>
    </xdr:to>
    <xdr:cxnSp macro="">
      <xdr:nvCxnSpPr>
        <xdr:cNvPr id="778" name="直線コネクタ 777"/>
        <xdr:cNvCxnSpPr/>
      </xdr:nvCxnSpPr>
      <xdr:spPr>
        <a:xfrm>
          <a:off x="171450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152400</xdr:rowOff>
    </xdr:from>
    <xdr:to>
      <xdr:col>29</xdr:col>
      <xdr:colOff>571500</xdr:colOff>
      <xdr:row>56</xdr:row>
      <xdr:rowOff>76200</xdr:rowOff>
    </xdr:to>
    <xdr:sp macro="" textlink="">
      <xdr:nvSpPr>
        <xdr:cNvPr id="779" name="フローチャート : 判断 778"/>
        <xdr:cNvSpPr/>
      </xdr:nvSpPr>
      <xdr:spPr>
        <a:xfrm>
          <a:off x="1789747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54</xdr:row>
      <xdr:rowOff>95250</xdr:rowOff>
    </xdr:from>
    <xdr:ext cx="466725" cy="257175"/>
    <xdr:sp macro="" textlink="">
      <xdr:nvSpPr>
        <xdr:cNvPr id="780" name="テキスト ボックス 779"/>
        <xdr:cNvSpPr txBox="1"/>
      </xdr:nvSpPr>
      <xdr:spPr>
        <a:xfrm>
          <a:off x="17716500" y="935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19050</xdr:rowOff>
    </xdr:from>
    <xdr:to>
      <xdr:col>28</xdr:col>
      <xdr:colOff>314325</xdr:colOff>
      <xdr:row>58</xdr:row>
      <xdr:rowOff>19050</xdr:rowOff>
    </xdr:to>
    <xdr:cxnSp macro="">
      <xdr:nvCxnSpPr>
        <xdr:cNvPr id="781" name="直線コネクタ 780"/>
        <xdr:cNvCxnSpPr/>
      </xdr:nvCxnSpPr>
      <xdr:spPr>
        <a:xfrm>
          <a:off x="163449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55</xdr:row>
      <xdr:rowOff>123825</xdr:rowOff>
    </xdr:from>
    <xdr:to>
      <xdr:col>28</xdr:col>
      <xdr:colOff>361950</xdr:colOff>
      <xdr:row>56</xdr:row>
      <xdr:rowOff>57150</xdr:rowOff>
    </xdr:to>
    <xdr:sp macro="" textlink="">
      <xdr:nvSpPr>
        <xdr:cNvPr id="782" name="フローチャート : 判断 781"/>
        <xdr:cNvSpPr/>
      </xdr:nvSpPr>
      <xdr:spPr>
        <a:xfrm>
          <a:off x="17097375" y="955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54</xdr:row>
      <xdr:rowOff>76200</xdr:rowOff>
    </xdr:from>
    <xdr:ext cx="466725" cy="257175"/>
    <xdr:sp macro="" textlink="">
      <xdr:nvSpPr>
        <xdr:cNvPr id="783" name="テキスト ボックス 782"/>
        <xdr:cNvSpPr txBox="1"/>
      </xdr:nvSpPr>
      <xdr:spPr>
        <a:xfrm>
          <a:off x="16906875" y="933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57150</xdr:colOff>
      <xdr:row>55</xdr:row>
      <xdr:rowOff>85725</xdr:rowOff>
    </xdr:from>
    <xdr:to>
      <xdr:col>27</xdr:col>
      <xdr:colOff>161925</xdr:colOff>
      <xdr:row>56</xdr:row>
      <xdr:rowOff>19050</xdr:rowOff>
    </xdr:to>
    <xdr:sp macro="" textlink="">
      <xdr:nvSpPr>
        <xdr:cNvPr id="784" name="フローチャート : 判断 783"/>
        <xdr:cNvSpPr/>
      </xdr:nvSpPr>
      <xdr:spPr>
        <a:xfrm>
          <a:off x="1628775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54</xdr:row>
      <xdr:rowOff>38100</xdr:rowOff>
    </xdr:from>
    <xdr:ext cx="466725" cy="257175"/>
    <xdr:sp macro="" textlink="">
      <xdr:nvSpPr>
        <xdr:cNvPr id="785" name="テキスト ボックス 784"/>
        <xdr:cNvSpPr txBox="1"/>
      </xdr:nvSpPr>
      <xdr:spPr>
        <a:xfrm>
          <a:off x="161925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6" name="テキスト ボックス 785"/>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90" name="テキスト ボックス 789"/>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142875</xdr:rowOff>
    </xdr:from>
    <xdr:to>
      <xdr:col>32</xdr:col>
      <xdr:colOff>238125</xdr:colOff>
      <xdr:row>58</xdr:row>
      <xdr:rowOff>76200</xdr:rowOff>
    </xdr:to>
    <xdr:sp macro="" textlink="">
      <xdr:nvSpPr>
        <xdr:cNvPr id="791" name="円/楕円 790"/>
        <xdr:cNvSpPr/>
      </xdr:nvSpPr>
      <xdr:spPr>
        <a:xfrm>
          <a:off x="193643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57150</xdr:rowOff>
    </xdr:from>
    <xdr:ext cx="314325" cy="257175"/>
    <xdr:sp macro="" textlink="">
      <xdr:nvSpPr>
        <xdr:cNvPr id="792" name="貸付金該当値テキスト"/>
        <xdr:cNvSpPr txBox="1"/>
      </xdr:nvSpPr>
      <xdr:spPr>
        <a:xfrm>
          <a:off x="19469100" y="98298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142875</xdr:rowOff>
    </xdr:from>
    <xdr:to>
      <xdr:col>31</xdr:col>
      <xdr:colOff>85725</xdr:colOff>
      <xdr:row>58</xdr:row>
      <xdr:rowOff>76200</xdr:rowOff>
    </xdr:to>
    <xdr:sp macro="" textlink="">
      <xdr:nvSpPr>
        <xdr:cNvPr id="793" name="円/楕円 792"/>
        <xdr:cNvSpPr/>
      </xdr:nvSpPr>
      <xdr:spPr>
        <a:xfrm>
          <a:off x="18630900" y="9915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58</xdr:row>
      <xdr:rowOff>66675</xdr:rowOff>
    </xdr:from>
    <xdr:ext cx="314325" cy="257175"/>
    <xdr:sp macro="" textlink="">
      <xdr:nvSpPr>
        <xdr:cNvPr id="794" name="テキスト ボックス 793"/>
        <xdr:cNvSpPr txBox="1"/>
      </xdr:nvSpPr>
      <xdr:spPr>
        <a:xfrm>
          <a:off x="18592800" y="100107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142875</xdr:rowOff>
    </xdr:from>
    <xdr:to>
      <xdr:col>29</xdr:col>
      <xdr:colOff>571500</xdr:colOff>
      <xdr:row>58</xdr:row>
      <xdr:rowOff>76200</xdr:rowOff>
    </xdr:to>
    <xdr:sp macro="" textlink="">
      <xdr:nvSpPr>
        <xdr:cNvPr id="795" name="円/楕円 794"/>
        <xdr:cNvSpPr/>
      </xdr:nvSpPr>
      <xdr:spPr>
        <a:xfrm>
          <a:off x="1789747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58</xdr:row>
      <xdr:rowOff>66675</xdr:rowOff>
    </xdr:from>
    <xdr:ext cx="314325" cy="257175"/>
    <xdr:sp macro="" textlink="">
      <xdr:nvSpPr>
        <xdr:cNvPr id="796" name="テキスト ボックス 795"/>
        <xdr:cNvSpPr txBox="1"/>
      </xdr:nvSpPr>
      <xdr:spPr>
        <a:xfrm>
          <a:off x="17792700" y="100107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266700</xdr:colOff>
      <xdr:row>57</xdr:row>
      <xdr:rowOff>142875</xdr:rowOff>
    </xdr:from>
    <xdr:to>
      <xdr:col>28</xdr:col>
      <xdr:colOff>361950</xdr:colOff>
      <xdr:row>58</xdr:row>
      <xdr:rowOff>76200</xdr:rowOff>
    </xdr:to>
    <xdr:sp macro="" textlink="">
      <xdr:nvSpPr>
        <xdr:cNvPr id="797" name="円/楕円 796"/>
        <xdr:cNvSpPr/>
      </xdr:nvSpPr>
      <xdr:spPr>
        <a:xfrm>
          <a:off x="170973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58</xdr:row>
      <xdr:rowOff>66675</xdr:rowOff>
    </xdr:from>
    <xdr:ext cx="314325" cy="257175"/>
    <xdr:sp macro="" textlink="">
      <xdr:nvSpPr>
        <xdr:cNvPr id="798" name="テキスト ボックス 797"/>
        <xdr:cNvSpPr txBox="1"/>
      </xdr:nvSpPr>
      <xdr:spPr>
        <a:xfrm>
          <a:off x="16992600" y="100107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142875</xdr:rowOff>
    </xdr:from>
    <xdr:to>
      <xdr:col>27</xdr:col>
      <xdr:colOff>161925</xdr:colOff>
      <xdr:row>58</xdr:row>
      <xdr:rowOff>66675</xdr:rowOff>
    </xdr:to>
    <xdr:sp macro="" textlink="">
      <xdr:nvSpPr>
        <xdr:cNvPr id="799" name="円/楕円 798"/>
        <xdr:cNvSpPr/>
      </xdr:nvSpPr>
      <xdr:spPr>
        <a:xfrm>
          <a:off x="16287750"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58</xdr:row>
      <xdr:rowOff>57150</xdr:rowOff>
    </xdr:from>
    <xdr:ext cx="371475" cy="257175"/>
    <xdr:sp macro="" textlink="">
      <xdr:nvSpPr>
        <xdr:cNvPr id="800" name="テキスト ボックス 799"/>
        <xdr:cNvSpPr txBox="1"/>
      </xdr:nvSpPr>
      <xdr:spPr>
        <a:xfrm>
          <a:off x="16230600" y="100012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6" name="正方形/長方形 805"/>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7" name="正方形/長方形 806"/>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2" name="直線コネクタ 811"/>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3" name="テキスト ボックス 812"/>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4" name="直線コネクタ 813"/>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5" name="テキスト ボックス 814"/>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6" name="直線コネクタ 815"/>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7" name="テキスト ボックス 816"/>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8" name="直線コネクタ 817"/>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19" name="テキスト ボックス 818"/>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0" name="直線コネクタ 819"/>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1" name="テキスト ボックス 820"/>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78</xdr:row>
      <xdr:rowOff>142875</xdr:rowOff>
    </xdr:to>
    <xdr:cxnSp macro="">
      <xdr:nvCxnSpPr>
        <xdr:cNvPr id="825" name="直線コネクタ 824"/>
        <xdr:cNvCxnSpPr/>
      </xdr:nvCxnSpPr>
      <xdr:spPr>
        <a:xfrm flipV="1">
          <a:off x="19411950" y="123253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142875</xdr:rowOff>
    </xdr:from>
    <xdr:ext cx="533400" cy="257175"/>
    <xdr:sp macro="" textlink="">
      <xdr:nvSpPr>
        <xdr:cNvPr id="826" name="繰出金最小値テキスト"/>
        <xdr:cNvSpPr txBox="1"/>
      </xdr:nvSpPr>
      <xdr:spPr>
        <a:xfrm>
          <a:off x="19469100"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95250</xdr:colOff>
      <xdr:row>78</xdr:row>
      <xdr:rowOff>142875</xdr:rowOff>
    </xdr:from>
    <xdr:to>
      <xdr:col>32</xdr:col>
      <xdr:colOff>276225</xdr:colOff>
      <xdr:row>78</xdr:row>
      <xdr:rowOff>142875</xdr:rowOff>
    </xdr:to>
    <xdr:cxnSp macro="">
      <xdr:nvCxnSpPr>
        <xdr:cNvPr id="827" name="直線コネクタ 826"/>
        <xdr:cNvCxnSpPr/>
      </xdr:nvCxnSpPr>
      <xdr:spPr>
        <a:xfrm>
          <a:off x="193262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533400" cy="257175"/>
    <xdr:sp macro="" textlink="">
      <xdr:nvSpPr>
        <xdr:cNvPr id="828" name="繰出金最大値テキスト"/>
        <xdr:cNvSpPr txBox="1"/>
      </xdr:nvSpPr>
      <xdr:spPr>
        <a:xfrm>
          <a:off x="19469100" y="1210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29" name="直線コネクタ 828"/>
        <xdr:cNvCxnSpPr/>
      </xdr:nvCxnSpPr>
      <xdr:spPr>
        <a:xfrm>
          <a:off x="193262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78</xdr:row>
      <xdr:rowOff>114300</xdr:rowOff>
    </xdr:from>
    <xdr:to>
      <xdr:col>32</xdr:col>
      <xdr:colOff>190500</xdr:colOff>
      <xdr:row>78</xdr:row>
      <xdr:rowOff>123825</xdr:rowOff>
    </xdr:to>
    <xdr:cxnSp macro="">
      <xdr:nvCxnSpPr>
        <xdr:cNvPr id="830" name="直線コネクタ 829"/>
        <xdr:cNvCxnSpPr/>
      </xdr:nvCxnSpPr>
      <xdr:spPr>
        <a:xfrm>
          <a:off x="18669000" y="13487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133350</xdr:rowOff>
    </xdr:from>
    <xdr:ext cx="533400" cy="257175"/>
    <xdr:sp macro="" textlink="">
      <xdr:nvSpPr>
        <xdr:cNvPr id="831" name="繰出金平均値テキスト"/>
        <xdr:cNvSpPr txBox="1"/>
      </xdr:nvSpPr>
      <xdr:spPr>
        <a:xfrm>
          <a:off x="19469100"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104775</xdr:rowOff>
    </xdr:from>
    <xdr:to>
      <xdr:col>32</xdr:col>
      <xdr:colOff>238125</xdr:colOff>
      <xdr:row>77</xdr:row>
      <xdr:rowOff>38100</xdr:rowOff>
    </xdr:to>
    <xdr:sp macro="" textlink="">
      <xdr:nvSpPr>
        <xdr:cNvPr id="832" name="フローチャート : 判断 831"/>
        <xdr:cNvSpPr/>
      </xdr:nvSpPr>
      <xdr:spPr>
        <a:xfrm>
          <a:off x="19364325"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78</xdr:row>
      <xdr:rowOff>114300</xdr:rowOff>
    </xdr:from>
    <xdr:to>
      <xdr:col>31</xdr:col>
      <xdr:colOff>38100</xdr:colOff>
      <xdr:row>78</xdr:row>
      <xdr:rowOff>152400</xdr:rowOff>
    </xdr:to>
    <xdr:cxnSp macro="">
      <xdr:nvCxnSpPr>
        <xdr:cNvPr id="833" name="直線コネクタ 832"/>
        <xdr:cNvCxnSpPr/>
      </xdr:nvCxnSpPr>
      <xdr:spPr>
        <a:xfrm flipV="1">
          <a:off x="17945100" y="13487400"/>
          <a:ext cx="7239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104775</xdr:rowOff>
    </xdr:from>
    <xdr:to>
      <xdr:col>31</xdr:col>
      <xdr:colOff>85725</xdr:colOff>
      <xdr:row>77</xdr:row>
      <xdr:rowOff>28575</xdr:rowOff>
    </xdr:to>
    <xdr:sp macro="" textlink="">
      <xdr:nvSpPr>
        <xdr:cNvPr id="834" name="フローチャート : 判断 833"/>
        <xdr:cNvSpPr/>
      </xdr:nvSpPr>
      <xdr:spPr>
        <a:xfrm>
          <a:off x="18630900" y="131349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47625</xdr:rowOff>
    </xdr:from>
    <xdr:ext cx="533400" cy="257175"/>
    <xdr:sp macro="" textlink="">
      <xdr:nvSpPr>
        <xdr:cNvPr id="835" name="テキスト ボックス 834"/>
        <xdr:cNvSpPr txBox="1"/>
      </xdr:nvSpPr>
      <xdr:spPr>
        <a:xfrm>
          <a:off x="184880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95250</xdr:rowOff>
    </xdr:from>
    <xdr:to>
      <xdr:col>29</xdr:col>
      <xdr:colOff>514350</xdr:colOff>
      <xdr:row>78</xdr:row>
      <xdr:rowOff>152400</xdr:rowOff>
    </xdr:to>
    <xdr:cxnSp macro="">
      <xdr:nvCxnSpPr>
        <xdr:cNvPr id="836" name="直線コネクタ 835"/>
        <xdr:cNvCxnSpPr/>
      </xdr:nvCxnSpPr>
      <xdr:spPr>
        <a:xfrm>
          <a:off x="17145000" y="13296900"/>
          <a:ext cx="8001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133350</xdr:rowOff>
    </xdr:from>
    <xdr:to>
      <xdr:col>29</xdr:col>
      <xdr:colOff>571500</xdr:colOff>
      <xdr:row>77</xdr:row>
      <xdr:rowOff>66675</xdr:rowOff>
    </xdr:to>
    <xdr:sp macro="" textlink="">
      <xdr:nvSpPr>
        <xdr:cNvPr id="837" name="フローチャート : 判断 836"/>
        <xdr:cNvSpPr/>
      </xdr:nvSpPr>
      <xdr:spPr>
        <a:xfrm>
          <a:off x="17897475"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76200</xdr:rowOff>
    </xdr:from>
    <xdr:ext cx="533400" cy="257175"/>
    <xdr:sp macro="" textlink="">
      <xdr:nvSpPr>
        <xdr:cNvPr id="838" name="テキスト ボックス 837"/>
        <xdr:cNvSpPr txBox="1"/>
      </xdr:nvSpPr>
      <xdr:spPr>
        <a:xfrm>
          <a:off x="176784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95250</xdr:rowOff>
    </xdr:from>
    <xdr:to>
      <xdr:col>28</xdr:col>
      <xdr:colOff>314325</xdr:colOff>
      <xdr:row>77</xdr:row>
      <xdr:rowOff>133350</xdr:rowOff>
    </xdr:to>
    <xdr:cxnSp macro="">
      <xdr:nvCxnSpPr>
        <xdr:cNvPr id="839" name="直線コネクタ 838"/>
        <xdr:cNvCxnSpPr/>
      </xdr:nvCxnSpPr>
      <xdr:spPr>
        <a:xfrm flipV="1">
          <a:off x="16344900" y="132969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152400</xdr:rowOff>
    </xdr:from>
    <xdr:to>
      <xdr:col>28</xdr:col>
      <xdr:colOff>361950</xdr:colOff>
      <xdr:row>77</xdr:row>
      <xdr:rowOff>76200</xdr:rowOff>
    </xdr:to>
    <xdr:sp macro="" textlink="">
      <xdr:nvSpPr>
        <xdr:cNvPr id="840" name="フローチャート : 判断 839"/>
        <xdr:cNvSpPr/>
      </xdr:nvSpPr>
      <xdr:spPr>
        <a:xfrm>
          <a:off x="170973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95250</xdr:rowOff>
    </xdr:from>
    <xdr:ext cx="533400" cy="257175"/>
    <xdr:sp macro="" textlink="">
      <xdr:nvSpPr>
        <xdr:cNvPr id="841" name="テキスト ボックス 840"/>
        <xdr:cNvSpPr txBox="1"/>
      </xdr:nvSpPr>
      <xdr:spPr>
        <a:xfrm>
          <a:off x="168783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161925</xdr:rowOff>
    </xdr:from>
    <xdr:to>
      <xdr:col>27</xdr:col>
      <xdr:colOff>161925</xdr:colOff>
      <xdr:row>77</xdr:row>
      <xdr:rowOff>95250</xdr:rowOff>
    </xdr:to>
    <xdr:sp macro="" textlink="">
      <xdr:nvSpPr>
        <xdr:cNvPr id="842" name="フローチャート : 判断 841"/>
        <xdr:cNvSpPr/>
      </xdr:nvSpPr>
      <xdr:spPr>
        <a:xfrm>
          <a:off x="16287750" y="1319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114300</xdr:rowOff>
    </xdr:from>
    <xdr:ext cx="533400" cy="257175"/>
    <xdr:sp macro="" textlink="">
      <xdr:nvSpPr>
        <xdr:cNvPr id="843" name="テキスト ボックス 842"/>
        <xdr:cNvSpPr txBox="1"/>
      </xdr:nvSpPr>
      <xdr:spPr>
        <a:xfrm>
          <a:off x="161639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4" name="テキスト ボックス 843"/>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48" name="テキスト ボックス 847"/>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78</xdr:row>
      <xdr:rowOff>76200</xdr:rowOff>
    </xdr:from>
    <xdr:to>
      <xdr:col>32</xdr:col>
      <xdr:colOff>238125</xdr:colOff>
      <xdr:row>79</xdr:row>
      <xdr:rowOff>9525</xdr:rowOff>
    </xdr:to>
    <xdr:sp macro="" textlink="">
      <xdr:nvSpPr>
        <xdr:cNvPr id="849" name="円/楕円 848"/>
        <xdr:cNvSpPr/>
      </xdr:nvSpPr>
      <xdr:spPr>
        <a:xfrm>
          <a:off x="19364325"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161925</xdr:rowOff>
    </xdr:from>
    <xdr:ext cx="533400" cy="257175"/>
    <xdr:sp macro="" textlink="">
      <xdr:nvSpPr>
        <xdr:cNvPr id="850" name="繰出金該当値テキスト"/>
        <xdr:cNvSpPr txBox="1"/>
      </xdr:nvSpPr>
      <xdr:spPr>
        <a:xfrm>
          <a:off x="1946910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24,642</a:t>
          </a:r>
          <a:endParaRPr kumimoji="1" lang="ja-JP" altLang="en-US" sz="1000" b="1">
            <a:solidFill>
              <a:srgbClr val="FF0000"/>
            </a:solidFill>
            <a:latin typeface="ＭＳ Ｐゴシック"/>
          </a:endParaRPr>
        </a:p>
      </xdr:txBody>
    </xdr:sp>
    <xdr:clientData/>
  </xdr:oneCellAnchor>
  <xdr:twoCellAnchor>
    <xdr:from>
      <xdr:col>30</xdr:col>
      <xdr:colOff>600075</xdr:colOff>
      <xdr:row>78</xdr:row>
      <xdr:rowOff>66675</xdr:rowOff>
    </xdr:from>
    <xdr:to>
      <xdr:col>31</xdr:col>
      <xdr:colOff>85725</xdr:colOff>
      <xdr:row>78</xdr:row>
      <xdr:rowOff>171450</xdr:rowOff>
    </xdr:to>
    <xdr:sp macro="" textlink="">
      <xdr:nvSpPr>
        <xdr:cNvPr id="851" name="円/楕円 850"/>
        <xdr:cNvSpPr/>
      </xdr:nvSpPr>
      <xdr:spPr>
        <a:xfrm>
          <a:off x="18630900" y="134397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78</xdr:row>
      <xdr:rowOff>161925</xdr:rowOff>
    </xdr:from>
    <xdr:ext cx="533400" cy="257175"/>
    <xdr:sp macro="" textlink="">
      <xdr:nvSpPr>
        <xdr:cNvPr id="852" name="テキスト ボックス 851"/>
        <xdr:cNvSpPr txBox="1"/>
      </xdr:nvSpPr>
      <xdr:spPr>
        <a:xfrm>
          <a:off x="18488025"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95250</xdr:rowOff>
    </xdr:from>
    <xdr:to>
      <xdr:col>29</xdr:col>
      <xdr:colOff>571500</xdr:colOff>
      <xdr:row>79</xdr:row>
      <xdr:rowOff>28575</xdr:rowOff>
    </xdr:to>
    <xdr:sp macro="" textlink="">
      <xdr:nvSpPr>
        <xdr:cNvPr id="853" name="円/楕円 852"/>
        <xdr:cNvSpPr/>
      </xdr:nvSpPr>
      <xdr:spPr>
        <a:xfrm>
          <a:off x="1789747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79</xdr:row>
      <xdr:rowOff>19050</xdr:rowOff>
    </xdr:from>
    <xdr:ext cx="533400" cy="257175"/>
    <xdr:sp macro="" textlink="">
      <xdr:nvSpPr>
        <xdr:cNvPr id="854" name="テキスト ボックス 853"/>
        <xdr:cNvSpPr txBox="1"/>
      </xdr:nvSpPr>
      <xdr:spPr>
        <a:xfrm>
          <a:off x="176784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47625</xdr:rowOff>
    </xdr:from>
    <xdr:to>
      <xdr:col>28</xdr:col>
      <xdr:colOff>361950</xdr:colOff>
      <xdr:row>77</xdr:row>
      <xdr:rowOff>142875</xdr:rowOff>
    </xdr:to>
    <xdr:sp macro="" textlink="">
      <xdr:nvSpPr>
        <xdr:cNvPr id="855" name="円/楕円 854"/>
        <xdr:cNvSpPr/>
      </xdr:nvSpPr>
      <xdr:spPr>
        <a:xfrm>
          <a:off x="17097375" y="13249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133350</xdr:rowOff>
    </xdr:from>
    <xdr:ext cx="533400" cy="257175"/>
    <xdr:sp macro="" textlink="">
      <xdr:nvSpPr>
        <xdr:cNvPr id="856" name="テキスト ボックス 855"/>
        <xdr:cNvSpPr txBox="1"/>
      </xdr:nvSpPr>
      <xdr:spPr>
        <a:xfrm>
          <a:off x="168783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35,360</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85725</xdr:rowOff>
    </xdr:from>
    <xdr:to>
      <xdr:col>27</xdr:col>
      <xdr:colOff>161925</xdr:colOff>
      <xdr:row>78</xdr:row>
      <xdr:rowOff>9525</xdr:rowOff>
    </xdr:to>
    <xdr:sp macro="" textlink="">
      <xdr:nvSpPr>
        <xdr:cNvPr id="857" name="円/楕円 856"/>
        <xdr:cNvSpPr/>
      </xdr:nvSpPr>
      <xdr:spPr>
        <a:xfrm>
          <a:off x="1628775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0</xdr:rowOff>
    </xdr:from>
    <xdr:ext cx="533400" cy="257175"/>
    <xdr:sp macro="" textlink="">
      <xdr:nvSpPr>
        <xdr:cNvPr id="858" name="テキスト ボックス 857"/>
        <xdr:cNvSpPr txBox="1"/>
      </xdr:nvSpPr>
      <xdr:spPr>
        <a:xfrm>
          <a:off x="1616392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4" name="正方形/長方形 863"/>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5" name="正方形/長方形 864"/>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47625</xdr:rowOff>
    </xdr:from>
    <xdr:to>
      <xdr:col>33</xdr:col>
      <xdr:colOff>314325</xdr:colOff>
      <xdr:row>99</xdr:row>
      <xdr:rowOff>47625</xdr:rowOff>
    </xdr:to>
    <xdr:cxnSp macro="">
      <xdr:nvCxnSpPr>
        <xdr:cNvPr id="869" name="直線コネクタ 868"/>
        <xdr:cNvCxnSpPr/>
      </xdr:nvCxnSpPr>
      <xdr:spPr>
        <a:xfrm>
          <a:off x="1605915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76200</xdr:rowOff>
    </xdr:from>
    <xdr:ext cx="247650" cy="257175"/>
    <xdr:sp macro="" textlink="">
      <xdr:nvSpPr>
        <xdr:cNvPr id="870" name="テキスト ボックス 869"/>
        <xdr:cNvSpPr txBox="1"/>
      </xdr:nvSpPr>
      <xdr:spPr>
        <a:xfrm>
          <a:off x="158115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9525</xdr:rowOff>
    </xdr:from>
    <xdr:to>
      <xdr:col>33</xdr:col>
      <xdr:colOff>314325</xdr:colOff>
      <xdr:row>97</xdr:row>
      <xdr:rowOff>9525</xdr:rowOff>
    </xdr:to>
    <xdr:cxnSp macro="">
      <xdr:nvCxnSpPr>
        <xdr:cNvPr id="871" name="直線コネクタ 870"/>
        <xdr:cNvCxnSpPr/>
      </xdr:nvCxnSpPr>
      <xdr:spPr>
        <a:xfrm>
          <a:off x="1605915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96</xdr:row>
      <xdr:rowOff>38100</xdr:rowOff>
    </xdr:from>
    <xdr:ext cx="314325" cy="257175"/>
    <xdr:sp macro="" textlink="">
      <xdr:nvSpPr>
        <xdr:cNvPr id="872" name="テキスト ボックス 871"/>
        <xdr:cNvSpPr txBox="1"/>
      </xdr:nvSpPr>
      <xdr:spPr>
        <a:xfrm>
          <a:off x="15744825" y="16497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142875</xdr:rowOff>
    </xdr:from>
    <xdr:to>
      <xdr:col>33</xdr:col>
      <xdr:colOff>314325</xdr:colOff>
      <xdr:row>94</xdr:row>
      <xdr:rowOff>142875</xdr:rowOff>
    </xdr:to>
    <xdr:cxnSp macro="">
      <xdr:nvCxnSpPr>
        <xdr:cNvPr id="873" name="直線コネクタ 872"/>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93</xdr:row>
      <xdr:rowOff>171450</xdr:rowOff>
    </xdr:from>
    <xdr:ext cx="314325" cy="257175"/>
    <xdr:sp macro="" textlink="">
      <xdr:nvSpPr>
        <xdr:cNvPr id="874" name="テキスト ボックス 873"/>
        <xdr:cNvSpPr txBox="1"/>
      </xdr:nvSpPr>
      <xdr:spPr>
        <a:xfrm>
          <a:off x="15744825" y="16116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104775</xdr:rowOff>
    </xdr:from>
    <xdr:to>
      <xdr:col>33</xdr:col>
      <xdr:colOff>314325</xdr:colOff>
      <xdr:row>92</xdr:row>
      <xdr:rowOff>104775</xdr:rowOff>
    </xdr:to>
    <xdr:cxnSp macro="">
      <xdr:nvCxnSpPr>
        <xdr:cNvPr id="875" name="直線コネクタ 874"/>
        <xdr:cNvCxnSpPr/>
      </xdr:nvCxnSpPr>
      <xdr:spPr>
        <a:xfrm>
          <a:off x="1605915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133350</xdr:rowOff>
    </xdr:from>
    <xdr:ext cx="314325" cy="257175"/>
    <xdr:sp macro="" textlink="">
      <xdr:nvSpPr>
        <xdr:cNvPr id="876" name="テキスト ボックス 875"/>
        <xdr:cNvSpPr txBox="1"/>
      </xdr:nvSpPr>
      <xdr:spPr>
        <a:xfrm>
          <a:off x="15744825" y="1573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66675</xdr:rowOff>
    </xdr:from>
    <xdr:to>
      <xdr:col>33</xdr:col>
      <xdr:colOff>314325</xdr:colOff>
      <xdr:row>90</xdr:row>
      <xdr:rowOff>66675</xdr:rowOff>
    </xdr:to>
    <xdr:cxnSp macro="">
      <xdr:nvCxnSpPr>
        <xdr:cNvPr id="877" name="直線コネクタ 876"/>
        <xdr:cNvCxnSpPr/>
      </xdr:nvCxnSpPr>
      <xdr:spPr>
        <a:xfrm>
          <a:off x="1605915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95250</xdr:rowOff>
    </xdr:from>
    <xdr:ext cx="314325" cy="257175"/>
    <xdr:sp macro="" textlink="">
      <xdr:nvSpPr>
        <xdr:cNvPr id="878" name="テキスト ボックス 877"/>
        <xdr:cNvSpPr txBox="1"/>
      </xdr:nvSpPr>
      <xdr:spPr>
        <a:xfrm>
          <a:off x="15744825" y="15354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574482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47625</xdr:rowOff>
    </xdr:from>
    <xdr:to>
      <xdr:col>32</xdr:col>
      <xdr:colOff>190500</xdr:colOff>
      <xdr:row>99</xdr:row>
      <xdr:rowOff>47625</xdr:rowOff>
    </xdr:to>
    <xdr:cxnSp macro="">
      <xdr:nvCxnSpPr>
        <xdr:cNvPr id="882" name="直線コネクタ 881"/>
        <xdr:cNvCxnSpPr/>
      </xdr:nvCxnSpPr>
      <xdr:spPr>
        <a:xfrm>
          <a:off x="19411950" y="1702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85725</xdr:rowOff>
    </xdr:from>
    <xdr:ext cx="247650" cy="257175"/>
    <xdr:sp macro="" textlink="">
      <xdr:nvSpPr>
        <xdr:cNvPr id="883" name="前年度繰上充用金最小値テキスト"/>
        <xdr:cNvSpPr txBox="1"/>
      </xdr:nvSpPr>
      <xdr:spPr>
        <a:xfrm>
          <a:off x="19469100"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47625</xdr:rowOff>
    </xdr:from>
    <xdr:to>
      <xdr:col>32</xdr:col>
      <xdr:colOff>276225</xdr:colOff>
      <xdr:row>99</xdr:row>
      <xdr:rowOff>47625</xdr:rowOff>
    </xdr:to>
    <xdr:cxnSp macro="">
      <xdr:nvCxnSpPr>
        <xdr:cNvPr id="884" name="直線コネクタ 883"/>
        <xdr:cNvCxnSpPr/>
      </xdr:nvCxnSpPr>
      <xdr:spPr>
        <a:xfrm>
          <a:off x="1932622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85725</xdr:rowOff>
    </xdr:from>
    <xdr:ext cx="247650" cy="257175"/>
    <xdr:sp macro="" textlink="">
      <xdr:nvSpPr>
        <xdr:cNvPr id="885" name="前年度繰上充用金最大値テキスト"/>
        <xdr:cNvSpPr txBox="1"/>
      </xdr:nvSpPr>
      <xdr:spPr>
        <a:xfrm>
          <a:off x="19469100" y="1671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47625</xdr:rowOff>
    </xdr:from>
    <xdr:to>
      <xdr:col>32</xdr:col>
      <xdr:colOff>276225</xdr:colOff>
      <xdr:row>99</xdr:row>
      <xdr:rowOff>47625</xdr:rowOff>
    </xdr:to>
    <xdr:cxnSp macro="">
      <xdr:nvCxnSpPr>
        <xdr:cNvPr id="886" name="直線コネクタ 885"/>
        <xdr:cNvCxnSpPr/>
      </xdr:nvCxnSpPr>
      <xdr:spPr>
        <a:xfrm>
          <a:off x="1932622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47625</xdr:rowOff>
    </xdr:from>
    <xdr:to>
      <xdr:col>32</xdr:col>
      <xdr:colOff>190500</xdr:colOff>
      <xdr:row>99</xdr:row>
      <xdr:rowOff>47625</xdr:rowOff>
    </xdr:to>
    <xdr:cxnSp macro="">
      <xdr:nvCxnSpPr>
        <xdr:cNvPr id="887" name="直線コネクタ 886"/>
        <xdr:cNvCxnSpPr/>
      </xdr:nvCxnSpPr>
      <xdr:spPr>
        <a:xfrm>
          <a:off x="18669000" y="1702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142875</xdr:rowOff>
    </xdr:from>
    <xdr:ext cx="247650" cy="257175"/>
    <xdr:sp macro="" textlink="">
      <xdr:nvSpPr>
        <xdr:cNvPr id="888" name="前年度繰上充用金平均値テキスト"/>
        <xdr:cNvSpPr txBox="1"/>
      </xdr:nvSpPr>
      <xdr:spPr>
        <a:xfrm>
          <a:off x="19469100" y="1694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161925</xdr:rowOff>
    </xdr:from>
    <xdr:to>
      <xdr:col>32</xdr:col>
      <xdr:colOff>238125</xdr:colOff>
      <xdr:row>99</xdr:row>
      <xdr:rowOff>95250</xdr:rowOff>
    </xdr:to>
    <xdr:sp macro="" textlink="">
      <xdr:nvSpPr>
        <xdr:cNvPr id="889" name="フローチャート : 判断 888"/>
        <xdr:cNvSpPr/>
      </xdr:nvSpPr>
      <xdr:spPr>
        <a:xfrm>
          <a:off x="19364325" y="1696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47625</xdr:rowOff>
    </xdr:from>
    <xdr:to>
      <xdr:col>31</xdr:col>
      <xdr:colOff>38100</xdr:colOff>
      <xdr:row>99</xdr:row>
      <xdr:rowOff>47625</xdr:rowOff>
    </xdr:to>
    <xdr:cxnSp macro="">
      <xdr:nvCxnSpPr>
        <xdr:cNvPr id="890" name="直線コネクタ 889"/>
        <xdr:cNvCxnSpPr/>
      </xdr:nvCxnSpPr>
      <xdr:spPr>
        <a:xfrm>
          <a:off x="17945100" y="1702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98</xdr:row>
      <xdr:rowOff>161925</xdr:rowOff>
    </xdr:from>
    <xdr:to>
      <xdr:col>31</xdr:col>
      <xdr:colOff>85725</xdr:colOff>
      <xdr:row>99</xdr:row>
      <xdr:rowOff>95250</xdr:rowOff>
    </xdr:to>
    <xdr:sp macro="" textlink="">
      <xdr:nvSpPr>
        <xdr:cNvPr id="891" name="フローチャート : 判断 890"/>
        <xdr:cNvSpPr/>
      </xdr:nvSpPr>
      <xdr:spPr>
        <a:xfrm>
          <a:off x="18630900" y="1696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85725</xdr:rowOff>
    </xdr:from>
    <xdr:ext cx="247650" cy="257175"/>
    <xdr:sp macro="" textlink="">
      <xdr:nvSpPr>
        <xdr:cNvPr id="892" name="テキスト ボックス 891"/>
        <xdr:cNvSpPr txBox="1"/>
      </xdr:nvSpPr>
      <xdr:spPr>
        <a:xfrm>
          <a:off x="18630900"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47625</xdr:rowOff>
    </xdr:from>
    <xdr:to>
      <xdr:col>29</xdr:col>
      <xdr:colOff>514350</xdr:colOff>
      <xdr:row>99</xdr:row>
      <xdr:rowOff>47625</xdr:rowOff>
    </xdr:to>
    <xdr:cxnSp macro="">
      <xdr:nvCxnSpPr>
        <xdr:cNvPr id="893" name="直線コネクタ 892"/>
        <xdr:cNvCxnSpPr/>
      </xdr:nvCxnSpPr>
      <xdr:spPr>
        <a:xfrm>
          <a:off x="17145000" y="1702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161925</xdr:rowOff>
    </xdr:from>
    <xdr:to>
      <xdr:col>29</xdr:col>
      <xdr:colOff>571500</xdr:colOff>
      <xdr:row>99</xdr:row>
      <xdr:rowOff>95250</xdr:rowOff>
    </xdr:to>
    <xdr:sp macro="" textlink="">
      <xdr:nvSpPr>
        <xdr:cNvPr id="894" name="フローチャート : 判断 893"/>
        <xdr:cNvSpPr/>
      </xdr:nvSpPr>
      <xdr:spPr>
        <a:xfrm>
          <a:off x="17897475" y="1696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85725</xdr:rowOff>
    </xdr:from>
    <xdr:ext cx="247650" cy="257175"/>
    <xdr:sp macro="" textlink="">
      <xdr:nvSpPr>
        <xdr:cNvPr id="895" name="テキスト ボックス 894"/>
        <xdr:cNvSpPr txBox="1"/>
      </xdr:nvSpPr>
      <xdr:spPr>
        <a:xfrm>
          <a:off x="17821275"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47625</xdr:rowOff>
    </xdr:from>
    <xdr:to>
      <xdr:col>28</xdr:col>
      <xdr:colOff>314325</xdr:colOff>
      <xdr:row>99</xdr:row>
      <xdr:rowOff>47625</xdr:rowOff>
    </xdr:to>
    <xdr:cxnSp macro="">
      <xdr:nvCxnSpPr>
        <xdr:cNvPr id="896" name="直線コネクタ 895"/>
        <xdr:cNvCxnSpPr/>
      </xdr:nvCxnSpPr>
      <xdr:spPr>
        <a:xfrm>
          <a:off x="16344900" y="1702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98</xdr:row>
      <xdr:rowOff>161925</xdr:rowOff>
    </xdr:from>
    <xdr:to>
      <xdr:col>28</xdr:col>
      <xdr:colOff>361950</xdr:colOff>
      <xdr:row>99</xdr:row>
      <xdr:rowOff>95250</xdr:rowOff>
    </xdr:to>
    <xdr:sp macro="" textlink="">
      <xdr:nvSpPr>
        <xdr:cNvPr id="897" name="フローチャート : 判断 896"/>
        <xdr:cNvSpPr/>
      </xdr:nvSpPr>
      <xdr:spPr>
        <a:xfrm>
          <a:off x="17097375" y="1696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85725</xdr:rowOff>
    </xdr:from>
    <xdr:ext cx="247650" cy="257175"/>
    <xdr:sp macro="" textlink="">
      <xdr:nvSpPr>
        <xdr:cNvPr id="898" name="テキスト ボックス 897"/>
        <xdr:cNvSpPr txBox="1"/>
      </xdr:nvSpPr>
      <xdr:spPr>
        <a:xfrm>
          <a:off x="17021175"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85725</xdr:rowOff>
    </xdr:from>
    <xdr:to>
      <xdr:col>27</xdr:col>
      <xdr:colOff>161925</xdr:colOff>
      <xdr:row>91</xdr:row>
      <xdr:rowOff>19050</xdr:rowOff>
    </xdr:to>
    <xdr:sp macro="" textlink="">
      <xdr:nvSpPr>
        <xdr:cNvPr id="899" name="フローチャート : 判断 898"/>
        <xdr:cNvSpPr/>
      </xdr:nvSpPr>
      <xdr:spPr>
        <a:xfrm>
          <a:off x="16287750" y="15516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89</xdr:row>
      <xdr:rowOff>38100</xdr:rowOff>
    </xdr:from>
    <xdr:ext cx="304800" cy="257175"/>
    <xdr:sp macro="" textlink="">
      <xdr:nvSpPr>
        <xdr:cNvPr id="900" name="テキスト ボックス 899"/>
        <xdr:cNvSpPr txBox="1"/>
      </xdr:nvSpPr>
      <xdr:spPr>
        <a:xfrm>
          <a:off x="16230600" y="152971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1" name="テキスト ボックス 900"/>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05" name="テキスト ボックス 904"/>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98</xdr:row>
      <xdr:rowOff>161925</xdr:rowOff>
    </xdr:from>
    <xdr:to>
      <xdr:col>32</xdr:col>
      <xdr:colOff>238125</xdr:colOff>
      <xdr:row>99</xdr:row>
      <xdr:rowOff>95250</xdr:rowOff>
    </xdr:to>
    <xdr:sp macro="" textlink="">
      <xdr:nvSpPr>
        <xdr:cNvPr id="906" name="円/楕円 905"/>
        <xdr:cNvSpPr/>
      </xdr:nvSpPr>
      <xdr:spPr>
        <a:xfrm>
          <a:off x="19364325"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28575</xdr:rowOff>
    </xdr:from>
    <xdr:ext cx="247650" cy="257175"/>
    <xdr:sp macro="" textlink="">
      <xdr:nvSpPr>
        <xdr:cNvPr id="907" name="前年度繰上充用金該当値テキスト"/>
        <xdr:cNvSpPr txBox="1"/>
      </xdr:nvSpPr>
      <xdr:spPr>
        <a:xfrm>
          <a:off x="19469100" y="1683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98</xdr:row>
      <xdr:rowOff>161925</xdr:rowOff>
    </xdr:from>
    <xdr:to>
      <xdr:col>31</xdr:col>
      <xdr:colOff>85725</xdr:colOff>
      <xdr:row>99</xdr:row>
      <xdr:rowOff>95250</xdr:rowOff>
    </xdr:to>
    <xdr:sp macro="" textlink="">
      <xdr:nvSpPr>
        <xdr:cNvPr id="908" name="円/楕円 907"/>
        <xdr:cNvSpPr/>
      </xdr:nvSpPr>
      <xdr:spPr>
        <a:xfrm>
          <a:off x="18630900" y="1696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114300</xdr:rowOff>
    </xdr:from>
    <xdr:ext cx="247650" cy="257175"/>
    <xdr:sp macro="" textlink="">
      <xdr:nvSpPr>
        <xdr:cNvPr id="909" name="テキスト ボックス 908"/>
        <xdr:cNvSpPr txBox="1"/>
      </xdr:nvSpPr>
      <xdr:spPr>
        <a:xfrm>
          <a:off x="18630900" y="1674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161925</xdr:rowOff>
    </xdr:from>
    <xdr:to>
      <xdr:col>29</xdr:col>
      <xdr:colOff>571500</xdr:colOff>
      <xdr:row>99</xdr:row>
      <xdr:rowOff>95250</xdr:rowOff>
    </xdr:to>
    <xdr:sp macro="" textlink="">
      <xdr:nvSpPr>
        <xdr:cNvPr id="910" name="円/楕円 909"/>
        <xdr:cNvSpPr/>
      </xdr:nvSpPr>
      <xdr:spPr>
        <a:xfrm>
          <a:off x="17897475"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114300</xdr:rowOff>
    </xdr:from>
    <xdr:ext cx="247650" cy="257175"/>
    <xdr:sp macro="" textlink="">
      <xdr:nvSpPr>
        <xdr:cNvPr id="911" name="テキスト ボックス 910"/>
        <xdr:cNvSpPr txBox="1"/>
      </xdr:nvSpPr>
      <xdr:spPr>
        <a:xfrm>
          <a:off x="17821275" y="1674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161925</xdr:rowOff>
    </xdr:from>
    <xdr:to>
      <xdr:col>28</xdr:col>
      <xdr:colOff>361950</xdr:colOff>
      <xdr:row>99</xdr:row>
      <xdr:rowOff>95250</xdr:rowOff>
    </xdr:to>
    <xdr:sp macro="" textlink="">
      <xdr:nvSpPr>
        <xdr:cNvPr id="912" name="円/楕円 911"/>
        <xdr:cNvSpPr/>
      </xdr:nvSpPr>
      <xdr:spPr>
        <a:xfrm>
          <a:off x="17097375" y="1696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114300</xdr:rowOff>
    </xdr:from>
    <xdr:ext cx="247650" cy="257175"/>
    <xdr:sp macro="" textlink="">
      <xdr:nvSpPr>
        <xdr:cNvPr id="913" name="テキスト ボックス 912"/>
        <xdr:cNvSpPr txBox="1"/>
      </xdr:nvSpPr>
      <xdr:spPr>
        <a:xfrm>
          <a:off x="17021175" y="1674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161925</xdr:rowOff>
    </xdr:from>
    <xdr:to>
      <xdr:col>27</xdr:col>
      <xdr:colOff>161925</xdr:colOff>
      <xdr:row>99</xdr:row>
      <xdr:rowOff>95250</xdr:rowOff>
    </xdr:to>
    <xdr:sp macro="" textlink="">
      <xdr:nvSpPr>
        <xdr:cNvPr id="914" name="円/楕円 913"/>
        <xdr:cNvSpPr/>
      </xdr:nvSpPr>
      <xdr:spPr>
        <a:xfrm>
          <a:off x="16287750"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99</xdr:row>
      <xdr:rowOff>85725</xdr:rowOff>
    </xdr:from>
    <xdr:ext cx="238125" cy="257175"/>
    <xdr:sp macro="" textlink="">
      <xdr:nvSpPr>
        <xdr:cNvPr id="915" name="テキスト ボックス 914"/>
        <xdr:cNvSpPr txBox="1"/>
      </xdr:nvSpPr>
      <xdr:spPr>
        <a:xfrm>
          <a:off x="16230600" y="1705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歳出決算総額は、住民一人当たり</a:t>
          </a:r>
          <a:r>
            <a:rPr kumimoji="1" lang="en-US" altLang="ja-JP" sz="1100">
              <a:latin typeface="ＭＳ Ｐゴシック"/>
            </a:rPr>
            <a:t>374,679</a:t>
          </a:r>
          <a:r>
            <a:rPr kumimoji="1" lang="ja-JP" altLang="en-US" sz="1100">
              <a:latin typeface="ＭＳ Ｐゴシック"/>
            </a:rPr>
            <a:t>円となり、前年度よりも</a:t>
          </a:r>
          <a:r>
            <a:rPr kumimoji="1" lang="en-US" altLang="ja-JP" sz="1100">
              <a:latin typeface="ＭＳ Ｐゴシック"/>
            </a:rPr>
            <a:t>15,963</a:t>
          </a:r>
          <a:r>
            <a:rPr kumimoji="1" lang="ja-JP" altLang="en-US" sz="1100">
              <a:latin typeface="ＭＳ Ｐゴシック"/>
            </a:rPr>
            <a:t>円の増となっている。</a:t>
          </a:r>
        </a:p>
        <a:p>
          <a:r>
            <a:rPr kumimoji="1" lang="ja-JP" altLang="en-US" sz="1100">
              <a:latin typeface="ＭＳ Ｐゴシック"/>
            </a:rPr>
            <a:t>　人件費は、住民一人当たり</a:t>
          </a:r>
          <a:r>
            <a:rPr kumimoji="1" lang="en-US" altLang="ja-JP" sz="1100">
              <a:latin typeface="ＭＳ Ｐゴシック"/>
            </a:rPr>
            <a:t>51,206</a:t>
          </a:r>
          <a:r>
            <a:rPr kumimoji="1" lang="ja-JP" altLang="en-US" sz="1100">
              <a:latin typeface="ＭＳ Ｐゴシック"/>
            </a:rPr>
            <a:t>円となっており、類似団体平均と比べて低い水準となっている。これは、過去から職員数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endParaRPr kumimoji="1" lang="en-US" altLang="ja-JP" sz="1100">
            <a:latin typeface="ＭＳ Ｐゴシック"/>
          </a:endParaRPr>
        </a:p>
        <a:p>
          <a:r>
            <a:rPr kumimoji="1" lang="ja-JP" altLang="en-US" sz="1100">
              <a:latin typeface="ＭＳ Ｐゴシック"/>
            </a:rPr>
            <a:t>　扶助費は、住民一人当たり</a:t>
          </a:r>
          <a:r>
            <a:rPr kumimoji="1" lang="en-US" altLang="ja-JP" sz="1100">
              <a:latin typeface="ＭＳ Ｐゴシック"/>
            </a:rPr>
            <a:t>86,762</a:t>
          </a:r>
          <a:r>
            <a:rPr kumimoji="1" lang="ja-JP" altLang="en-US" sz="1100">
              <a:latin typeface="ＭＳ Ｐゴシック"/>
            </a:rPr>
            <a:t>円となっており、類似団体と比較して高い状況となっている。これは、近年、待機児童解消を図るために進めてきた保育定数の増加に伴う児童福祉費の増などによるものであり、前年度と比較すると</a:t>
          </a:r>
          <a:r>
            <a:rPr kumimoji="1" lang="en-US" altLang="ja-JP" sz="1100">
              <a:latin typeface="ＭＳ Ｐゴシック"/>
            </a:rPr>
            <a:t>7.2</a:t>
          </a:r>
          <a:r>
            <a:rPr kumimoji="1" lang="ja-JP" altLang="en-US" sz="1100">
              <a:latin typeface="ＭＳ Ｐゴシック"/>
            </a:rPr>
            <a:t>％増となっている。 </a:t>
          </a:r>
        </a:p>
        <a:p>
          <a:r>
            <a:rPr kumimoji="1" lang="ja-JP" altLang="en-US" sz="1100">
              <a:latin typeface="ＭＳ Ｐゴシック"/>
            </a:rPr>
            <a:t>　普通建設事業費は、住民一人当たり</a:t>
          </a:r>
          <a:r>
            <a:rPr kumimoji="1" lang="en-US" altLang="ja-JP" sz="1100">
              <a:latin typeface="ＭＳ Ｐゴシック"/>
            </a:rPr>
            <a:t>80,274</a:t>
          </a:r>
          <a:r>
            <a:rPr kumimoji="1" lang="ja-JP" altLang="en-US" sz="1100">
              <a:latin typeface="ＭＳ Ｐゴシック"/>
            </a:rPr>
            <a:t>円となっており、類似団体と比較して高い状況となっている。これは、廃棄物処理施設整備事業をはじめ、野村公園整備事業、草津川跡地整備事業等、大規模な公共事業の実施が輻輳したことなどによるものであり、前年度と比較すると</a:t>
          </a:r>
          <a:r>
            <a:rPr kumimoji="1" lang="en-US" altLang="ja-JP" sz="1100">
              <a:latin typeface="ＭＳ Ｐゴシック"/>
            </a:rPr>
            <a:t>15.5</a:t>
          </a:r>
          <a:r>
            <a:rPr kumimoji="1" lang="ja-JP" altLang="en-US" sz="1100">
              <a:latin typeface="ＭＳ Ｐゴシック"/>
            </a:rPr>
            <a:t>％増となっている。 </a:t>
          </a:r>
        </a:p>
        <a:p>
          <a:r>
            <a:rPr kumimoji="1" lang="ja-JP" altLang="en-US" sz="1100">
              <a:latin typeface="ＭＳ Ｐゴシック"/>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142875</xdr:rowOff>
    </xdr:to>
    <xdr:cxnSp macro="">
      <xdr:nvCxnSpPr>
        <xdr:cNvPr id="58" name="直線コネクタ 57"/>
        <xdr:cNvCxnSpPr/>
      </xdr:nvCxnSpPr>
      <xdr:spPr>
        <a:xfrm flipV="1">
          <a:off x="4114800" y="51911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142875</xdr:rowOff>
    </xdr:from>
    <xdr:ext cx="466725" cy="257175"/>
    <xdr:sp macro="" textlink="">
      <xdr:nvSpPr>
        <xdr:cNvPr id="59" name="議会費最小値テキスト"/>
        <xdr:cNvSpPr txBox="1"/>
      </xdr:nvSpPr>
      <xdr:spPr>
        <a:xfrm>
          <a:off x="41719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419100</xdr:colOff>
      <xdr:row>38</xdr:row>
      <xdr:rowOff>142875</xdr:rowOff>
    </xdr:from>
    <xdr:to>
      <xdr:col>6</xdr:col>
      <xdr:colOff>600075</xdr:colOff>
      <xdr:row>38</xdr:row>
      <xdr:rowOff>142875</xdr:rowOff>
    </xdr:to>
    <xdr:cxnSp macro="">
      <xdr:nvCxnSpPr>
        <xdr:cNvPr id="60" name="直線コネクタ 59"/>
        <xdr:cNvCxnSpPr/>
      </xdr:nvCxnSpPr>
      <xdr:spPr>
        <a:xfrm>
          <a:off x="402907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466725" cy="257175"/>
    <xdr:sp macro="" textlink="">
      <xdr:nvSpPr>
        <xdr:cNvPr id="61" name="議会費最大値テキスト"/>
        <xdr:cNvSpPr txBox="1"/>
      </xdr:nvSpPr>
      <xdr:spPr>
        <a:xfrm>
          <a:off x="4171950" y="4972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2" name="直線コネクタ 61"/>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161925</xdr:rowOff>
    </xdr:from>
    <xdr:to>
      <xdr:col>6</xdr:col>
      <xdr:colOff>514350</xdr:colOff>
      <xdr:row>36</xdr:row>
      <xdr:rowOff>38100</xdr:rowOff>
    </xdr:to>
    <xdr:cxnSp macro="">
      <xdr:nvCxnSpPr>
        <xdr:cNvPr id="63" name="直線コネクタ 62"/>
        <xdr:cNvCxnSpPr/>
      </xdr:nvCxnSpPr>
      <xdr:spPr>
        <a:xfrm>
          <a:off x="3371850" y="5991225"/>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161925</xdr:rowOff>
    </xdr:from>
    <xdr:ext cx="466725" cy="257175"/>
    <xdr:sp macro="" textlink="">
      <xdr:nvSpPr>
        <xdr:cNvPr id="64" name="議会費平均値テキスト"/>
        <xdr:cNvSpPr txBox="1"/>
      </xdr:nvSpPr>
      <xdr:spPr>
        <a:xfrm>
          <a:off x="41719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65" name="フローチャート : 判断 64"/>
        <xdr:cNvSpPr/>
      </xdr:nvSpPr>
      <xdr:spPr>
        <a:xfrm>
          <a:off x="4067175" y="597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161925</xdr:rowOff>
    </xdr:from>
    <xdr:to>
      <xdr:col>5</xdr:col>
      <xdr:colOff>361950</xdr:colOff>
      <xdr:row>35</xdr:row>
      <xdr:rowOff>38100</xdr:rowOff>
    </xdr:to>
    <xdr:cxnSp macro="">
      <xdr:nvCxnSpPr>
        <xdr:cNvPr id="66" name="直線コネクタ 65"/>
        <xdr:cNvCxnSpPr/>
      </xdr:nvCxnSpPr>
      <xdr:spPr>
        <a:xfrm flipV="1">
          <a:off x="2562225" y="599122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76200</xdr:rowOff>
    </xdr:from>
    <xdr:to>
      <xdr:col>5</xdr:col>
      <xdr:colOff>409575</xdr:colOff>
      <xdr:row>34</xdr:row>
      <xdr:rowOff>9525</xdr:rowOff>
    </xdr:to>
    <xdr:sp macro="" textlink="">
      <xdr:nvSpPr>
        <xdr:cNvPr id="67" name="フローチャート : 判断 66"/>
        <xdr:cNvSpPr/>
      </xdr:nvSpPr>
      <xdr:spPr>
        <a:xfrm>
          <a:off x="3314700" y="573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19050</xdr:rowOff>
    </xdr:from>
    <xdr:ext cx="466725" cy="257175"/>
    <xdr:sp macro="" textlink="">
      <xdr:nvSpPr>
        <xdr:cNvPr id="68" name="テキスト ボックス 67"/>
        <xdr:cNvSpPr txBox="1"/>
      </xdr:nvSpPr>
      <xdr:spPr>
        <a:xfrm>
          <a:off x="3133725" y="550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38100</xdr:rowOff>
    </xdr:from>
    <xdr:to>
      <xdr:col>4</xdr:col>
      <xdr:colOff>152400</xdr:colOff>
      <xdr:row>35</xdr:row>
      <xdr:rowOff>123825</xdr:rowOff>
    </xdr:to>
    <xdr:cxnSp macro="">
      <xdr:nvCxnSpPr>
        <xdr:cNvPr id="69" name="直線コネクタ 68"/>
        <xdr:cNvCxnSpPr/>
      </xdr:nvCxnSpPr>
      <xdr:spPr>
        <a:xfrm flipV="1">
          <a:off x="1809750" y="60388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104775</xdr:rowOff>
    </xdr:from>
    <xdr:to>
      <xdr:col>4</xdr:col>
      <xdr:colOff>209550</xdr:colOff>
      <xdr:row>33</xdr:row>
      <xdr:rowOff>38100</xdr:rowOff>
    </xdr:to>
    <xdr:sp macro="" textlink="">
      <xdr:nvSpPr>
        <xdr:cNvPr id="70" name="フローチャート : 判断 69"/>
        <xdr:cNvSpPr/>
      </xdr:nvSpPr>
      <xdr:spPr>
        <a:xfrm>
          <a:off x="2514600" y="559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31</xdr:row>
      <xdr:rowOff>47625</xdr:rowOff>
    </xdr:from>
    <xdr:ext cx="457200" cy="257175"/>
    <xdr:sp macro="" textlink="">
      <xdr:nvSpPr>
        <xdr:cNvPr id="71" name="テキスト ボックス 70"/>
        <xdr:cNvSpPr txBox="1"/>
      </xdr:nvSpPr>
      <xdr:spPr>
        <a:xfrm>
          <a:off x="2409825" y="53625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57150</xdr:rowOff>
    </xdr:from>
    <xdr:to>
      <xdr:col>2</xdr:col>
      <xdr:colOff>600075</xdr:colOff>
      <xdr:row>35</xdr:row>
      <xdr:rowOff>123825</xdr:rowOff>
    </xdr:to>
    <xdr:cxnSp macro="">
      <xdr:nvCxnSpPr>
        <xdr:cNvPr id="72" name="直線コネクタ 71"/>
        <xdr:cNvCxnSpPr/>
      </xdr:nvCxnSpPr>
      <xdr:spPr>
        <a:xfrm>
          <a:off x="1047750" y="5886450"/>
          <a:ext cx="7620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32</xdr:row>
      <xdr:rowOff>161925</xdr:rowOff>
    </xdr:from>
    <xdr:to>
      <xdr:col>3</xdr:col>
      <xdr:colOff>0</xdr:colOff>
      <xdr:row>33</xdr:row>
      <xdr:rowOff>85725</xdr:rowOff>
    </xdr:to>
    <xdr:sp macro="" textlink="">
      <xdr:nvSpPr>
        <xdr:cNvPr id="73" name="フローチャート : 判断 72"/>
        <xdr:cNvSpPr/>
      </xdr:nvSpPr>
      <xdr:spPr>
        <a:xfrm>
          <a:off x="1800225" y="56483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31</xdr:row>
      <xdr:rowOff>104775</xdr:rowOff>
    </xdr:from>
    <xdr:ext cx="466725" cy="257175"/>
    <xdr:sp macro="" textlink="">
      <xdr:nvSpPr>
        <xdr:cNvPr id="74" name="テキスト ボックス 73"/>
        <xdr:cNvSpPr txBox="1"/>
      </xdr:nvSpPr>
      <xdr:spPr>
        <a:xfrm>
          <a:off x="1609725" y="541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38100</xdr:rowOff>
    </xdr:from>
    <xdr:to>
      <xdr:col>1</xdr:col>
      <xdr:colOff>485775</xdr:colOff>
      <xdr:row>32</xdr:row>
      <xdr:rowOff>142875</xdr:rowOff>
    </xdr:to>
    <xdr:sp macro="" textlink="">
      <xdr:nvSpPr>
        <xdr:cNvPr id="75" name="フローチャート : 判断 74"/>
        <xdr:cNvSpPr/>
      </xdr:nvSpPr>
      <xdr:spPr>
        <a:xfrm>
          <a:off x="990600" y="552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152400</xdr:rowOff>
    </xdr:from>
    <xdr:ext cx="466725" cy="257175"/>
    <xdr:sp macro="" textlink="">
      <xdr:nvSpPr>
        <xdr:cNvPr id="76" name="テキスト ボックス 75"/>
        <xdr:cNvSpPr txBox="1"/>
      </xdr:nvSpPr>
      <xdr:spPr>
        <a:xfrm>
          <a:off x="809625" y="5295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161925</xdr:rowOff>
    </xdr:from>
    <xdr:to>
      <xdr:col>6</xdr:col>
      <xdr:colOff>561975</xdr:colOff>
      <xdr:row>36</xdr:row>
      <xdr:rowOff>85725</xdr:rowOff>
    </xdr:to>
    <xdr:sp macro="" textlink="">
      <xdr:nvSpPr>
        <xdr:cNvPr id="82" name="円/楕円 81"/>
        <xdr:cNvSpPr/>
      </xdr:nvSpPr>
      <xdr:spPr>
        <a:xfrm>
          <a:off x="4067175" y="616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142875</xdr:rowOff>
    </xdr:from>
    <xdr:ext cx="466725" cy="257175"/>
    <xdr:sp macro="" textlink="">
      <xdr:nvSpPr>
        <xdr:cNvPr id="83" name="議会費該当値テキスト"/>
        <xdr:cNvSpPr txBox="1"/>
      </xdr:nvSpPr>
      <xdr:spPr>
        <a:xfrm>
          <a:off x="41719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114300</xdr:rowOff>
    </xdr:from>
    <xdr:to>
      <xdr:col>5</xdr:col>
      <xdr:colOff>409575</xdr:colOff>
      <xdr:row>35</xdr:row>
      <xdr:rowOff>47625</xdr:rowOff>
    </xdr:to>
    <xdr:sp macro="" textlink="">
      <xdr:nvSpPr>
        <xdr:cNvPr id="84" name="円/楕円 83"/>
        <xdr:cNvSpPr/>
      </xdr:nvSpPr>
      <xdr:spPr>
        <a:xfrm>
          <a:off x="3314700" y="594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38100</xdr:rowOff>
    </xdr:from>
    <xdr:ext cx="466725" cy="257175"/>
    <xdr:sp macro="" textlink="">
      <xdr:nvSpPr>
        <xdr:cNvPr id="85" name="テキスト ボックス 84"/>
        <xdr:cNvSpPr txBox="1"/>
      </xdr:nvSpPr>
      <xdr:spPr>
        <a:xfrm>
          <a:off x="3133725" y="603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161925</xdr:rowOff>
    </xdr:from>
    <xdr:to>
      <xdr:col>4</xdr:col>
      <xdr:colOff>209550</xdr:colOff>
      <xdr:row>35</xdr:row>
      <xdr:rowOff>85725</xdr:rowOff>
    </xdr:to>
    <xdr:sp macro="" textlink="">
      <xdr:nvSpPr>
        <xdr:cNvPr id="86" name="円/楕円 85"/>
        <xdr:cNvSpPr/>
      </xdr:nvSpPr>
      <xdr:spPr>
        <a:xfrm>
          <a:off x="2514600" y="5991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76200</xdr:rowOff>
    </xdr:from>
    <xdr:ext cx="457200" cy="257175"/>
    <xdr:sp macro="" textlink="">
      <xdr:nvSpPr>
        <xdr:cNvPr id="87" name="テキスト ボックス 86"/>
        <xdr:cNvSpPr txBox="1"/>
      </xdr:nvSpPr>
      <xdr:spPr>
        <a:xfrm>
          <a:off x="2409825" y="60769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66675</xdr:rowOff>
    </xdr:from>
    <xdr:to>
      <xdr:col>3</xdr:col>
      <xdr:colOff>0</xdr:colOff>
      <xdr:row>36</xdr:row>
      <xdr:rowOff>0</xdr:rowOff>
    </xdr:to>
    <xdr:sp macro="" textlink="">
      <xdr:nvSpPr>
        <xdr:cNvPr id="88" name="円/楕円 87"/>
        <xdr:cNvSpPr/>
      </xdr:nvSpPr>
      <xdr:spPr>
        <a:xfrm>
          <a:off x="1800225" y="6067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161925</xdr:rowOff>
    </xdr:from>
    <xdr:ext cx="466725" cy="257175"/>
    <xdr:sp macro="" textlink="">
      <xdr:nvSpPr>
        <xdr:cNvPr id="89" name="テキスト ボックス 88"/>
        <xdr:cNvSpPr txBox="1"/>
      </xdr:nvSpPr>
      <xdr:spPr>
        <a:xfrm>
          <a:off x="1609725" y="6162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9525</xdr:rowOff>
    </xdr:from>
    <xdr:to>
      <xdr:col>1</xdr:col>
      <xdr:colOff>485775</xdr:colOff>
      <xdr:row>34</xdr:row>
      <xdr:rowOff>114300</xdr:rowOff>
    </xdr:to>
    <xdr:sp macro="" textlink="">
      <xdr:nvSpPr>
        <xdr:cNvPr id="90" name="円/楕円 89"/>
        <xdr:cNvSpPr/>
      </xdr:nvSpPr>
      <xdr:spPr>
        <a:xfrm>
          <a:off x="990600" y="583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104775</xdr:rowOff>
    </xdr:from>
    <xdr:ext cx="466725" cy="257175"/>
    <xdr:sp macro="" textlink="">
      <xdr:nvSpPr>
        <xdr:cNvPr id="91" name="テキスト ボックス 90"/>
        <xdr:cNvSpPr txBox="1"/>
      </xdr:nvSpPr>
      <xdr:spPr>
        <a:xfrm>
          <a:off x="809625"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2" name="直線コネクタ 101"/>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4" name="直線コネクタ 103"/>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6" name="直線コネクタ 105"/>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8" name="直線コネクタ 107"/>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57</xdr:row>
      <xdr:rowOff>171450</xdr:rowOff>
    </xdr:to>
    <xdr:cxnSp macro="">
      <xdr:nvCxnSpPr>
        <xdr:cNvPr id="113" name="直線コネクタ 112"/>
        <xdr:cNvCxnSpPr/>
      </xdr:nvCxnSpPr>
      <xdr:spPr>
        <a:xfrm flipV="1">
          <a:off x="4114800" y="8820150"/>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14" name="総務費最小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419100</xdr:colOff>
      <xdr:row>57</xdr:row>
      <xdr:rowOff>171450</xdr:rowOff>
    </xdr:from>
    <xdr:to>
      <xdr:col>6</xdr:col>
      <xdr:colOff>600075</xdr:colOff>
      <xdr:row>57</xdr:row>
      <xdr:rowOff>171450</xdr:rowOff>
    </xdr:to>
    <xdr:cxnSp macro="">
      <xdr:nvCxnSpPr>
        <xdr:cNvPr id="115" name="直線コネクタ 114"/>
        <xdr:cNvCxnSpPr/>
      </xdr:nvCxnSpPr>
      <xdr:spPr>
        <a:xfrm>
          <a:off x="4029075" y="9944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19050</xdr:rowOff>
    </xdr:from>
    <xdr:ext cx="600075" cy="257175"/>
    <xdr:sp macro="" textlink="">
      <xdr:nvSpPr>
        <xdr:cNvPr id="116" name="総務費最大値テキスト"/>
        <xdr:cNvSpPr txBox="1"/>
      </xdr:nvSpPr>
      <xdr:spPr>
        <a:xfrm>
          <a:off x="4171950" y="859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7" name="直線コネクタ 116"/>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104775</xdr:rowOff>
    </xdr:from>
    <xdr:to>
      <xdr:col>6</xdr:col>
      <xdr:colOff>514350</xdr:colOff>
      <xdr:row>57</xdr:row>
      <xdr:rowOff>133350</xdr:rowOff>
    </xdr:to>
    <xdr:cxnSp macro="">
      <xdr:nvCxnSpPr>
        <xdr:cNvPr id="118" name="直線コネクタ 117"/>
        <xdr:cNvCxnSpPr/>
      </xdr:nvCxnSpPr>
      <xdr:spPr>
        <a:xfrm>
          <a:off x="3371850" y="98774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38100</xdr:rowOff>
    </xdr:from>
    <xdr:ext cx="533400" cy="257175"/>
    <xdr:sp macro="" textlink="">
      <xdr:nvSpPr>
        <xdr:cNvPr id="119" name="総務費平均値テキスト"/>
        <xdr:cNvSpPr txBox="1"/>
      </xdr:nvSpPr>
      <xdr:spPr>
        <a:xfrm>
          <a:off x="4171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123825</xdr:rowOff>
    </xdr:to>
    <xdr:sp macro="" textlink="">
      <xdr:nvSpPr>
        <xdr:cNvPr id="120" name="フローチャート : 判断 119"/>
        <xdr:cNvSpPr/>
      </xdr:nvSpPr>
      <xdr:spPr>
        <a:xfrm>
          <a:off x="4067175"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104775</xdr:rowOff>
    </xdr:from>
    <xdr:to>
      <xdr:col>5</xdr:col>
      <xdr:colOff>361950</xdr:colOff>
      <xdr:row>57</xdr:row>
      <xdr:rowOff>104775</xdr:rowOff>
    </xdr:to>
    <xdr:cxnSp macro="">
      <xdr:nvCxnSpPr>
        <xdr:cNvPr id="121" name="直線コネクタ 120"/>
        <xdr:cNvCxnSpPr/>
      </xdr:nvCxnSpPr>
      <xdr:spPr>
        <a:xfrm>
          <a:off x="2562225" y="98774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47625</xdr:rowOff>
    </xdr:from>
    <xdr:to>
      <xdr:col>5</xdr:col>
      <xdr:colOff>409575</xdr:colOff>
      <xdr:row>57</xdr:row>
      <xdr:rowOff>152400</xdr:rowOff>
    </xdr:to>
    <xdr:sp macro="" textlink="">
      <xdr:nvSpPr>
        <xdr:cNvPr id="122" name="フローチャート : 判断 121"/>
        <xdr:cNvSpPr/>
      </xdr:nvSpPr>
      <xdr:spPr>
        <a:xfrm>
          <a:off x="33147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171450</xdr:rowOff>
    </xdr:from>
    <xdr:ext cx="533400" cy="257175"/>
    <xdr:sp macro="" textlink="">
      <xdr:nvSpPr>
        <xdr:cNvPr id="123" name="テキスト ボックス 122"/>
        <xdr:cNvSpPr txBox="1"/>
      </xdr:nvSpPr>
      <xdr:spPr>
        <a:xfrm>
          <a:off x="310515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85725</xdr:rowOff>
    </xdr:from>
    <xdr:to>
      <xdr:col>4</xdr:col>
      <xdr:colOff>152400</xdr:colOff>
      <xdr:row>57</xdr:row>
      <xdr:rowOff>104775</xdr:rowOff>
    </xdr:to>
    <xdr:cxnSp macro="">
      <xdr:nvCxnSpPr>
        <xdr:cNvPr id="124" name="直線コネクタ 123"/>
        <xdr:cNvCxnSpPr/>
      </xdr:nvCxnSpPr>
      <xdr:spPr>
        <a:xfrm>
          <a:off x="1809750" y="98583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47625</xdr:rowOff>
    </xdr:from>
    <xdr:to>
      <xdr:col>4</xdr:col>
      <xdr:colOff>209550</xdr:colOff>
      <xdr:row>57</xdr:row>
      <xdr:rowOff>152400</xdr:rowOff>
    </xdr:to>
    <xdr:sp macro="" textlink="">
      <xdr:nvSpPr>
        <xdr:cNvPr id="125" name="フローチャート : 判断 124"/>
        <xdr:cNvSpPr/>
      </xdr:nvSpPr>
      <xdr:spPr>
        <a:xfrm>
          <a:off x="25146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171450</xdr:rowOff>
    </xdr:from>
    <xdr:ext cx="533400" cy="257175"/>
    <xdr:sp macro="" textlink="">
      <xdr:nvSpPr>
        <xdr:cNvPr id="126" name="テキスト ボックス 125"/>
        <xdr:cNvSpPr txBox="1"/>
      </xdr:nvSpPr>
      <xdr:spPr>
        <a:xfrm>
          <a:off x="238125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85725</xdr:rowOff>
    </xdr:from>
    <xdr:to>
      <xdr:col>2</xdr:col>
      <xdr:colOff>600075</xdr:colOff>
      <xdr:row>57</xdr:row>
      <xdr:rowOff>123825</xdr:rowOff>
    </xdr:to>
    <xdr:cxnSp macro="">
      <xdr:nvCxnSpPr>
        <xdr:cNvPr id="127" name="直線コネクタ 126"/>
        <xdr:cNvCxnSpPr/>
      </xdr:nvCxnSpPr>
      <xdr:spPr>
        <a:xfrm flipV="1">
          <a:off x="1047750" y="98583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47625</xdr:rowOff>
    </xdr:from>
    <xdr:to>
      <xdr:col>3</xdr:col>
      <xdr:colOff>0</xdr:colOff>
      <xdr:row>57</xdr:row>
      <xdr:rowOff>142875</xdr:rowOff>
    </xdr:to>
    <xdr:sp macro="" textlink="">
      <xdr:nvSpPr>
        <xdr:cNvPr id="128" name="フローチャート : 判断 127"/>
        <xdr:cNvSpPr/>
      </xdr:nvSpPr>
      <xdr:spPr>
        <a:xfrm>
          <a:off x="1800225" y="9820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133350</xdr:rowOff>
    </xdr:from>
    <xdr:ext cx="533400" cy="257175"/>
    <xdr:sp macro="" textlink="">
      <xdr:nvSpPr>
        <xdr:cNvPr id="129" name="テキスト ボックス 128"/>
        <xdr:cNvSpPr txBox="1"/>
      </xdr:nvSpPr>
      <xdr:spPr>
        <a:xfrm>
          <a:off x="15811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99060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xdr:rowOff>
    </xdr:from>
    <xdr:ext cx="533400" cy="257175"/>
    <xdr:sp macro="" textlink="">
      <xdr:nvSpPr>
        <xdr:cNvPr id="131" name="テキスト ボックス 130"/>
        <xdr:cNvSpPr txBox="1"/>
      </xdr:nvSpPr>
      <xdr:spPr>
        <a:xfrm>
          <a:off x="7810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9525</xdr:rowOff>
    </xdr:to>
    <xdr:sp macro="" textlink="">
      <xdr:nvSpPr>
        <xdr:cNvPr id="137" name="円/楕円 136"/>
        <xdr:cNvSpPr/>
      </xdr:nvSpPr>
      <xdr:spPr>
        <a:xfrm>
          <a:off x="406717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171450</xdr:rowOff>
    </xdr:from>
    <xdr:ext cx="533400" cy="257175"/>
    <xdr:sp macro="" textlink="">
      <xdr:nvSpPr>
        <xdr:cNvPr id="138" name="総務費該当値テキスト"/>
        <xdr:cNvSpPr txBox="1"/>
      </xdr:nvSpPr>
      <xdr:spPr>
        <a:xfrm>
          <a:off x="417195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39,590</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57150</xdr:rowOff>
    </xdr:from>
    <xdr:to>
      <xdr:col>5</xdr:col>
      <xdr:colOff>409575</xdr:colOff>
      <xdr:row>57</xdr:row>
      <xdr:rowOff>161925</xdr:rowOff>
    </xdr:to>
    <xdr:sp macro="" textlink="">
      <xdr:nvSpPr>
        <xdr:cNvPr id="139" name="円/楕円 138"/>
        <xdr:cNvSpPr/>
      </xdr:nvSpPr>
      <xdr:spPr>
        <a:xfrm>
          <a:off x="33147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152400</xdr:rowOff>
    </xdr:from>
    <xdr:ext cx="533400" cy="257175"/>
    <xdr:sp macro="" textlink="">
      <xdr:nvSpPr>
        <xdr:cNvPr id="140" name="テキスト ボックス 139"/>
        <xdr:cNvSpPr txBox="1"/>
      </xdr:nvSpPr>
      <xdr:spPr>
        <a:xfrm>
          <a:off x="310515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47625</xdr:rowOff>
    </xdr:from>
    <xdr:to>
      <xdr:col>4</xdr:col>
      <xdr:colOff>209550</xdr:colOff>
      <xdr:row>57</xdr:row>
      <xdr:rowOff>152400</xdr:rowOff>
    </xdr:to>
    <xdr:sp macro="" textlink="">
      <xdr:nvSpPr>
        <xdr:cNvPr id="141" name="円/楕円 140"/>
        <xdr:cNvSpPr/>
      </xdr:nvSpPr>
      <xdr:spPr>
        <a:xfrm>
          <a:off x="2514600"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142875</xdr:rowOff>
    </xdr:from>
    <xdr:ext cx="533400" cy="257175"/>
    <xdr:sp macro="" textlink="">
      <xdr:nvSpPr>
        <xdr:cNvPr id="142" name="テキスト ボックス 141"/>
        <xdr:cNvSpPr txBox="1"/>
      </xdr:nvSpPr>
      <xdr:spPr>
        <a:xfrm>
          <a:off x="23812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38100</xdr:rowOff>
    </xdr:from>
    <xdr:to>
      <xdr:col>3</xdr:col>
      <xdr:colOff>0</xdr:colOff>
      <xdr:row>57</xdr:row>
      <xdr:rowOff>133350</xdr:rowOff>
    </xdr:to>
    <xdr:sp macro="" textlink="">
      <xdr:nvSpPr>
        <xdr:cNvPr id="143" name="円/楕円 142"/>
        <xdr:cNvSpPr/>
      </xdr:nvSpPr>
      <xdr:spPr>
        <a:xfrm>
          <a:off x="1800225" y="98107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152400</xdr:rowOff>
    </xdr:from>
    <xdr:ext cx="533400" cy="257175"/>
    <xdr:sp macro="" textlink="">
      <xdr:nvSpPr>
        <xdr:cNvPr id="144" name="テキスト ボックス 143"/>
        <xdr:cNvSpPr txBox="1"/>
      </xdr:nvSpPr>
      <xdr:spPr>
        <a:xfrm>
          <a:off x="158115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66675</xdr:rowOff>
    </xdr:from>
    <xdr:to>
      <xdr:col>1</xdr:col>
      <xdr:colOff>485775</xdr:colOff>
      <xdr:row>58</xdr:row>
      <xdr:rowOff>0</xdr:rowOff>
    </xdr:to>
    <xdr:sp macro="" textlink="">
      <xdr:nvSpPr>
        <xdr:cNvPr id="145" name="円/楕円 144"/>
        <xdr:cNvSpPr/>
      </xdr:nvSpPr>
      <xdr:spPr>
        <a:xfrm>
          <a:off x="990600"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161925</xdr:rowOff>
    </xdr:from>
    <xdr:ext cx="533400" cy="257175"/>
    <xdr:sp macro="" textlink="">
      <xdr:nvSpPr>
        <xdr:cNvPr id="146" name="テキスト ボックス 145"/>
        <xdr:cNvSpPr txBox="1"/>
      </xdr:nvSpPr>
      <xdr:spPr>
        <a:xfrm>
          <a:off x="78105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7" name="テキスト ボックス 156"/>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58" name="直線コネクタ 157"/>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59" name="テキスト ボックス 158"/>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0" name="直線コネクタ 159"/>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1" name="テキスト ボックス 160"/>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4" name="直線コネクタ 163"/>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5" name="テキスト ボックス 164"/>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6" name="直線コネクタ 165"/>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7" name="テキスト ボックス 166"/>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9" name="テキスト ボックス 168"/>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28575</xdr:rowOff>
    </xdr:from>
    <xdr:to>
      <xdr:col>6</xdr:col>
      <xdr:colOff>514350</xdr:colOff>
      <xdr:row>79</xdr:row>
      <xdr:rowOff>9525</xdr:rowOff>
    </xdr:to>
    <xdr:cxnSp macro="">
      <xdr:nvCxnSpPr>
        <xdr:cNvPr id="171" name="直線コネクタ 170"/>
        <xdr:cNvCxnSpPr/>
      </xdr:nvCxnSpPr>
      <xdr:spPr>
        <a:xfrm flipV="1">
          <a:off x="4114800" y="12201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2" name="民生費最小値テキスト"/>
        <xdr:cNvSpPr txBox="1"/>
      </xdr:nvSpPr>
      <xdr:spPr>
        <a:xfrm>
          <a:off x="417195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419100</xdr:colOff>
      <xdr:row>79</xdr:row>
      <xdr:rowOff>9525</xdr:rowOff>
    </xdr:from>
    <xdr:to>
      <xdr:col>6</xdr:col>
      <xdr:colOff>600075</xdr:colOff>
      <xdr:row>79</xdr:row>
      <xdr:rowOff>9525</xdr:rowOff>
    </xdr:to>
    <xdr:cxnSp macro="">
      <xdr:nvCxnSpPr>
        <xdr:cNvPr id="173" name="直線コネクタ 172"/>
        <xdr:cNvCxnSpPr/>
      </xdr:nvCxnSpPr>
      <xdr:spPr>
        <a:xfrm>
          <a:off x="402907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600075" cy="257175"/>
    <xdr:sp macro="" textlink="">
      <xdr:nvSpPr>
        <xdr:cNvPr id="174" name="民生費最大値テキスト"/>
        <xdr:cNvSpPr txBox="1"/>
      </xdr:nvSpPr>
      <xdr:spPr>
        <a:xfrm>
          <a:off x="417195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419100</xdr:colOff>
      <xdr:row>71</xdr:row>
      <xdr:rowOff>28575</xdr:rowOff>
    </xdr:from>
    <xdr:to>
      <xdr:col>6</xdr:col>
      <xdr:colOff>600075</xdr:colOff>
      <xdr:row>71</xdr:row>
      <xdr:rowOff>28575</xdr:rowOff>
    </xdr:to>
    <xdr:cxnSp macro="">
      <xdr:nvCxnSpPr>
        <xdr:cNvPr id="175" name="直線コネクタ 174"/>
        <xdr:cNvCxnSpPr/>
      </xdr:nvCxnSpPr>
      <xdr:spPr>
        <a:xfrm>
          <a:off x="402907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95250</xdr:rowOff>
    </xdr:from>
    <xdr:to>
      <xdr:col>6</xdr:col>
      <xdr:colOff>514350</xdr:colOff>
      <xdr:row>75</xdr:row>
      <xdr:rowOff>57150</xdr:rowOff>
    </xdr:to>
    <xdr:cxnSp macro="">
      <xdr:nvCxnSpPr>
        <xdr:cNvPr id="176" name="直線コネクタ 175"/>
        <xdr:cNvCxnSpPr/>
      </xdr:nvCxnSpPr>
      <xdr:spPr>
        <a:xfrm flipV="1">
          <a:off x="3371850" y="1278255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9525</xdr:rowOff>
    </xdr:from>
    <xdr:ext cx="600075" cy="257175"/>
    <xdr:sp macro="" textlink="">
      <xdr:nvSpPr>
        <xdr:cNvPr id="177" name="民生費平均値テキスト"/>
        <xdr:cNvSpPr txBox="1"/>
      </xdr:nvSpPr>
      <xdr:spPr>
        <a:xfrm>
          <a:off x="4171950"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28575</xdr:rowOff>
    </xdr:from>
    <xdr:to>
      <xdr:col>6</xdr:col>
      <xdr:colOff>561975</xdr:colOff>
      <xdr:row>75</xdr:row>
      <xdr:rowOff>133350</xdr:rowOff>
    </xdr:to>
    <xdr:sp macro="" textlink="">
      <xdr:nvSpPr>
        <xdr:cNvPr id="178" name="フローチャート : 判断 177"/>
        <xdr:cNvSpPr/>
      </xdr:nvSpPr>
      <xdr:spPr>
        <a:xfrm>
          <a:off x="4067175" y="1288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75</xdr:row>
      <xdr:rowOff>57150</xdr:rowOff>
    </xdr:from>
    <xdr:to>
      <xdr:col>5</xdr:col>
      <xdr:colOff>361950</xdr:colOff>
      <xdr:row>75</xdr:row>
      <xdr:rowOff>114300</xdr:rowOff>
    </xdr:to>
    <xdr:cxnSp macro="">
      <xdr:nvCxnSpPr>
        <xdr:cNvPr id="179" name="直線コネクタ 178"/>
        <xdr:cNvCxnSpPr/>
      </xdr:nvCxnSpPr>
      <xdr:spPr>
        <a:xfrm flipV="1">
          <a:off x="2562225" y="129159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114300</xdr:rowOff>
    </xdr:from>
    <xdr:to>
      <xdr:col>5</xdr:col>
      <xdr:colOff>409575</xdr:colOff>
      <xdr:row>76</xdr:row>
      <xdr:rowOff>38100</xdr:rowOff>
    </xdr:to>
    <xdr:sp macro="" textlink="">
      <xdr:nvSpPr>
        <xdr:cNvPr id="180" name="フローチャート : 判断 179"/>
        <xdr:cNvSpPr/>
      </xdr:nvSpPr>
      <xdr:spPr>
        <a:xfrm>
          <a:off x="33147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28575</xdr:rowOff>
    </xdr:from>
    <xdr:ext cx="600075" cy="257175"/>
    <xdr:sp macro="" textlink="">
      <xdr:nvSpPr>
        <xdr:cNvPr id="181" name="テキスト ボックス 180"/>
        <xdr:cNvSpPr txBox="1"/>
      </xdr:nvSpPr>
      <xdr:spPr>
        <a:xfrm>
          <a:off x="3067050"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600075</xdr:colOff>
      <xdr:row>75</xdr:row>
      <xdr:rowOff>114300</xdr:rowOff>
    </xdr:from>
    <xdr:to>
      <xdr:col>4</xdr:col>
      <xdr:colOff>152400</xdr:colOff>
      <xdr:row>76</xdr:row>
      <xdr:rowOff>85725</xdr:rowOff>
    </xdr:to>
    <xdr:cxnSp macro="">
      <xdr:nvCxnSpPr>
        <xdr:cNvPr id="182" name="直線コネクタ 181"/>
        <xdr:cNvCxnSpPr/>
      </xdr:nvCxnSpPr>
      <xdr:spPr>
        <a:xfrm flipV="1">
          <a:off x="1809750" y="12973050"/>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66675</xdr:rowOff>
    </xdr:from>
    <xdr:to>
      <xdr:col>4</xdr:col>
      <xdr:colOff>209550</xdr:colOff>
      <xdr:row>74</xdr:row>
      <xdr:rowOff>161925</xdr:rowOff>
    </xdr:to>
    <xdr:sp macro="" textlink="">
      <xdr:nvSpPr>
        <xdr:cNvPr id="183" name="フローチャート : 判断 182"/>
        <xdr:cNvSpPr/>
      </xdr:nvSpPr>
      <xdr:spPr>
        <a:xfrm>
          <a:off x="2514600" y="12753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9525</xdr:rowOff>
    </xdr:from>
    <xdr:ext cx="600075" cy="257175"/>
    <xdr:sp macro="" textlink="">
      <xdr:nvSpPr>
        <xdr:cNvPr id="184" name="テキスト ボックス 183"/>
        <xdr:cNvSpPr txBox="1"/>
      </xdr:nvSpPr>
      <xdr:spPr>
        <a:xfrm>
          <a:off x="23526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85725</xdr:rowOff>
    </xdr:from>
    <xdr:to>
      <xdr:col>2</xdr:col>
      <xdr:colOff>600075</xdr:colOff>
      <xdr:row>76</xdr:row>
      <xdr:rowOff>152400</xdr:rowOff>
    </xdr:to>
    <xdr:cxnSp macro="">
      <xdr:nvCxnSpPr>
        <xdr:cNvPr id="185" name="直線コネクタ 184"/>
        <xdr:cNvCxnSpPr/>
      </xdr:nvCxnSpPr>
      <xdr:spPr>
        <a:xfrm flipV="1">
          <a:off x="1047750" y="13115925"/>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6" name="フローチャート : 判断 185"/>
        <xdr:cNvSpPr/>
      </xdr:nvSpPr>
      <xdr:spPr>
        <a:xfrm>
          <a:off x="1800225" y="12925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87" name="テキスト ボックス 186"/>
        <xdr:cNvSpPr txBox="1"/>
      </xdr:nvSpPr>
      <xdr:spPr>
        <a:xfrm>
          <a:off x="155257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104775</xdr:rowOff>
    </xdr:from>
    <xdr:to>
      <xdr:col>1</xdr:col>
      <xdr:colOff>485775</xdr:colOff>
      <xdr:row>76</xdr:row>
      <xdr:rowOff>38100</xdr:rowOff>
    </xdr:to>
    <xdr:sp macro="" textlink="">
      <xdr:nvSpPr>
        <xdr:cNvPr id="188" name="フローチャート : 判断 187"/>
        <xdr:cNvSpPr/>
      </xdr:nvSpPr>
      <xdr:spPr>
        <a:xfrm>
          <a:off x="990600"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57150</xdr:rowOff>
    </xdr:from>
    <xdr:ext cx="600075" cy="257175"/>
    <xdr:sp macro="" textlink="">
      <xdr:nvSpPr>
        <xdr:cNvPr id="189" name="テキスト ボックス 188"/>
        <xdr:cNvSpPr txBox="1"/>
      </xdr:nvSpPr>
      <xdr:spPr>
        <a:xfrm>
          <a:off x="742950" y="1274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74</xdr:row>
      <xdr:rowOff>38100</xdr:rowOff>
    </xdr:from>
    <xdr:to>
      <xdr:col>6</xdr:col>
      <xdr:colOff>561975</xdr:colOff>
      <xdr:row>74</xdr:row>
      <xdr:rowOff>142875</xdr:rowOff>
    </xdr:to>
    <xdr:sp macro="" textlink="">
      <xdr:nvSpPr>
        <xdr:cNvPr id="195" name="円/楕円 194"/>
        <xdr:cNvSpPr/>
      </xdr:nvSpPr>
      <xdr:spPr>
        <a:xfrm>
          <a:off x="4067175" y="1272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66675</xdr:rowOff>
    </xdr:from>
    <xdr:ext cx="600075" cy="257175"/>
    <xdr:sp macro="" textlink="">
      <xdr:nvSpPr>
        <xdr:cNvPr id="196" name="民生費該当値テキスト"/>
        <xdr:cNvSpPr txBox="1"/>
      </xdr:nvSpPr>
      <xdr:spPr>
        <a:xfrm>
          <a:off x="4171950"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142,580</a:t>
          </a:r>
          <a:endParaRPr kumimoji="1" lang="ja-JP" altLang="en-US" sz="1000" b="1">
            <a:solidFill>
              <a:srgbClr val="FF0000"/>
            </a:solidFill>
            <a:latin typeface="ＭＳ Ｐゴシック"/>
          </a:endParaRPr>
        </a:p>
      </xdr:txBody>
    </xdr:sp>
    <xdr:clientData/>
  </xdr:oneCellAnchor>
  <xdr:twoCellAnchor>
    <xdr:from>
      <xdr:col>5</xdr:col>
      <xdr:colOff>304800</xdr:colOff>
      <xdr:row>75</xdr:row>
      <xdr:rowOff>9525</xdr:rowOff>
    </xdr:from>
    <xdr:to>
      <xdr:col>5</xdr:col>
      <xdr:colOff>409575</xdr:colOff>
      <xdr:row>75</xdr:row>
      <xdr:rowOff>114300</xdr:rowOff>
    </xdr:to>
    <xdr:sp macro="" textlink="">
      <xdr:nvSpPr>
        <xdr:cNvPr id="197" name="円/楕円 196"/>
        <xdr:cNvSpPr/>
      </xdr:nvSpPr>
      <xdr:spPr>
        <a:xfrm>
          <a:off x="3314700" y="1286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133350</xdr:rowOff>
    </xdr:from>
    <xdr:ext cx="600075" cy="257175"/>
    <xdr:sp macro="" textlink="">
      <xdr:nvSpPr>
        <xdr:cNvPr id="198" name="テキスト ボックス 197"/>
        <xdr:cNvSpPr txBox="1"/>
      </xdr:nvSpPr>
      <xdr:spPr>
        <a:xfrm>
          <a:off x="3067050" y="12649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66675</xdr:rowOff>
    </xdr:from>
    <xdr:to>
      <xdr:col>4</xdr:col>
      <xdr:colOff>209550</xdr:colOff>
      <xdr:row>75</xdr:row>
      <xdr:rowOff>171450</xdr:rowOff>
    </xdr:to>
    <xdr:sp macro="" textlink="">
      <xdr:nvSpPr>
        <xdr:cNvPr id="199" name="円/楕円 198"/>
        <xdr:cNvSpPr/>
      </xdr:nvSpPr>
      <xdr:spPr>
        <a:xfrm>
          <a:off x="25146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161925</xdr:rowOff>
    </xdr:from>
    <xdr:ext cx="600075" cy="257175"/>
    <xdr:sp macro="" textlink="">
      <xdr:nvSpPr>
        <xdr:cNvPr id="200" name="テキスト ボックス 199"/>
        <xdr:cNvSpPr txBox="1"/>
      </xdr:nvSpPr>
      <xdr:spPr>
        <a:xfrm>
          <a:off x="2352675"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132,250</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38100</xdr:rowOff>
    </xdr:from>
    <xdr:to>
      <xdr:col>3</xdr:col>
      <xdr:colOff>0</xdr:colOff>
      <xdr:row>76</xdr:row>
      <xdr:rowOff>142875</xdr:rowOff>
    </xdr:to>
    <xdr:sp macro="" textlink="">
      <xdr:nvSpPr>
        <xdr:cNvPr id="201" name="円/楕円 200"/>
        <xdr:cNvSpPr/>
      </xdr:nvSpPr>
      <xdr:spPr>
        <a:xfrm>
          <a:off x="1800225" y="130683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133350</xdr:rowOff>
    </xdr:from>
    <xdr:ext cx="600075" cy="257175"/>
    <xdr:sp macro="" textlink="">
      <xdr:nvSpPr>
        <xdr:cNvPr id="202" name="テキスト ボックス 201"/>
        <xdr:cNvSpPr txBox="1"/>
      </xdr:nvSpPr>
      <xdr:spPr>
        <a:xfrm>
          <a:off x="1552575"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124,615</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95250</xdr:rowOff>
    </xdr:from>
    <xdr:to>
      <xdr:col>1</xdr:col>
      <xdr:colOff>485775</xdr:colOff>
      <xdr:row>77</xdr:row>
      <xdr:rowOff>28575</xdr:rowOff>
    </xdr:to>
    <xdr:sp macro="" textlink="">
      <xdr:nvSpPr>
        <xdr:cNvPr id="203" name="円/楕円 202"/>
        <xdr:cNvSpPr/>
      </xdr:nvSpPr>
      <xdr:spPr>
        <a:xfrm>
          <a:off x="9906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19050</xdr:rowOff>
    </xdr:from>
    <xdr:ext cx="600075" cy="257175"/>
    <xdr:sp macro="" textlink="">
      <xdr:nvSpPr>
        <xdr:cNvPr id="204" name="テキスト ボックス 203"/>
        <xdr:cNvSpPr txBox="1"/>
      </xdr:nvSpPr>
      <xdr:spPr>
        <a:xfrm>
          <a:off x="742950" y="1322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3" name="テキスト ボックス 222"/>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95250</xdr:rowOff>
    </xdr:from>
    <xdr:ext cx="533400" cy="257175"/>
    <xdr:sp macro="" textlink="">
      <xdr:nvSpPr>
        <xdr:cNvPr id="225" name="テキスト ボックス 224"/>
        <xdr:cNvSpPr txBox="1"/>
      </xdr:nvSpPr>
      <xdr:spPr>
        <a:xfrm>
          <a:off x="22860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7" name="テキスト ボックス 226"/>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66675</xdr:rowOff>
    </xdr:from>
    <xdr:to>
      <xdr:col>6</xdr:col>
      <xdr:colOff>514350</xdr:colOff>
      <xdr:row>98</xdr:row>
      <xdr:rowOff>133350</xdr:rowOff>
    </xdr:to>
    <xdr:cxnSp macro="">
      <xdr:nvCxnSpPr>
        <xdr:cNvPr id="229" name="直線コネクタ 228"/>
        <xdr:cNvCxnSpPr/>
      </xdr:nvCxnSpPr>
      <xdr:spPr>
        <a:xfrm flipV="1">
          <a:off x="4114800" y="15497175"/>
          <a:ext cx="9525"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0" name="衛生費最小値テキスト"/>
        <xdr:cNvSpPr txBox="1"/>
      </xdr:nvSpPr>
      <xdr:spPr>
        <a:xfrm>
          <a:off x="41719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419100</xdr:colOff>
      <xdr:row>98</xdr:row>
      <xdr:rowOff>133350</xdr:rowOff>
    </xdr:from>
    <xdr:to>
      <xdr:col>6</xdr:col>
      <xdr:colOff>600075</xdr:colOff>
      <xdr:row>98</xdr:row>
      <xdr:rowOff>133350</xdr:rowOff>
    </xdr:to>
    <xdr:cxnSp macro="">
      <xdr:nvCxnSpPr>
        <xdr:cNvPr id="231" name="直線コネクタ 230"/>
        <xdr:cNvCxnSpPr/>
      </xdr:nvCxnSpPr>
      <xdr:spPr>
        <a:xfrm>
          <a:off x="4029075"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19050</xdr:rowOff>
    </xdr:from>
    <xdr:ext cx="533400" cy="257175"/>
    <xdr:sp macro="" textlink="">
      <xdr:nvSpPr>
        <xdr:cNvPr id="232" name="衛生費最大値テキスト"/>
        <xdr:cNvSpPr txBox="1"/>
      </xdr:nvSpPr>
      <xdr:spPr>
        <a:xfrm>
          <a:off x="4171950"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419100</xdr:colOff>
      <xdr:row>90</xdr:row>
      <xdr:rowOff>66675</xdr:rowOff>
    </xdr:from>
    <xdr:to>
      <xdr:col>6</xdr:col>
      <xdr:colOff>600075</xdr:colOff>
      <xdr:row>90</xdr:row>
      <xdr:rowOff>66675</xdr:rowOff>
    </xdr:to>
    <xdr:cxnSp macro="">
      <xdr:nvCxnSpPr>
        <xdr:cNvPr id="233" name="直線コネクタ 232"/>
        <xdr:cNvCxnSpPr/>
      </xdr:nvCxnSpPr>
      <xdr:spPr>
        <a:xfrm>
          <a:off x="4029075" y="15497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133350</xdr:rowOff>
    </xdr:from>
    <xdr:to>
      <xdr:col>6</xdr:col>
      <xdr:colOff>514350</xdr:colOff>
      <xdr:row>99</xdr:row>
      <xdr:rowOff>19050</xdr:rowOff>
    </xdr:to>
    <xdr:cxnSp macro="">
      <xdr:nvCxnSpPr>
        <xdr:cNvPr id="234" name="直線コネクタ 233"/>
        <xdr:cNvCxnSpPr/>
      </xdr:nvCxnSpPr>
      <xdr:spPr>
        <a:xfrm flipV="1">
          <a:off x="3371850" y="16421100"/>
          <a:ext cx="752475" cy="571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95250</xdr:rowOff>
    </xdr:from>
    <xdr:ext cx="533400" cy="257175"/>
    <xdr:sp macro="" textlink="">
      <xdr:nvSpPr>
        <xdr:cNvPr id="235" name="衛生費平均値テキスト"/>
        <xdr:cNvSpPr txBox="1"/>
      </xdr:nvSpPr>
      <xdr:spPr>
        <a:xfrm>
          <a:off x="41719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114300</xdr:rowOff>
    </xdr:from>
    <xdr:to>
      <xdr:col>6</xdr:col>
      <xdr:colOff>561975</xdr:colOff>
      <xdr:row>96</xdr:row>
      <xdr:rowOff>47625</xdr:rowOff>
    </xdr:to>
    <xdr:sp macro="" textlink="">
      <xdr:nvSpPr>
        <xdr:cNvPr id="236" name="フローチャート : 判断 235"/>
        <xdr:cNvSpPr/>
      </xdr:nvSpPr>
      <xdr:spPr>
        <a:xfrm>
          <a:off x="406717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99</xdr:row>
      <xdr:rowOff>19050</xdr:rowOff>
    </xdr:from>
    <xdr:to>
      <xdr:col>5</xdr:col>
      <xdr:colOff>361950</xdr:colOff>
      <xdr:row>99</xdr:row>
      <xdr:rowOff>28575</xdr:rowOff>
    </xdr:to>
    <xdr:cxnSp macro="">
      <xdr:nvCxnSpPr>
        <xdr:cNvPr id="237" name="直線コネクタ 236"/>
        <xdr:cNvCxnSpPr/>
      </xdr:nvCxnSpPr>
      <xdr:spPr>
        <a:xfrm flipV="1">
          <a:off x="2562225" y="169926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57150</xdr:rowOff>
    </xdr:from>
    <xdr:to>
      <xdr:col>5</xdr:col>
      <xdr:colOff>409575</xdr:colOff>
      <xdr:row>96</xdr:row>
      <xdr:rowOff>161925</xdr:rowOff>
    </xdr:to>
    <xdr:sp macro="" textlink="">
      <xdr:nvSpPr>
        <xdr:cNvPr id="238" name="フローチャート : 判断 237"/>
        <xdr:cNvSpPr/>
      </xdr:nvSpPr>
      <xdr:spPr>
        <a:xfrm>
          <a:off x="3314700"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0</xdr:rowOff>
    </xdr:from>
    <xdr:ext cx="533400" cy="257175"/>
    <xdr:sp macro="" textlink="">
      <xdr:nvSpPr>
        <xdr:cNvPr id="239" name="テキスト ボックス 238"/>
        <xdr:cNvSpPr txBox="1"/>
      </xdr:nvSpPr>
      <xdr:spPr>
        <a:xfrm>
          <a:off x="31051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161925</xdr:rowOff>
    </xdr:from>
    <xdr:to>
      <xdr:col>4</xdr:col>
      <xdr:colOff>152400</xdr:colOff>
      <xdr:row>99</xdr:row>
      <xdr:rowOff>28575</xdr:rowOff>
    </xdr:to>
    <xdr:cxnSp macro="">
      <xdr:nvCxnSpPr>
        <xdr:cNvPr id="240" name="直線コネクタ 239"/>
        <xdr:cNvCxnSpPr/>
      </xdr:nvCxnSpPr>
      <xdr:spPr>
        <a:xfrm>
          <a:off x="1809750" y="169640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57150</xdr:rowOff>
    </xdr:from>
    <xdr:to>
      <xdr:col>4</xdr:col>
      <xdr:colOff>209550</xdr:colOff>
      <xdr:row>96</xdr:row>
      <xdr:rowOff>152400</xdr:rowOff>
    </xdr:to>
    <xdr:sp macro="" textlink="">
      <xdr:nvSpPr>
        <xdr:cNvPr id="241" name="フローチャート : 判断 240"/>
        <xdr:cNvSpPr/>
      </xdr:nvSpPr>
      <xdr:spPr>
        <a:xfrm>
          <a:off x="2514600" y="16516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171450</xdr:rowOff>
    </xdr:from>
    <xdr:ext cx="533400" cy="257175"/>
    <xdr:sp macro="" textlink="">
      <xdr:nvSpPr>
        <xdr:cNvPr id="242" name="テキスト ボックス 241"/>
        <xdr:cNvSpPr txBox="1"/>
      </xdr:nvSpPr>
      <xdr:spPr>
        <a:xfrm>
          <a:off x="23812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161925</xdr:rowOff>
    </xdr:from>
    <xdr:to>
      <xdr:col>2</xdr:col>
      <xdr:colOff>600075</xdr:colOff>
      <xdr:row>98</xdr:row>
      <xdr:rowOff>171450</xdr:rowOff>
    </xdr:to>
    <xdr:cxnSp macro="">
      <xdr:nvCxnSpPr>
        <xdr:cNvPr id="243" name="直線コネクタ 242"/>
        <xdr:cNvCxnSpPr/>
      </xdr:nvCxnSpPr>
      <xdr:spPr>
        <a:xfrm flipV="1">
          <a:off x="1047750" y="16964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76200</xdr:rowOff>
    </xdr:from>
    <xdr:to>
      <xdr:col>3</xdr:col>
      <xdr:colOff>0</xdr:colOff>
      <xdr:row>97</xdr:row>
      <xdr:rowOff>0</xdr:rowOff>
    </xdr:to>
    <xdr:sp macro="" textlink="">
      <xdr:nvSpPr>
        <xdr:cNvPr id="244" name="フローチャート : 判断 243"/>
        <xdr:cNvSpPr/>
      </xdr:nvSpPr>
      <xdr:spPr>
        <a:xfrm>
          <a:off x="1800225" y="165354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19050</xdr:rowOff>
    </xdr:from>
    <xdr:ext cx="533400" cy="257175"/>
    <xdr:sp macro="" textlink="">
      <xdr:nvSpPr>
        <xdr:cNvPr id="245" name="テキスト ボックス 244"/>
        <xdr:cNvSpPr txBox="1"/>
      </xdr:nvSpPr>
      <xdr:spPr>
        <a:xfrm>
          <a:off x="158115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990600"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171450</xdr:rowOff>
    </xdr:from>
    <xdr:ext cx="533400" cy="257175"/>
    <xdr:sp macro="" textlink="">
      <xdr:nvSpPr>
        <xdr:cNvPr id="247" name="テキスト ボックス 246"/>
        <xdr:cNvSpPr txBox="1"/>
      </xdr:nvSpPr>
      <xdr:spPr>
        <a:xfrm>
          <a:off x="7810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76200</xdr:rowOff>
    </xdr:from>
    <xdr:to>
      <xdr:col>6</xdr:col>
      <xdr:colOff>561975</xdr:colOff>
      <xdr:row>96</xdr:row>
      <xdr:rowOff>9525</xdr:rowOff>
    </xdr:to>
    <xdr:sp macro="" textlink="">
      <xdr:nvSpPr>
        <xdr:cNvPr id="253" name="円/楕円 252"/>
        <xdr:cNvSpPr/>
      </xdr:nvSpPr>
      <xdr:spPr>
        <a:xfrm>
          <a:off x="406717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104775</xdr:rowOff>
    </xdr:from>
    <xdr:ext cx="533400" cy="257175"/>
    <xdr:sp macro="" textlink="">
      <xdr:nvSpPr>
        <xdr:cNvPr id="254" name="衛生費該当値テキスト"/>
        <xdr:cNvSpPr txBox="1"/>
      </xdr:nvSpPr>
      <xdr:spPr>
        <a:xfrm>
          <a:off x="417195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35,784</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142875</xdr:rowOff>
    </xdr:from>
    <xdr:to>
      <xdr:col>5</xdr:col>
      <xdr:colOff>409575</xdr:colOff>
      <xdr:row>99</xdr:row>
      <xdr:rowOff>76200</xdr:rowOff>
    </xdr:to>
    <xdr:sp macro="" textlink="">
      <xdr:nvSpPr>
        <xdr:cNvPr id="255" name="円/楕円 254"/>
        <xdr:cNvSpPr/>
      </xdr:nvSpPr>
      <xdr:spPr>
        <a:xfrm>
          <a:off x="3314700" y="1694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99</xdr:row>
      <xdr:rowOff>66675</xdr:rowOff>
    </xdr:from>
    <xdr:ext cx="533400" cy="257175"/>
    <xdr:sp macro="" textlink="">
      <xdr:nvSpPr>
        <xdr:cNvPr id="256" name="テキスト ボックス 255"/>
        <xdr:cNvSpPr txBox="1"/>
      </xdr:nvSpPr>
      <xdr:spPr>
        <a:xfrm>
          <a:off x="31051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152400</xdr:rowOff>
    </xdr:from>
    <xdr:to>
      <xdr:col>4</xdr:col>
      <xdr:colOff>209550</xdr:colOff>
      <xdr:row>99</xdr:row>
      <xdr:rowOff>76200</xdr:rowOff>
    </xdr:to>
    <xdr:sp macro="" textlink="">
      <xdr:nvSpPr>
        <xdr:cNvPr id="257" name="円/楕円 256"/>
        <xdr:cNvSpPr/>
      </xdr:nvSpPr>
      <xdr:spPr>
        <a:xfrm>
          <a:off x="2514600" y="16954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66675</xdr:rowOff>
    </xdr:from>
    <xdr:ext cx="533400" cy="257175"/>
    <xdr:sp macro="" textlink="">
      <xdr:nvSpPr>
        <xdr:cNvPr id="258" name="テキスト ボックス 257"/>
        <xdr:cNvSpPr txBox="1"/>
      </xdr:nvSpPr>
      <xdr:spPr>
        <a:xfrm>
          <a:off x="2381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114300</xdr:rowOff>
    </xdr:from>
    <xdr:to>
      <xdr:col>3</xdr:col>
      <xdr:colOff>0</xdr:colOff>
      <xdr:row>99</xdr:row>
      <xdr:rowOff>38100</xdr:rowOff>
    </xdr:to>
    <xdr:sp macro="" textlink="">
      <xdr:nvSpPr>
        <xdr:cNvPr id="259" name="円/楕円 258"/>
        <xdr:cNvSpPr/>
      </xdr:nvSpPr>
      <xdr:spPr>
        <a:xfrm>
          <a:off x="1800225" y="169164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28575</xdr:rowOff>
    </xdr:from>
    <xdr:ext cx="533400" cy="257175"/>
    <xdr:sp macro="" textlink="">
      <xdr:nvSpPr>
        <xdr:cNvPr id="260" name="テキスト ボックス 259"/>
        <xdr:cNvSpPr txBox="1"/>
      </xdr:nvSpPr>
      <xdr:spPr>
        <a:xfrm>
          <a:off x="158115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114300</xdr:rowOff>
    </xdr:from>
    <xdr:to>
      <xdr:col>1</xdr:col>
      <xdr:colOff>485775</xdr:colOff>
      <xdr:row>99</xdr:row>
      <xdr:rowOff>47625</xdr:rowOff>
    </xdr:to>
    <xdr:sp macro="" textlink="">
      <xdr:nvSpPr>
        <xdr:cNvPr id="261" name="円/楕円 260"/>
        <xdr:cNvSpPr/>
      </xdr:nvSpPr>
      <xdr:spPr>
        <a:xfrm>
          <a:off x="9906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38100</xdr:rowOff>
    </xdr:from>
    <xdr:ext cx="533400" cy="257175"/>
    <xdr:sp macro="" textlink="">
      <xdr:nvSpPr>
        <xdr:cNvPr id="262" name="テキスト ボックス 261"/>
        <xdr:cNvSpPr txBox="1"/>
      </xdr:nvSpPr>
      <xdr:spPr>
        <a:xfrm>
          <a:off x="7810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6" name="テキスト ボックス 275"/>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2" name="テキスト ボックス 281"/>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4" name="テキスト ボックス 283"/>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104775</xdr:rowOff>
    </xdr:from>
    <xdr:to>
      <xdr:col>15</xdr:col>
      <xdr:colOff>180975</xdr:colOff>
      <xdr:row>39</xdr:row>
      <xdr:rowOff>38100</xdr:rowOff>
    </xdr:to>
    <xdr:cxnSp macro="">
      <xdr:nvCxnSpPr>
        <xdr:cNvPr id="286" name="直線コネクタ 285"/>
        <xdr:cNvCxnSpPr/>
      </xdr:nvCxnSpPr>
      <xdr:spPr>
        <a:xfrm flipV="1">
          <a:off x="9191625" y="54197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14325" cy="257175"/>
    <xdr:sp macro="" textlink="">
      <xdr:nvSpPr>
        <xdr:cNvPr id="287" name="労働費最小値テキスト"/>
        <xdr:cNvSpPr txBox="1"/>
      </xdr:nvSpPr>
      <xdr:spPr>
        <a:xfrm>
          <a:off x="9239250" y="67246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8" name="直線コネクタ 287"/>
        <xdr:cNvCxnSpPr/>
      </xdr:nvCxnSpPr>
      <xdr:spPr>
        <a:xfrm>
          <a:off x="9105900"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57150</xdr:rowOff>
    </xdr:from>
    <xdr:ext cx="533400" cy="257175"/>
    <xdr:sp macro="" textlink="">
      <xdr:nvSpPr>
        <xdr:cNvPr id="289" name="労働費最大値テキスト"/>
        <xdr:cNvSpPr txBox="1"/>
      </xdr:nvSpPr>
      <xdr:spPr>
        <a:xfrm>
          <a:off x="9239250" y="520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95250</xdr:colOff>
      <xdr:row>31</xdr:row>
      <xdr:rowOff>104775</xdr:rowOff>
    </xdr:from>
    <xdr:to>
      <xdr:col>15</xdr:col>
      <xdr:colOff>266700</xdr:colOff>
      <xdr:row>31</xdr:row>
      <xdr:rowOff>104775</xdr:rowOff>
    </xdr:to>
    <xdr:cxnSp macro="">
      <xdr:nvCxnSpPr>
        <xdr:cNvPr id="290" name="直線コネクタ 289"/>
        <xdr:cNvCxnSpPr/>
      </xdr:nvCxnSpPr>
      <xdr:spPr>
        <a:xfrm>
          <a:off x="9105900" y="5419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123825</xdr:rowOff>
    </xdr:to>
    <xdr:cxnSp macro="">
      <xdr:nvCxnSpPr>
        <xdr:cNvPr id="291" name="直線コネクタ 290"/>
        <xdr:cNvCxnSpPr/>
      </xdr:nvCxnSpPr>
      <xdr:spPr>
        <a:xfrm>
          <a:off x="8439150" y="6629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19050</xdr:rowOff>
    </xdr:from>
    <xdr:ext cx="466725" cy="257175"/>
    <xdr:sp macro="" textlink="">
      <xdr:nvSpPr>
        <xdr:cNvPr id="292" name="労働費平均値テキスト"/>
        <xdr:cNvSpPr txBox="1"/>
      </xdr:nvSpPr>
      <xdr:spPr>
        <a:xfrm>
          <a:off x="92392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3" name="フローチャート : 判断 292"/>
        <xdr:cNvSpPr/>
      </xdr:nvSpPr>
      <xdr:spPr>
        <a:xfrm>
          <a:off x="9144000"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114300</xdr:rowOff>
    </xdr:from>
    <xdr:to>
      <xdr:col>14</xdr:col>
      <xdr:colOff>28575</xdr:colOff>
      <xdr:row>38</xdr:row>
      <xdr:rowOff>114300</xdr:rowOff>
    </xdr:to>
    <xdr:cxnSp macro="">
      <xdr:nvCxnSpPr>
        <xdr:cNvPr id="294" name="直線コネクタ 293"/>
        <xdr:cNvCxnSpPr/>
      </xdr:nvCxnSpPr>
      <xdr:spPr>
        <a:xfrm>
          <a:off x="7724775" y="66294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0</xdr:rowOff>
    </xdr:from>
    <xdr:to>
      <xdr:col>14</xdr:col>
      <xdr:colOff>76200</xdr:colOff>
      <xdr:row>38</xdr:row>
      <xdr:rowOff>104775</xdr:rowOff>
    </xdr:to>
    <xdr:sp macro="" textlink="">
      <xdr:nvSpPr>
        <xdr:cNvPr id="295" name="フローチャート : 判断 294"/>
        <xdr:cNvSpPr/>
      </xdr:nvSpPr>
      <xdr:spPr>
        <a:xfrm>
          <a:off x="8410575" y="65151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123825</xdr:rowOff>
    </xdr:from>
    <xdr:ext cx="466725" cy="257175"/>
    <xdr:sp macro="" textlink="">
      <xdr:nvSpPr>
        <xdr:cNvPr id="296" name="テキスト ボックス 295"/>
        <xdr:cNvSpPr txBox="1"/>
      </xdr:nvSpPr>
      <xdr:spPr>
        <a:xfrm>
          <a:off x="82867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114300</xdr:rowOff>
    </xdr:to>
    <xdr:cxnSp macro="">
      <xdr:nvCxnSpPr>
        <xdr:cNvPr id="297" name="直線コネクタ 296"/>
        <xdr:cNvCxnSpPr/>
      </xdr:nvCxnSpPr>
      <xdr:spPr>
        <a:xfrm>
          <a:off x="6915150" y="66198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28575</xdr:rowOff>
    </xdr:from>
    <xdr:to>
      <xdr:col>12</xdr:col>
      <xdr:colOff>561975</xdr:colOff>
      <xdr:row>38</xdr:row>
      <xdr:rowOff>133350</xdr:rowOff>
    </xdr:to>
    <xdr:sp macro="" textlink="">
      <xdr:nvSpPr>
        <xdr:cNvPr id="298" name="フローチャート : 判断 297"/>
        <xdr:cNvSpPr/>
      </xdr:nvSpPr>
      <xdr:spPr>
        <a:xfrm>
          <a:off x="766762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152400</xdr:rowOff>
    </xdr:from>
    <xdr:ext cx="466725" cy="257175"/>
    <xdr:sp macro="" textlink="">
      <xdr:nvSpPr>
        <xdr:cNvPr id="299" name="テキスト ボックス 298"/>
        <xdr:cNvSpPr txBox="1"/>
      </xdr:nvSpPr>
      <xdr:spPr>
        <a:xfrm>
          <a:off x="74866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104775</xdr:rowOff>
    </xdr:from>
    <xdr:to>
      <xdr:col>11</xdr:col>
      <xdr:colOff>304800</xdr:colOff>
      <xdr:row>38</xdr:row>
      <xdr:rowOff>104775</xdr:rowOff>
    </xdr:to>
    <xdr:cxnSp macro="">
      <xdr:nvCxnSpPr>
        <xdr:cNvPr id="300" name="直線コネクタ 299"/>
        <xdr:cNvCxnSpPr/>
      </xdr:nvCxnSpPr>
      <xdr:spPr>
        <a:xfrm flipV="1">
          <a:off x="6115050" y="66198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19050</xdr:rowOff>
    </xdr:from>
    <xdr:to>
      <xdr:col>11</xdr:col>
      <xdr:colOff>361950</xdr:colOff>
      <xdr:row>38</xdr:row>
      <xdr:rowOff>114300</xdr:rowOff>
    </xdr:to>
    <xdr:sp macro="" textlink="">
      <xdr:nvSpPr>
        <xdr:cNvPr id="301" name="フローチャート : 判断 300"/>
        <xdr:cNvSpPr/>
      </xdr:nvSpPr>
      <xdr:spPr>
        <a:xfrm>
          <a:off x="68675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133350</xdr:rowOff>
    </xdr:from>
    <xdr:ext cx="466725" cy="257175"/>
    <xdr:sp macro="" textlink="">
      <xdr:nvSpPr>
        <xdr:cNvPr id="302" name="テキスト ボックス 301"/>
        <xdr:cNvSpPr txBox="1"/>
      </xdr:nvSpPr>
      <xdr:spPr>
        <a:xfrm>
          <a:off x="66865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171450</xdr:rowOff>
    </xdr:from>
    <xdr:to>
      <xdr:col>10</xdr:col>
      <xdr:colOff>152400</xdr:colOff>
      <xdr:row>38</xdr:row>
      <xdr:rowOff>104775</xdr:rowOff>
    </xdr:to>
    <xdr:sp macro="" textlink="">
      <xdr:nvSpPr>
        <xdr:cNvPr id="303" name="フローチャート : 判断 302"/>
        <xdr:cNvSpPr/>
      </xdr:nvSpPr>
      <xdr:spPr>
        <a:xfrm>
          <a:off x="606742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114300</xdr:rowOff>
    </xdr:from>
    <xdr:ext cx="466725" cy="257175"/>
    <xdr:sp macro="" textlink="">
      <xdr:nvSpPr>
        <xdr:cNvPr id="304" name="テキスト ボックス 303"/>
        <xdr:cNvSpPr txBox="1"/>
      </xdr:nvSpPr>
      <xdr:spPr>
        <a:xfrm>
          <a:off x="59626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5" name="テキスト ボックス 304"/>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76200</xdr:rowOff>
    </xdr:from>
    <xdr:to>
      <xdr:col>15</xdr:col>
      <xdr:colOff>228600</xdr:colOff>
      <xdr:row>39</xdr:row>
      <xdr:rowOff>9525</xdr:rowOff>
    </xdr:to>
    <xdr:sp macro="" textlink="">
      <xdr:nvSpPr>
        <xdr:cNvPr id="310" name="円/楕円 309"/>
        <xdr:cNvSpPr/>
      </xdr:nvSpPr>
      <xdr:spPr>
        <a:xfrm>
          <a:off x="9144000"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466725" cy="257175"/>
    <xdr:sp macro="" textlink="">
      <xdr:nvSpPr>
        <xdr:cNvPr id="311" name="労働費該当値テキスト"/>
        <xdr:cNvSpPr txBox="1"/>
      </xdr:nvSpPr>
      <xdr:spPr>
        <a:xfrm>
          <a:off x="923925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66675</xdr:rowOff>
    </xdr:from>
    <xdr:to>
      <xdr:col>14</xdr:col>
      <xdr:colOff>76200</xdr:colOff>
      <xdr:row>38</xdr:row>
      <xdr:rowOff>161925</xdr:rowOff>
    </xdr:to>
    <xdr:sp macro="" textlink="">
      <xdr:nvSpPr>
        <xdr:cNvPr id="312" name="円/楕円 311"/>
        <xdr:cNvSpPr/>
      </xdr:nvSpPr>
      <xdr:spPr>
        <a:xfrm>
          <a:off x="8410575" y="65817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152400</xdr:rowOff>
    </xdr:from>
    <xdr:ext cx="466725" cy="257175"/>
    <xdr:sp macro="" textlink="">
      <xdr:nvSpPr>
        <xdr:cNvPr id="313" name="テキスト ボックス 312"/>
        <xdr:cNvSpPr txBox="1"/>
      </xdr:nvSpPr>
      <xdr:spPr>
        <a:xfrm>
          <a:off x="8286750"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161925</xdr:rowOff>
    </xdr:to>
    <xdr:sp macro="" textlink="">
      <xdr:nvSpPr>
        <xdr:cNvPr id="314" name="円/楕円 313"/>
        <xdr:cNvSpPr/>
      </xdr:nvSpPr>
      <xdr:spPr>
        <a:xfrm>
          <a:off x="7667625"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152400</xdr:rowOff>
    </xdr:from>
    <xdr:ext cx="466725" cy="257175"/>
    <xdr:sp macro="" textlink="">
      <xdr:nvSpPr>
        <xdr:cNvPr id="315" name="テキスト ボックス 314"/>
        <xdr:cNvSpPr txBox="1"/>
      </xdr:nvSpPr>
      <xdr:spPr>
        <a:xfrm>
          <a:off x="7486650"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152400</xdr:rowOff>
    </xdr:to>
    <xdr:sp macro="" textlink="">
      <xdr:nvSpPr>
        <xdr:cNvPr id="316" name="円/楕円 315"/>
        <xdr:cNvSpPr/>
      </xdr:nvSpPr>
      <xdr:spPr>
        <a:xfrm>
          <a:off x="68675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142875</xdr:rowOff>
    </xdr:from>
    <xdr:ext cx="466725" cy="257175"/>
    <xdr:sp macro="" textlink="">
      <xdr:nvSpPr>
        <xdr:cNvPr id="317" name="テキスト ボックス 316"/>
        <xdr:cNvSpPr txBox="1"/>
      </xdr:nvSpPr>
      <xdr:spPr>
        <a:xfrm>
          <a:off x="66865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57150</xdr:rowOff>
    </xdr:from>
    <xdr:to>
      <xdr:col>10</xdr:col>
      <xdr:colOff>152400</xdr:colOff>
      <xdr:row>38</xdr:row>
      <xdr:rowOff>161925</xdr:rowOff>
    </xdr:to>
    <xdr:sp macro="" textlink="">
      <xdr:nvSpPr>
        <xdr:cNvPr id="318" name="円/楕円 317"/>
        <xdr:cNvSpPr/>
      </xdr:nvSpPr>
      <xdr:spPr>
        <a:xfrm>
          <a:off x="606742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152400</xdr:rowOff>
    </xdr:from>
    <xdr:ext cx="466725" cy="257175"/>
    <xdr:sp macro="" textlink="">
      <xdr:nvSpPr>
        <xdr:cNvPr id="319" name="テキスト ボックス 318"/>
        <xdr:cNvSpPr txBox="1"/>
      </xdr:nvSpPr>
      <xdr:spPr>
        <a:xfrm>
          <a:off x="5962650"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5" name="正方形/長方形 324"/>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6" name="正方形/長方形 325"/>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0" name="直線コネクタ 329"/>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1" name="テキスト ボックス 330"/>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2" name="直線コネクタ 331"/>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3" name="テキスト ボックス 332"/>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4" name="直線コネクタ 333"/>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5" name="テキスト ボックス 334"/>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6" name="直線コネクタ 335"/>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7" name="テキスト ボックス 336"/>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8" name="直線コネクタ 337"/>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39" name="テキスト ボックス 338"/>
        <xdr:cNvSpPr txBox="1"/>
      </xdr:nvSpPr>
      <xdr:spPr>
        <a:xfrm>
          <a:off x="53911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1" name="テキスト ボックス 340"/>
        <xdr:cNvSpPr txBox="1"/>
      </xdr:nvSpPr>
      <xdr:spPr>
        <a:xfrm>
          <a:off x="53911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59</xdr:row>
      <xdr:rowOff>28575</xdr:rowOff>
    </xdr:to>
    <xdr:cxnSp macro="">
      <xdr:nvCxnSpPr>
        <xdr:cNvPr id="343" name="直線コネクタ 342"/>
        <xdr:cNvCxnSpPr/>
      </xdr:nvCxnSpPr>
      <xdr:spPr>
        <a:xfrm flipV="1">
          <a:off x="9191625" y="873442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381000" cy="257175"/>
    <xdr:sp macro="" textlink="">
      <xdr:nvSpPr>
        <xdr:cNvPr id="344" name="農林水産業費最小値テキスト"/>
        <xdr:cNvSpPr txBox="1"/>
      </xdr:nvSpPr>
      <xdr:spPr>
        <a:xfrm>
          <a:off x="9239250" y="1015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5" name="直線コネクタ 344"/>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6" name="農林水産業費最大値テキスト"/>
        <xdr:cNvSpPr txBox="1"/>
      </xdr:nvSpPr>
      <xdr:spPr>
        <a:xfrm>
          <a:off x="9239250"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7" name="直線コネクタ 346"/>
        <xdr:cNvCxnSpPr/>
      </xdr:nvCxnSpPr>
      <xdr:spPr>
        <a:xfrm>
          <a:off x="9105900"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66675</xdr:rowOff>
    </xdr:from>
    <xdr:to>
      <xdr:col>15</xdr:col>
      <xdr:colOff>180975</xdr:colOff>
      <xdr:row>58</xdr:row>
      <xdr:rowOff>85725</xdr:rowOff>
    </xdr:to>
    <xdr:cxnSp macro="">
      <xdr:nvCxnSpPr>
        <xdr:cNvPr id="348" name="直線コネクタ 347"/>
        <xdr:cNvCxnSpPr/>
      </xdr:nvCxnSpPr>
      <xdr:spPr>
        <a:xfrm flipV="1">
          <a:off x="8439150" y="100107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38100</xdr:rowOff>
    </xdr:from>
    <xdr:ext cx="466725" cy="257175"/>
    <xdr:sp macro="" textlink="">
      <xdr:nvSpPr>
        <xdr:cNvPr id="349" name="農林水産業費平均値テキスト"/>
        <xdr:cNvSpPr txBox="1"/>
      </xdr:nvSpPr>
      <xdr:spPr>
        <a:xfrm>
          <a:off x="92392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19050</xdr:rowOff>
    </xdr:from>
    <xdr:to>
      <xdr:col>15</xdr:col>
      <xdr:colOff>228600</xdr:colOff>
      <xdr:row>57</xdr:row>
      <xdr:rowOff>123825</xdr:rowOff>
    </xdr:to>
    <xdr:sp macro="" textlink="">
      <xdr:nvSpPr>
        <xdr:cNvPr id="350" name="フローチャート : 判断 349"/>
        <xdr:cNvSpPr/>
      </xdr:nvSpPr>
      <xdr:spPr>
        <a:xfrm>
          <a:off x="9144000" y="979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85725</xdr:rowOff>
    </xdr:from>
    <xdr:to>
      <xdr:col>14</xdr:col>
      <xdr:colOff>28575</xdr:colOff>
      <xdr:row>58</xdr:row>
      <xdr:rowOff>95250</xdr:rowOff>
    </xdr:to>
    <xdr:cxnSp macro="">
      <xdr:nvCxnSpPr>
        <xdr:cNvPr id="351" name="直線コネクタ 350"/>
        <xdr:cNvCxnSpPr/>
      </xdr:nvCxnSpPr>
      <xdr:spPr>
        <a:xfrm flipV="1">
          <a:off x="7724775" y="1002982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66675</xdr:rowOff>
    </xdr:from>
    <xdr:to>
      <xdr:col>14</xdr:col>
      <xdr:colOff>76200</xdr:colOff>
      <xdr:row>58</xdr:row>
      <xdr:rowOff>0</xdr:rowOff>
    </xdr:to>
    <xdr:sp macro="" textlink="">
      <xdr:nvSpPr>
        <xdr:cNvPr id="352" name="フローチャート : 判断 351"/>
        <xdr:cNvSpPr/>
      </xdr:nvSpPr>
      <xdr:spPr>
        <a:xfrm>
          <a:off x="8410575" y="98393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56</xdr:row>
      <xdr:rowOff>19050</xdr:rowOff>
    </xdr:from>
    <xdr:ext cx="466725" cy="257175"/>
    <xdr:sp macro="" textlink="">
      <xdr:nvSpPr>
        <xdr:cNvPr id="353" name="テキスト ボックス 352"/>
        <xdr:cNvSpPr txBox="1"/>
      </xdr:nvSpPr>
      <xdr:spPr>
        <a:xfrm>
          <a:off x="82867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76200</xdr:rowOff>
    </xdr:from>
    <xdr:to>
      <xdr:col>12</xdr:col>
      <xdr:colOff>514350</xdr:colOff>
      <xdr:row>58</xdr:row>
      <xdr:rowOff>95250</xdr:rowOff>
    </xdr:to>
    <xdr:cxnSp macro="">
      <xdr:nvCxnSpPr>
        <xdr:cNvPr id="354" name="直線コネクタ 353"/>
        <xdr:cNvCxnSpPr/>
      </xdr:nvCxnSpPr>
      <xdr:spPr>
        <a:xfrm>
          <a:off x="6915150" y="100203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19050</xdr:rowOff>
    </xdr:from>
    <xdr:to>
      <xdr:col>12</xdr:col>
      <xdr:colOff>561975</xdr:colOff>
      <xdr:row>57</xdr:row>
      <xdr:rowOff>123825</xdr:rowOff>
    </xdr:to>
    <xdr:sp macro="" textlink="">
      <xdr:nvSpPr>
        <xdr:cNvPr id="355" name="フローチャート : 判断 354"/>
        <xdr:cNvSpPr/>
      </xdr:nvSpPr>
      <xdr:spPr>
        <a:xfrm>
          <a:off x="7667625"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55</xdr:row>
      <xdr:rowOff>133350</xdr:rowOff>
    </xdr:from>
    <xdr:ext cx="466725" cy="257175"/>
    <xdr:sp macro="" textlink="">
      <xdr:nvSpPr>
        <xdr:cNvPr id="356" name="テキスト ボックス 355"/>
        <xdr:cNvSpPr txBox="1"/>
      </xdr:nvSpPr>
      <xdr:spPr>
        <a:xfrm>
          <a:off x="7486650" y="956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76200</xdr:rowOff>
    </xdr:from>
    <xdr:to>
      <xdr:col>11</xdr:col>
      <xdr:colOff>304800</xdr:colOff>
      <xdr:row>58</xdr:row>
      <xdr:rowOff>95250</xdr:rowOff>
    </xdr:to>
    <xdr:cxnSp macro="">
      <xdr:nvCxnSpPr>
        <xdr:cNvPr id="357" name="直線コネクタ 356"/>
        <xdr:cNvCxnSpPr/>
      </xdr:nvCxnSpPr>
      <xdr:spPr>
        <a:xfrm flipV="1">
          <a:off x="6115050" y="100203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57150</xdr:rowOff>
    </xdr:from>
    <xdr:to>
      <xdr:col>11</xdr:col>
      <xdr:colOff>361950</xdr:colOff>
      <xdr:row>57</xdr:row>
      <xdr:rowOff>152400</xdr:rowOff>
    </xdr:to>
    <xdr:sp macro="" textlink="">
      <xdr:nvSpPr>
        <xdr:cNvPr id="358" name="フローチャート : 判断 357"/>
        <xdr:cNvSpPr/>
      </xdr:nvSpPr>
      <xdr:spPr>
        <a:xfrm>
          <a:off x="6867525" y="982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56</xdr:row>
      <xdr:rowOff>0</xdr:rowOff>
    </xdr:from>
    <xdr:ext cx="466725" cy="257175"/>
    <xdr:sp macro="" textlink="">
      <xdr:nvSpPr>
        <xdr:cNvPr id="359" name="テキスト ボックス 358"/>
        <xdr:cNvSpPr txBox="1"/>
      </xdr:nvSpPr>
      <xdr:spPr>
        <a:xfrm>
          <a:off x="668655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76200</xdr:rowOff>
    </xdr:from>
    <xdr:to>
      <xdr:col>10</xdr:col>
      <xdr:colOff>152400</xdr:colOff>
      <xdr:row>58</xdr:row>
      <xdr:rowOff>0</xdr:rowOff>
    </xdr:to>
    <xdr:sp macro="" textlink="">
      <xdr:nvSpPr>
        <xdr:cNvPr id="360" name="フローチャート : 判断 359"/>
        <xdr:cNvSpPr/>
      </xdr:nvSpPr>
      <xdr:spPr>
        <a:xfrm>
          <a:off x="6067425" y="9848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56</xdr:row>
      <xdr:rowOff>19050</xdr:rowOff>
    </xdr:from>
    <xdr:ext cx="466725" cy="257175"/>
    <xdr:sp macro="" textlink="">
      <xdr:nvSpPr>
        <xdr:cNvPr id="361" name="テキスト ボックス 360"/>
        <xdr:cNvSpPr txBox="1"/>
      </xdr:nvSpPr>
      <xdr:spPr>
        <a:xfrm>
          <a:off x="59626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19050</xdr:rowOff>
    </xdr:from>
    <xdr:to>
      <xdr:col>15</xdr:col>
      <xdr:colOff>228600</xdr:colOff>
      <xdr:row>58</xdr:row>
      <xdr:rowOff>123825</xdr:rowOff>
    </xdr:to>
    <xdr:sp macro="" textlink="">
      <xdr:nvSpPr>
        <xdr:cNvPr id="367" name="円/楕円 366"/>
        <xdr:cNvSpPr/>
      </xdr:nvSpPr>
      <xdr:spPr>
        <a:xfrm>
          <a:off x="9144000"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171450</xdr:rowOff>
    </xdr:from>
    <xdr:ext cx="466725" cy="257175"/>
    <xdr:sp macro="" textlink="">
      <xdr:nvSpPr>
        <xdr:cNvPr id="368" name="農林水産業費該当値テキスト"/>
        <xdr:cNvSpPr txBox="1"/>
      </xdr:nvSpPr>
      <xdr:spPr>
        <a:xfrm>
          <a:off x="9239250"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38100</xdr:rowOff>
    </xdr:from>
    <xdr:to>
      <xdr:col>14</xdr:col>
      <xdr:colOff>76200</xdr:colOff>
      <xdr:row>58</xdr:row>
      <xdr:rowOff>133350</xdr:rowOff>
    </xdr:to>
    <xdr:sp macro="" textlink="">
      <xdr:nvSpPr>
        <xdr:cNvPr id="369" name="円/楕円 368"/>
        <xdr:cNvSpPr/>
      </xdr:nvSpPr>
      <xdr:spPr>
        <a:xfrm>
          <a:off x="8410575" y="998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123825</xdr:rowOff>
    </xdr:from>
    <xdr:ext cx="466725" cy="257175"/>
    <xdr:sp macro="" textlink="">
      <xdr:nvSpPr>
        <xdr:cNvPr id="370" name="テキスト ボックス 369"/>
        <xdr:cNvSpPr txBox="1"/>
      </xdr:nvSpPr>
      <xdr:spPr>
        <a:xfrm>
          <a:off x="8286750"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38100</xdr:rowOff>
    </xdr:from>
    <xdr:to>
      <xdr:col>12</xdr:col>
      <xdr:colOff>561975</xdr:colOff>
      <xdr:row>58</xdr:row>
      <xdr:rowOff>142875</xdr:rowOff>
    </xdr:to>
    <xdr:sp macro="" textlink="">
      <xdr:nvSpPr>
        <xdr:cNvPr id="371" name="円/楕円 370"/>
        <xdr:cNvSpPr/>
      </xdr:nvSpPr>
      <xdr:spPr>
        <a:xfrm>
          <a:off x="7667625"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133350</xdr:rowOff>
    </xdr:from>
    <xdr:ext cx="466725" cy="257175"/>
    <xdr:sp macro="" textlink="">
      <xdr:nvSpPr>
        <xdr:cNvPr id="372" name="テキスト ボックス 371"/>
        <xdr:cNvSpPr txBox="1"/>
      </xdr:nvSpPr>
      <xdr:spPr>
        <a:xfrm>
          <a:off x="7486650"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28575</xdr:rowOff>
    </xdr:from>
    <xdr:to>
      <xdr:col>11</xdr:col>
      <xdr:colOff>361950</xdr:colOff>
      <xdr:row>58</xdr:row>
      <xdr:rowOff>133350</xdr:rowOff>
    </xdr:to>
    <xdr:sp macro="" textlink="">
      <xdr:nvSpPr>
        <xdr:cNvPr id="373" name="円/楕円 372"/>
        <xdr:cNvSpPr/>
      </xdr:nvSpPr>
      <xdr:spPr>
        <a:xfrm>
          <a:off x="6867525" y="997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123825</xdr:rowOff>
    </xdr:from>
    <xdr:ext cx="466725" cy="257175"/>
    <xdr:sp macro="" textlink="">
      <xdr:nvSpPr>
        <xdr:cNvPr id="374" name="テキスト ボックス 373"/>
        <xdr:cNvSpPr txBox="1"/>
      </xdr:nvSpPr>
      <xdr:spPr>
        <a:xfrm>
          <a:off x="6686550"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47625</xdr:rowOff>
    </xdr:from>
    <xdr:to>
      <xdr:col>10</xdr:col>
      <xdr:colOff>152400</xdr:colOff>
      <xdr:row>58</xdr:row>
      <xdr:rowOff>142875</xdr:rowOff>
    </xdr:to>
    <xdr:sp macro="" textlink="">
      <xdr:nvSpPr>
        <xdr:cNvPr id="375" name="円/楕円 374"/>
        <xdr:cNvSpPr/>
      </xdr:nvSpPr>
      <xdr:spPr>
        <a:xfrm>
          <a:off x="6067425" y="9991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133350</xdr:rowOff>
    </xdr:from>
    <xdr:ext cx="466725" cy="257175"/>
    <xdr:sp macro="" textlink="">
      <xdr:nvSpPr>
        <xdr:cNvPr id="376" name="テキスト ボックス 375"/>
        <xdr:cNvSpPr txBox="1"/>
      </xdr:nvSpPr>
      <xdr:spPr>
        <a:xfrm>
          <a:off x="5962650"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7" name="直線コネクタ 386"/>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8" name="テキスト ボックス 387"/>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9" name="直線コネクタ 388"/>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0" name="テキスト ボックス 389"/>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1" name="直線コネクタ 390"/>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2" name="テキスト ボックス 391"/>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3" name="直線コネクタ 392"/>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4" name="テキスト ボックス 393"/>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5" name="直線コネクタ 394"/>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6" name="テキスト ボックス 395"/>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7"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152400</xdr:rowOff>
    </xdr:from>
    <xdr:to>
      <xdr:col>15</xdr:col>
      <xdr:colOff>180975</xdr:colOff>
      <xdr:row>78</xdr:row>
      <xdr:rowOff>114300</xdr:rowOff>
    </xdr:to>
    <xdr:cxnSp macro="">
      <xdr:nvCxnSpPr>
        <xdr:cNvPr id="398" name="直線コネクタ 397"/>
        <xdr:cNvCxnSpPr/>
      </xdr:nvCxnSpPr>
      <xdr:spPr>
        <a:xfrm flipV="1">
          <a:off x="9191625" y="123253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381000" cy="257175"/>
    <xdr:sp macro="" textlink="">
      <xdr:nvSpPr>
        <xdr:cNvPr id="399" name="商工費最小値テキスト"/>
        <xdr:cNvSpPr txBox="1"/>
      </xdr:nvSpPr>
      <xdr:spPr>
        <a:xfrm>
          <a:off x="923925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0" name="直線コネクタ 399"/>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95250</xdr:rowOff>
    </xdr:from>
    <xdr:ext cx="533400" cy="257175"/>
    <xdr:sp macro="" textlink="">
      <xdr:nvSpPr>
        <xdr:cNvPr id="401" name="商工費最大値テキスト"/>
        <xdr:cNvSpPr txBox="1"/>
      </xdr:nvSpPr>
      <xdr:spPr>
        <a:xfrm>
          <a:off x="9239250" y="1209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95250</xdr:colOff>
      <xdr:row>71</xdr:row>
      <xdr:rowOff>152400</xdr:rowOff>
    </xdr:from>
    <xdr:to>
      <xdr:col>15</xdr:col>
      <xdr:colOff>266700</xdr:colOff>
      <xdr:row>71</xdr:row>
      <xdr:rowOff>152400</xdr:rowOff>
    </xdr:to>
    <xdr:cxnSp macro="">
      <xdr:nvCxnSpPr>
        <xdr:cNvPr id="402" name="直線コネクタ 401"/>
        <xdr:cNvCxnSpPr/>
      </xdr:nvCxnSpPr>
      <xdr:spPr>
        <a:xfrm>
          <a:off x="9105900" y="12325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38100</xdr:rowOff>
    </xdr:to>
    <xdr:cxnSp macro="">
      <xdr:nvCxnSpPr>
        <xdr:cNvPr id="403" name="直線コネクタ 402"/>
        <xdr:cNvCxnSpPr/>
      </xdr:nvCxnSpPr>
      <xdr:spPr>
        <a:xfrm>
          <a:off x="8439150" y="133921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19050</xdr:rowOff>
    </xdr:from>
    <xdr:ext cx="466725" cy="257175"/>
    <xdr:sp macro="" textlink="">
      <xdr:nvSpPr>
        <xdr:cNvPr id="404" name="商工費平均値テキスト"/>
        <xdr:cNvSpPr txBox="1"/>
      </xdr:nvSpPr>
      <xdr:spPr>
        <a:xfrm>
          <a:off x="9239250"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161925</xdr:rowOff>
    </xdr:from>
    <xdr:to>
      <xdr:col>15</xdr:col>
      <xdr:colOff>228600</xdr:colOff>
      <xdr:row>76</xdr:row>
      <xdr:rowOff>95250</xdr:rowOff>
    </xdr:to>
    <xdr:sp macro="" textlink="">
      <xdr:nvSpPr>
        <xdr:cNvPr id="405" name="フローチャート : 判断 404"/>
        <xdr:cNvSpPr/>
      </xdr:nvSpPr>
      <xdr:spPr>
        <a:xfrm>
          <a:off x="9144000"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19050</xdr:rowOff>
    </xdr:from>
    <xdr:to>
      <xdr:col>14</xdr:col>
      <xdr:colOff>28575</xdr:colOff>
      <xdr:row>78</xdr:row>
      <xdr:rowOff>38100</xdr:rowOff>
    </xdr:to>
    <xdr:cxnSp macro="">
      <xdr:nvCxnSpPr>
        <xdr:cNvPr id="406" name="直線コネクタ 405"/>
        <xdr:cNvCxnSpPr/>
      </xdr:nvCxnSpPr>
      <xdr:spPr>
        <a:xfrm flipV="1">
          <a:off x="7724775" y="133921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75</xdr:row>
      <xdr:rowOff>142875</xdr:rowOff>
    </xdr:from>
    <xdr:to>
      <xdr:col>14</xdr:col>
      <xdr:colOff>76200</xdr:colOff>
      <xdr:row>76</xdr:row>
      <xdr:rowOff>76200</xdr:rowOff>
    </xdr:to>
    <xdr:sp macro="" textlink="">
      <xdr:nvSpPr>
        <xdr:cNvPr id="407" name="フローチャート : 判断 406"/>
        <xdr:cNvSpPr/>
      </xdr:nvSpPr>
      <xdr:spPr>
        <a:xfrm>
          <a:off x="8410575" y="130016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95250</xdr:rowOff>
    </xdr:from>
    <xdr:ext cx="533400" cy="257175"/>
    <xdr:sp macro="" textlink="">
      <xdr:nvSpPr>
        <xdr:cNvPr id="408" name="テキスト ボックス 407"/>
        <xdr:cNvSpPr txBox="1"/>
      </xdr:nvSpPr>
      <xdr:spPr>
        <a:xfrm>
          <a:off x="82581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38100</xdr:rowOff>
    </xdr:from>
    <xdr:to>
      <xdr:col>12</xdr:col>
      <xdr:colOff>514350</xdr:colOff>
      <xdr:row>78</xdr:row>
      <xdr:rowOff>57150</xdr:rowOff>
    </xdr:to>
    <xdr:cxnSp macro="">
      <xdr:nvCxnSpPr>
        <xdr:cNvPr id="409" name="直線コネクタ 408"/>
        <xdr:cNvCxnSpPr/>
      </xdr:nvCxnSpPr>
      <xdr:spPr>
        <a:xfrm flipV="1">
          <a:off x="6915150" y="134112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47625</xdr:rowOff>
    </xdr:from>
    <xdr:to>
      <xdr:col>12</xdr:col>
      <xdr:colOff>561975</xdr:colOff>
      <xdr:row>76</xdr:row>
      <xdr:rowOff>152400</xdr:rowOff>
    </xdr:to>
    <xdr:sp macro="" textlink="">
      <xdr:nvSpPr>
        <xdr:cNvPr id="410" name="フローチャート : 判断 409"/>
        <xdr:cNvSpPr/>
      </xdr:nvSpPr>
      <xdr:spPr>
        <a:xfrm>
          <a:off x="76676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171450</xdr:rowOff>
    </xdr:from>
    <xdr:ext cx="466725" cy="257175"/>
    <xdr:sp macro="" textlink="">
      <xdr:nvSpPr>
        <xdr:cNvPr id="411" name="テキスト ボックス 410"/>
        <xdr:cNvSpPr txBox="1"/>
      </xdr:nvSpPr>
      <xdr:spPr>
        <a:xfrm>
          <a:off x="7486650"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38100</xdr:rowOff>
    </xdr:from>
    <xdr:to>
      <xdr:col>11</xdr:col>
      <xdr:colOff>304800</xdr:colOff>
      <xdr:row>78</xdr:row>
      <xdr:rowOff>57150</xdr:rowOff>
    </xdr:to>
    <xdr:cxnSp macro="">
      <xdr:nvCxnSpPr>
        <xdr:cNvPr id="412" name="直線コネクタ 411"/>
        <xdr:cNvCxnSpPr/>
      </xdr:nvCxnSpPr>
      <xdr:spPr>
        <a:xfrm>
          <a:off x="6115050" y="134112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38100</xdr:rowOff>
    </xdr:from>
    <xdr:to>
      <xdr:col>11</xdr:col>
      <xdr:colOff>361950</xdr:colOff>
      <xdr:row>76</xdr:row>
      <xdr:rowOff>142875</xdr:rowOff>
    </xdr:to>
    <xdr:sp macro="" textlink="">
      <xdr:nvSpPr>
        <xdr:cNvPr id="413" name="フローチャート : 判断 412"/>
        <xdr:cNvSpPr/>
      </xdr:nvSpPr>
      <xdr:spPr>
        <a:xfrm>
          <a:off x="68675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152400</xdr:rowOff>
    </xdr:from>
    <xdr:ext cx="466725" cy="257175"/>
    <xdr:sp macro="" textlink="">
      <xdr:nvSpPr>
        <xdr:cNvPr id="414" name="テキスト ボックス 413"/>
        <xdr:cNvSpPr txBox="1"/>
      </xdr:nvSpPr>
      <xdr:spPr>
        <a:xfrm>
          <a:off x="66865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47625</xdr:rowOff>
    </xdr:from>
    <xdr:to>
      <xdr:col>10</xdr:col>
      <xdr:colOff>152400</xdr:colOff>
      <xdr:row>76</xdr:row>
      <xdr:rowOff>152400</xdr:rowOff>
    </xdr:to>
    <xdr:sp macro="" textlink="">
      <xdr:nvSpPr>
        <xdr:cNvPr id="415" name="フローチャート : 判断 414"/>
        <xdr:cNvSpPr/>
      </xdr:nvSpPr>
      <xdr:spPr>
        <a:xfrm>
          <a:off x="606742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74</xdr:row>
      <xdr:rowOff>171450</xdr:rowOff>
    </xdr:from>
    <xdr:ext cx="466725" cy="257175"/>
    <xdr:sp macro="" textlink="">
      <xdr:nvSpPr>
        <xdr:cNvPr id="416" name="テキスト ボックス 415"/>
        <xdr:cNvSpPr txBox="1"/>
      </xdr:nvSpPr>
      <xdr:spPr>
        <a:xfrm>
          <a:off x="5962650"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7" name="テキスト ボックス 416"/>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8" name="テキスト ボックス 417"/>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9" name="テキスト ボックス 418"/>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0" name="テキスト ボックス 419"/>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1" name="テキスト ボックス 420"/>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152400</xdr:rowOff>
    </xdr:from>
    <xdr:to>
      <xdr:col>15</xdr:col>
      <xdr:colOff>228600</xdr:colOff>
      <xdr:row>78</xdr:row>
      <xdr:rowOff>85725</xdr:rowOff>
    </xdr:to>
    <xdr:sp macro="" textlink="">
      <xdr:nvSpPr>
        <xdr:cNvPr id="422" name="円/楕円 421"/>
        <xdr:cNvSpPr/>
      </xdr:nvSpPr>
      <xdr:spPr>
        <a:xfrm>
          <a:off x="9144000"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66675</xdr:rowOff>
    </xdr:from>
    <xdr:ext cx="466725" cy="257175"/>
    <xdr:sp macro="" textlink="">
      <xdr:nvSpPr>
        <xdr:cNvPr id="423" name="商工費該当値テキスト"/>
        <xdr:cNvSpPr txBox="1"/>
      </xdr:nvSpPr>
      <xdr:spPr>
        <a:xfrm>
          <a:off x="9239250"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133350</xdr:rowOff>
    </xdr:from>
    <xdr:to>
      <xdr:col>14</xdr:col>
      <xdr:colOff>76200</xdr:colOff>
      <xdr:row>78</xdr:row>
      <xdr:rowOff>66675</xdr:rowOff>
    </xdr:to>
    <xdr:sp macro="" textlink="">
      <xdr:nvSpPr>
        <xdr:cNvPr id="424" name="円/楕円 423"/>
        <xdr:cNvSpPr/>
      </xdr:nvSpPr>
      <xdr:spPr>
        <a:xfrm>
          <a:off x="8410575" y="133350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57150</xdr:rowOff>
    </xdr:from>
    <xdr:ext cx="466725" cy="257175"/>
    <xdr:sp macro="" textlink="">
      <xdr:nvSpPr>
        <xdr:cNvPr id="425" name="テキスト ボックス 424"/>
        <xdr:cNvSpPr txBox="1"/>
      </xdr:nvSpPr>
      <xdr:spPr>
        <a:xfrm>
          <a:off x="82867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26" name="円/楕円 425"/>
        <xdr:cNvSpPr/>
      </xdr:nvSpPr>
      <xdr:spPr>
        <a:xfrm>
          <a:off x="76676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7" name="テキスト ボックス 426"/>
        <xdr:cNvSpPr txBox="1"/>
      </xdr:nvSpPr>
      <xdr:spPr>
        <a:xfrm>
          <a:off x="74866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9525</xdr:rowOff>
    </xdr:from>
    <xdr:to>
      <xdr:col>11</xdr:col>
      <xdr:colOff>361950</xdr:colOff>
      <xdr:row>78</xdr:row>
      <xdr:rowOff>104775</xdr:rowOff>
    </xdr:to>
    <xdr:sp macro="" textlink="">
      <xdr:nvSpPr>
        <xdr:cNvPr id="428" name="円/楕円 427"/>
        <xdr:cNvSpPr/>
      </xdr:nvSpPr>
      <xdr:spPr>
        <a:xfrm>
          <a:off x="68675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104775</xdr:rowOff>
    </xdr:from>
    <xdr:ext cx="466725" cy="257175"/>
    <xdr:sp macro="" textlink="">
      <xdr:nvSpPr>
        <xdr:cNvPr id="429" name="テキスト ボックス 428"/>
        <xdr:cNvSpPr txBox="1"/>
      </xdr:nvSpPr>
      <xdr:spPr>
        <a:xfrm>
          <a:off x="6686550"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85725</xdr:rowOff>
    </xdr:to>
    <xdr:sp macro="" textlink="">
      <xdr:nvSpPr>
        <xdr:cNvPr id="430" name="円/楕円 429"/>
        <xdr:cNvSpPr/>
      </xdr:nvSpPr>
      <xdr:spPr>
        <a:xfrm>
          <a:off x="606742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76200</xdr:rowOff>
    </xdr:from>
    <xdr:ext cx="466725" cy="257175"/>
    <xdr:sp macro="" textlink="">
      <xdr:nvSpPr>
        <xdr:cNvPr id="431" name="テキスト ボックス 430"/>
        <xdr:cNvSpPr txBox="1"/>
      </xdr:nvSpPr>
      <xdr:spPr>
        <a:xfrm>
          <a:off x="5962650"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2" name="正方形/長方形 431"/>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3" name="正方形/長方形 432"/>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4" name="正方形/長方形 433"/>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5" name="正方形/長方形 434"/>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6" name="正方形/長方形 435"/>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7" name="正方形/長方形 436"/>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8" name="正方形/長方形 437"/>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9" name="正方形/長方形 438"/>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0" name="テキスト ボックス 439"/>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1" name="直線コネクタ 440"/>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2" name="直線コネクタ 441"/>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3" name="テキスト ボックス 442"/>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4" name="直線コネクタ 443"/>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45" name="テキスト ボックス 444"/>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6" name="直線コネクタ 445"/>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47" name="テキスト ボックス 446"/>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8" name="直線コネクタ 447"/>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49" name="テキスト ボックス 448"/>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0" name="直線コネクタ 44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1" name="テキスト ボックス 45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2"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133350</xdr:rowOff>
    </xdr:from>
    <xdr:to>
      <xdr:col>15</xdr:col>
      <xdr:colOff>180975</xdr:colOff>
      <xdr:row>98</xdr:row>
      <xdr:rowOff>95250</xdr:rowOff>
    </xdr:to>
    <xdr:cxnSp macro="">
      <xdr:nvCxnSpPr>
        <xdr:cNvPr id="453" name="直線コネクタ 452"/>
        <xdr:cNvCxnSpPr/>
      </xdr:nvCxnSpPr>
      <xdr:spPr>
        <a:xfrm flipV="1">
          <a:off x="9191625" y="15735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54" name="土木費最小値テキスト"/>
        <xdr:cNvSpPr txBox="1"/>
      </xdr:nvSpPr>
      <xdr:spPr>
        <a:xfrm>
          <a:off x="92392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55" name="直線コネクタ 454"/>
        <xdr:cNvCxnSpPr/>
      </xdr:nvCxnSpPr>
      <xdr:spPr>
        <a:xfrm>
          <a:off x="9105900"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85725</xdr:rowOff>
    </xdr:from>
    <xdr:ext cx="600075" cy="257175"/>
    <xdr:sp macro="" textlink="">
      <xdr:nvSpPr>
        <xdr:cNvPr id="456" name="土木費最大値テキスト"/>
        <xdr:cNvSpPr txBox="1"/>
      </xdr:nvSpPr>
      <xdr:spPr>
        <a:xfrm>
          <a:off x="9239250" y="15516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95250</xdr:colOff>
      <xdr:row>91</xdr:row>
      <xdr:rowOff>133350</xdr:rowOff>
    </xdr:from>
    <xdr:to>
      <xdr:col>15</xdr:col>
      <xdr:colOff>266700</xdr:colOff>
      <xdr:row>91</xdr:row>
      <xdr:rowOff>133350</xdr:rowOff>
    </xdr:to>
    <xdr:cxnSp macro="">
      <xdr:nvCxnSpPr>
        <xdr:cNvPr id="457" name="直線コネクタ 456"/>
        <xdr:cNvCxnSpPr/>
      </xdr:nvCxnSpPr>
      <xdr:spPr>
        <a:xfrm>
          <a:off x="9105900" y="15735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152400</xdr:rowOff>
    </xdr:from>
    <xdr:to>
      <xdr:col>15</xdr:col>
      <xdr:colOff>180975</xdr:colOff>
      <xdr:row>98</xdr:row>
      <xdr:rowOff>38100</xdr:rowOff>
    </xdr:to>
    <xdr:cxnSp macro="">
      <xdr:nvCxnSpPr>
        <xdr:cNvPr id="458" name="直線コネクタ 457"/>
        <xdr:cNvCxnSpPr/>
      </xdr:nvCxnSpPr>
      <xdr:spPr>
        <a:xfrm flipV="1">
          <a:off x="8439150" y="167830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95250</xdr:rowOff>
    </xdr:from>
    <xdr:ext cx="533400" cy="257175"/>
    <xdr:sp macro="" textlink="">
      <xdr:nvSpPr>
        <xdr:cNvPr id="459" name="土木費平均値テキスト"/>
        <xdr:cNvSpPr txBox="1"/>
      </xdr:nvSpPr>
      <xdr:spPr>
        <a:xfrm>
          <a:off x="92392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47625</xdr:rowOff>
    </xdr:to>
    <xdr:sp macro="" textlink="">
      <xdr:nvSpPr>
        <xdr:cNvPr id="460" name="フローチャート : 判断 459"/>
        <xdr:cNvSpPr/>
      </xdr:nvSpPr>
      <xdr:spPr>
        <a:xfrm>
          <a:off x="914400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38100</xdr:rowOff>
    </xdr:from>
    <xdr:to>
      <xdr:col>14</xdr:col>
      <xdr:colOff>28575</xdr:colOff>
      <xdr:row>98</xdr:row>
      <xdr:rowOff>47625</xdr:rowOff>
    </xdr:to>
    <xdr:cxnSp macro="">
      <xdr:nvCxnSpPr>
        <xdr:cNvPr id="461" name="直線コネクタ 460"/>
        <xdr:cNvCxnSpPr/>
      </xdr:nvCxnSpPr>
      <xdr:spPr>
        <a:xfrm flipV="1">
          <a:off x="7724775" y="168402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171450</xdr:rowOff>
    </xdr:from>
    <xdr:to>
      <xdr:col>14</xdr:col>
      <xdr:colOff>76200</xdr:colOff>
      <xdr:row>98</xdr:row>
      <xdr:rowOff>95250</xdr:rowOff>
    </xdr:to>
    <xdr:sp macro="" textlink="">
      <xdr:nvSpPr>
        <xdr:cNvPr id="462" name="フローチャート : 判断 461"/>
        <xdr:cNvSpPr/>
      </xdr:nvSpPr>
      <xdr:spPr>
        <a:xfrm>
          <a:off x="8410575" y="168021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85725</xdr:rowOff>
    </xdr:from>
    <xdr:ext cx="533400" cy="257175"/>
    <xdr:sp macro="" textlink="">
      <xdr:nvSpPr>
        <xdr:cNvPr id="463" name="テキスト ボックス 462"/>
        <xdr:cNvSpPr txBox="1"/>
      </xdr:nvSpPr>
      <xdr:spPr>
        <a:xfrm>
          <a:off x="82581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38100</xdr:rowOff>
    </xdr:from>
    <xdr:to>
      <xdr:col>12</xdr:col>
      <xdr:colOff>514350</xdr:colOff>
      <xdr:row>98</xdr:row>
      <xdr:rowOff>47625</xdr:rowOff>
    </xdr:to>
    <xdr:cxnSp macro="">
      <xdr:nvCxnSpPr>
        <xdr:cNvPr id="464" name="直線コネクタ 463"/>
        <xdr:cNvCxnSpPr/>
      </xdr:nvCxnSpPr>
      <xdr:spPr>
        <a:xfrm>
          <a:off x="6915150" y="168402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171450</xdr:rowOff>
    </xdr:from>
    <xdr:to>
      <xdr:col>12</xdr:col>
      <xdr:colOff>561975</xdr:colOff>
      <xdr:row>98</xdr:row>
      <xdr:rowOff>95250</xdr:rowOff>
    </xdr:to>
    <xdr:sp macro="" textlink="">
      <xdr:nvSpPr>
        <xdr:cNvPr id="465" name="フローチャート : 判断 464"/>
        <xdr:cNvSpPr/>
      </xdr:nvSpPr>
      <xdr:spPr>
        <a:xfrm>
          <a:off x="7667625" y="1680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114300</xdr:rowOff>
    </xdr:from>
    <xdr:ext cx="533400" cy="257175"/>
    <xdr:sp macro="" textlink="">
      <xdr:nvSpPr>
        <xdr:cNvPr id="466" name="テキスト ボックス 465"/>
        <xdr:cNvSpPr txBox="1"/>
      </xdr:nvSpPr>
      <xdr:spPr>
        <a:xfrm>
          <a:off x="7458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38100</xdr:rowOff>
    </xdr:from>
    <xdr:to>
      <xdr:col>11</xdr:col>
      <xdr:colOff>304800</xdr:colOff>
      <xdr:row>98</xdr:row>
      <xdr:rowOff>66675</xdr:rowOff>
    </xdr:to>
    <xdr:cxnSp macro="">
      <xdr:nvCxnSpPr>
        <xdr:cNvPr id="467" name="直線コネクタ 466"/>
        <xdr:cNvCxnSpPr/>
      </xdr:nvCxnSpPr>
      <xdr:spPr>
        <a:xfrm flipV="1">
          <a:off x="6115050" y="168402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161925</xdr:rowOff>
    </xdr:from>
    <xdr:to>
      <xdr:col>11</xdr:col>
      <xdr:colOff>361950</xdr:colOff>
      <xdr:row>98</xdr:row>
      <xdr:rowOff>95250</xdr:rowOff>
    </xdr:to>
    <xdr:sp macro="" textlink="">
      <xdr:nvSpPr>
        <xdr:cNvPr id="468" name="フローチャート : 判断 467"/>
        <xdr:cNvSpPr/>
      </xdr:nvSpPr>
      <xdr:spPr>
        <a:xfrm>
          <a:off x="6867525" y="1679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85725</xdr:rowOff>
    </xdr:from>
    <xdr:ext cx="533400" cy="257175"/>
    <xdr:sp macro="" textlink="">
      <xdr:nvSpPr>
        <xdr:cNvPr id="469" name="テキスト ボックス 468"/>
        <xdr:cNvSpPr txBox="1"/>
      </xdr:nvSpPr>
      <xdr:spPr>
        <a:xfrm>
          <a:off x="66484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171450</xdr:rowOff>
    </xdr:from>
    <xdr:to>
      <xdr:col>10</xdr:col>
      <xdr:colOff>152400</xdr:colOff>
      <xdr:row>98</xdr:row>
      <xdr:rowOff>95250</xdr:rowOff>
    </xdr:to>
    <xdr:sp macro="" textlink="">
      <xdr:nvSpPr>
        <xdr:cNvPr id="470" name="フローチャート : 判断 469"/>
        <xdr:cNvSpPr/>
      </xdr:nvSpPr>
      <xdr:spPr>
        <a:xfrm>
          <a:off x="6067425" y="16802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114300</xdr:rowOff>
    </xdr:from>
    <xdr:ext cx="533400" cy="257175"/>
    <xdr:sp macro="" textlink="">
      <xdr:nvSpPr>
        <xdr:cNvPr id="471" name="テキスト ボックス 470"/>
        <xdr:cNvSpPr txBox="1"/>
      </xdr:nvSpPr>
      <xdr:spPr>
        <a:xfrm>
          <a:off x="5934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2" name="テキスト ボックス 47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3" name="テキスト ボックス 47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4" name="テキスト ボックス 47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5" name="テキスト ボックス 47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6" name="テキスト ボックス 47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104775</xdr:rowOff>
    </xdr:from>
    <xdr:to>
      <xdr:col>15</xdr:col>
      <xdr:colOff>228600</xdr:colOff>
      <xdr:row>98</xdr:row>
      <xdr:rowOff>28575</xdr:rowOff>
    </xdr:to>
    <xdr:sp macro="" textlink="">
      <xdr:nvSpPr>
        <xdr:cNvPr id="477" name="円/楕円 476"/>
        <xdr:cNvSpPr/>
      </xdr:nvSpPr>
      <xdr:spPr>
        <a:xfrm>
          <a:off x="9144000" y="16735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66675</xdr:rowOff>
    </xdr:from>
    <xdr:ext cx="533400" cy="257175"/>
    <xdr:sp macro="" textlink="">
      <xdr:nvSpPr>
        <xdr:cNvPr id="478" name="土木費該当値テキスト"/>
        <xdr:cNvSpPr txBox="1"/>
      </xdr:nvSpPr>
      <xdr:spPr>
        <a:xfrm>
          <a:off x="92392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68,771</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161925</xdr:rowOff>
    </xdr:from>
    <xdr:to>
      <xdr:col>14</xdr:col>
      <xdr:colOff>76200</xdr:colOff>
      <xdr:row>98</xdr:row>
      <xdr:rowOff>85725</xdr:rowOff>
    </xdr:to>
    <xdr:sp macro="" textlink="">
      <xdr:nvSpPr>
        <xdr:cNvPr id="479" name="円/楕円 478"/>
        <xdr:cNvSpPr/>
      </xdr:nvSpPr>
      <xdr:spPr>
        <a:xfrm>
          <a:off x="8410575" y="167925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104775</xdr:rowOff>
    </xdr:from>
    <xdr:ext cx="533400" cy="257175"/>
    <xdr:sp macro="" textlink="">
      <xdr:nvSpPr>
        <xdr:cNvPr id="480" name="テキスト ボックス 479"/>
        <xdr:cNvSpPr txBox="1"/>
      </xdr:nvSpPr>
      <xdr:spPr>
        <a:xfrm>
          <a:off x="82581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0</xdr:rowOff>
    </xdr:from>
    <xdr:to>
      <xdr:col>12</xdr:col>
      <xdr:colOff>561975</xdr:colOff>
      <xdr:row>98</xdr:row>
      <xdr:rowOff>104775</xdr:rowOff>
    </xdr:to>
    <xdr:sp macro="" textlink="">
      <xdr:nvSpPr>
        <xdr:cNvPr id="481" name="円/楕円 480"/>
        <xdr:cNvSpPr/>
      </xdr:nvSpPr>
      <xdr:spPr>
        <a:xfrm>
          <a:off x="7667625"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95250</xdr:rowOff>
    </xdr:from>
    <xdr:ext cx="533400" cy="257175"/>
    <xdr:sp macro="" textlink="">
      <xdr:nvSpPr>
        <xdr:cNvPr id="482" name="テキスト ボックス 481"/>
        <xdr:cNvSpPr txBox="1"/>
      </xdr:nvSpPr>
      <xdr:spPr>
        <a:xfrm>
          <a:off x="745807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152400</xdr:rowOff>
    </xdr:from>
    <xdr:to>
      <xdr:col>11</xdr:col>
      <xdr:colOff>361950</xdr:colOff>
      <xdr:row>98</xdr:row>
      <xdr:rowOff>85725</xdr:rowOff>
    </xdr:to>
    <xdr:sp macro="" textlink="">
      <xdr:nvSpPr>
        <xdr:cNvPr id="483" name="円/楕円 482"/>
        <xdr:cNvSpPr/>
      </xdr:nvSpPr>
      <xdr:spPr>
        <a:xfrm>
          <a:off x="68675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104775</xdr:rowOff>
    </xdr:from>
    <xdr:ext cx="533400" cy="257175"/>
    <xdr:sp macro="" textlink="">
      <xdr:nvSpPr>
        <xdr:cNvPr id="484" name="テキスト ボックス 483"/>
        <xdr:cNvSpPr txBox="1"/>
      </xdr:nvSpPr>
      <xdr:spPr>
        <a:xfrm>
          <a:off x="66484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9525</xdr:rowOff>
    </xdr:from>
    <xdr:to>
      <xdr:col>10</xdr:col>
      <xdr:colOff>152400</xdr:colOff>
      <xdr:row>98</xdr:row>
      <xdr:rowOff>114300</xdr:rowOff>
    </xdr:to>
    <xdr:sp macro="" textlink="">
      <xdr:nvSpPr>
        <xdr:cNvPr id="485" name="円/楕円 484"/>
        <xdr:cNvSpPr/>
      </xdr:nvSpPr>
      <xdr:spPr>
        <a:xfrm>
          <a:off x="6067425" y="1681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104775</xdr:rowOff>
    </xdr:from>
    <xdr:ext cx="533400" cy="257175"/>
    <xdr:sp macro="" textlink="">
      <xdr:nvSpPr>
        <xdr:cNvPr id="486" name="テキスト ボックス 485"/>
        <xdr:cNvSpPr txBox="1"/>
      </xdr:nvSpPr>
      <xdr:spPr>
        <a:xfrm>
          <a:off x="59340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87" name="正方形/長方形 48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8" name="正方形/長方形 48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9" name="正方形/長方形 48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0" name="正方形/長方形 48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1" name="正方形/長方形 49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2" name="正方形/長方形 49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3" name="正方形/長方形 49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4" name="正方形/長方形 49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5" name="テキスト ボックス 49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6" name="直線コネクタ 49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40</xdr:row>
      <xdr:rowOff>114300</xdr:rowOff>
    </xdr:from>
    <xdr:ext cx="466725" cy="257175"/>
    <xdr:sp macro="" textlink="">
      <xdr:nvSpPr>
        <xdr:cNvPr id="497" name="テキスト ボックス 496"/>
        <xdr:cNvSpPr txBox="1"/>
      </xdr:nvSpPr>
      <xdr:spPr>
        <a:xfrm>
          <a:off x="1052512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498" name="直線コネクタ 497"/>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9" name="テキスト ボックス 498"/>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0" name="直線コネクタ 499"/>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1" name="テキスト ボックス 500"/>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2" name="直線コネクタ 501"/>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3" name="テキスト ボックス 502"/>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4" name="直線コネクタ 503"/>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5" name="テキスト ボックス 504"/>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6" name="直線コネクタ 50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7" name="テキスト ボックス 506"/>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0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19050</xdr:rowOff>
    </xdr:to>
    <xdr:cxnSp macro="">
      <xdr:nvCxnSpPr>
        <xdr:cNvPr id="509" name="直線コネクタ 508"/>
        <xdr:cNvCxnSpPr/>
      </xdr:nvCxnSpPr>
      <xdr:spPr>
        <a:xfrm flipV="1">
          <a:off x="14344650" y="519112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19050</xdr:rowOff>
    </xdr:from>
    <xdr:ext cx="466725" cy="257175"/>
    <xdr:sp macro="" textlink="">
      <xdr:nvSpPr>
        <xdr:cNvPr id="510" name="消防費最小値テキスト"/>
        <xdr:cNvSpPr txBox="1"/>
      </xdr:nvSpPr>
      <xdr:spPr>
        <a:xfrm>
          <a:off x="14401800"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19050</xdr:rowOff>
    </xdr:from>
    <xdr:to>
      <xdr:col>23</xdr:col>
      <xdr:colOff>600075</xdr:colOff>
      <xdr:row>39</xdr:row>
      <xdr:rowOff>19050</xdr:rowOff>
    </xdr:to>
    <xdr:cxnSp macro="">
      <xdr:nvCxnSpPr>
        <xdr:cNvPr id="511" name="直線コネクタ 510"/>
        <xdr:cNvCxnSpPr/>
      </xdr:nvCxnSpPr>
      <xdr:spPr>
        <a:xfrm>
          <a:off x="14258925" y="6705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533400" cy="257175"/>
    <xdr:sp macro="" textlink="">
      <xdr:nvSpPr>
        <xdr:cNvPr id="512" name="消防費最大値テキスト"/>
        <xdr:cNvSpPr txBox="1"/>
      </xdr:nvSpPr>
      <xdr:spPr>
        <a:xfrm>
          <a:off x="14401800" y="497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13" name="直線コネクタ 512"/>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161925</xdr:rowOff>
    </xdr:from>
    <xdr:to>
      <xdr:col>23</xdr:col>
      <xdr:colOff>514350</xdr:colOff>
      <xdr:row>38</xdr:row>
      <xdr:rowOff>66675</xdr:rowOff>
    </xdr:to>
    <xdr:cxnSp macro="">
      <xdr:nvCxnSpPr>
        <xdr:cNvPr id="514" name="直線コネクタ 513"/>
        <xdr:cNvCxnSpPr/>
      </xdr:nvCxnSpPr>
      <xdr:spPr>
        <a:xfrm>
          <a:off x="13592175" y="65055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28575</xdr:rowOff>
    </xdr:from>
    <xdr:ext cx="533400" cy="257175"/>
    <xdr:sp macro="" textlink="">
      <xdr:nvSpPr>
        <xdr:cNvPr id="515" name="消防費平均値テキスト"/>
        <xdr:cNvSpPr txBox="1"/>
      </xdr:nvSpPr>
      <xdr:spPr>
        <a:xfrm>
          <a:off x="144018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xdr:rowOff>
    </xdr:from>
    <xdr:to>
      <xdr:col>23</xdr:col>
      <xdr:colOff>571500</xdr:colOff>
      <xdr:row>36</xdr:row>
      <xdr:rowOff>104775</xdr:rowOff>
    </xdr:to>
    <xdr:sp macro="" textlink="">
      <xdr:nvSpPr>
        <xdr:cNvPr id="516" name="フローチャート : 判断 515"/>
        <xdr:cNvSpPr/>
      </xdr:nvSpPr>
      <xdr:spPr>
        <a:xfrm>
          <a:off x="14297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19050</xdr:rowOff>
    </xdr:from>
    <xdr:to>
      <xdr:col>22</xdr:col>
      <xdr:colOff>361950</xdr:colOff>
      <xdr:row>37</xdr:row>
      <xdr:rowOff>161925</xdr:rowOff>
    </xdr:to>
    <xdr:cxnSp macro="">
      <xdr:nvCxnSpPr>
        <xdr:cNvPr id="517" name="直線コネクタ 516"/>
        <xdr:cNvCxnSpPr/>
      </xdr:nvCxnSpPr>
      <xdr:spPr>
        <a:xfrm>
          <a:off x="12792075" y="6019800"/>
          <a:ext cx="800100"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66675</xdr:rowOff>
    </xdr:from>
    <xdr:to>
      <xdr:col>22</xdr:col>
      <xdr:colOff>419100</xdr:colOff>
      <xdr:row>35</xdr:row>
      <xdr:rowOff>171450</xdr:rowOff>
    </xdr:to>
    <xdr:sp macro="" textlink="">
      <xdr:nvSpPr>
        <xdr:cNvPr id="518" name="フローチャート : 判断 517"/>
        <xdr:cNvSpPr/>
      </xdr:nvSpPr>
      <xdr:spPr>
        <a:xfrm>
          <a:off x="1354455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9525</xdr:rowOff>
    </xdr:from>
    <xdr:ext cx="533400" cy="257175"/>
    <xdr:sp macro="" textlink="">
      <xdr:nvSpPr>
        <xdr:cNvPr id="519" name="テキスト ボックス 518"/>
        <xdr:cNvSpPr txBox="1"/>
      </xdr:nvSpPr>
      <xdr:spPr>
        <a:xfrm>
          <a:off x="133254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600075</xdr:colOff>
      <xdr:row>35</xdr:row>
      <xdr:rowOff>19050</xdr:rowOff>
    </xdr:from>
    <xdr:to>
      <xdr:col>21</xdr:col>
      <xdr:colOff>161925</xdr:colOff>
      <xdr:row>37</xdr:row>
      <xdr:rowOff>66675</xdr:rowOff>
    </xdr:to>
    <xdr:cxnSp macro="">
      <xdr:nvCxnSpPr>
        <xdr:cNvPr id="520" name="直線コネクタ 519"/>
        <xdr:cNvCxnSpPr/>
      </xdr:nvCxnSpPr>
      <xdr:spPr>
        <a:xfrm flipV="1">
          <a:off x="12030075" y="6019800"/>
          <a:ext cx="7620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0</xdr:rowOff>
    </xdr:from>
    <xdr:to>
      <xdr:col>21</xdr:col>
      <xdr:colOff>209550</xdr:colOff>
      <xdr:row>36</xdr:row>
      <xdr:rowOff>104775</xdr:rowOff>
    </xdr:to>
    <xdr:sp macro="" textlink="">
      <xdr:nvSpPr>
        <xdr:cNvPr id="521" name="フローチャート : 判断 520"/>
        <xdr:cNvSpPr/>
      </xdr:nvSpPr>
      <xdr:spPr>
        <a:xfrm>
          <a:off x="12744450"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95250</xdr:rowOff>
    </xdr:from>
    <xdr:ext cx="533400" cy="257175"/>
    <xdr:sp macro="" textlink="">
      <xdr:nvSpPr>
        <xdr:cNvPr id="522" name="テキスト ボックス 521"/>
        <xdr:cNvSpPr txBox="1"/>
      </xdr:nvSpPr>
      <xdr:spPr>
        <a:xfrm>
          <a:off x="126111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66675</xdr:rowOff>
    </xdr:from>
    <xdr:to>
      <xdr:col>19</xdr:col>
      <xdr:colOff>600075</xdr:colOff>
      <xdr:row>37</xdr:row>
      <xdr:rowOff>104775</xdr:rowOff>
    </xdr:to>
    <xdr:cxnSp macro="">
      <xdr:nvCxnSpPr>
        <xdr:cNvPr id="523" name="直線コネクタ 522"/>
        <xdr:cNvCxnSpPr/>
      </xdr:nvCxnSpPr>
      <xdr:spPr>
        <a:xfrm flipV="1">
          <a:off x="11268075" y="64103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152400</xdr:rowOff>
    </xdr:to>
    <xdr:sp macro="" textlink="">
      <xdr:nvSpPr>
        <xdr:cNvPr id="524" name="フローチャート : 判断 523"/>
        <xdr:cNvSpPr/>
      </xdr:nvSpPr>
      <xdr:spPr>
        <a:xfrm>
          <a:off x="12020550" y="62293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0</xdr:rowOff>
    </xdr:from>
    <xdr:ext cx="533400" cy="257175"/>
    <xdr:sp macro="" textlink="">
      <xdr:nvSpPr>
        <xdr:cNvPr id="525" name="テキスト ボックス 524"/>
        <xdr:cNvSpPr txBox="1"/>
      </xdr:nvSpPr>
      <xdr:spPr>
        <a:xfrm>
          <a:off x="118110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114300</xdr:rowOff>
    </xdr:from>
    <xdr:to>
      <xdr:col>18</xdr:col>
      <xdr:colOff>495300</xdr:colOff>
      <xdr:row>37</xdr:row>
      <xdr:rowOff>47625</xdr:rowOff>
    </xdr:to>
    <xdr:sp macro="" textlink="">
      <xdr:nvSpPr>
        <xdr:cNvPr id="526" name="フローチャート : 判断 525"/>
        <xdr:cNvSpPr/>
      </xdr:nvSpPr>
      <xdr:spPr>
        <a:xfrm>
          <a:off x="1122045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66675</xdr:rowOff>
    </xdr:from>
    <xdr:ext cx="533400" cy="257175"/>
    <xdr:sp macro="" textlink="">
      <xdr:nvSpPr>
        <xdr:cNvPr id="527" name="テキスト ボックス 526"/>
        <xdr:cNvSpPr txBox="1"/>
      </xdr:nvSpPr>
      <xdr:spPr>
        <a:xfrm>
          <a:off x="1100137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8" name="テキスト ボックス 52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9" name="テキスト ボックス 52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0" name="テキスト ボックス 52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1" name="テキスト ボックス 53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2" name="テキスト ボックス 53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114300</xdr:rowOff>
    </xdr:to>
    <xdr:sp macro="" textlink="">
      <xdr:nvSpPr>
        <xdr:cNvPr id="533" name="円/楕円 532"/>
        <xdr:cNvSpPr/>
      </xdr:nvSpPr>
      <xdr:spPr>
        <a:xfrm>
          <a:off x="14297025" y="653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533400" cy="257175"/>
    <xdr:sp macro="" textlink="">
      <xdr:nvSpPr>
        <xdr:cNvPr id="534" name="消防費該当値テキスト"/>
        <xdr:cNvSpPr txBox="1"/>
      </xdr:nvSpPr>
      <xdr:spPr>
        <a:xfrm>
          <a:off x="14401800"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104775</xdr:rowOff>
    </xdr:from>
    <xdr:to>
      <xdr:col>22</xdr:col>
      <xdr:colOff>419100</xdr:colOff>
      <xdr:row>38</xdr:row>
      <xdr:rowOff>38100</xdr:rowOff>
    </xdr:to>
    <xdr:sp macro="" textlink="">
      <xdr:nvSpPr>
        <xdr:cNvPr id="535" name="円/楕円 534"/>
        <xdr:cNvSpPr/>
      </xdr:nvSpPr>
      <xdr:spPr>
        <a:xfrm>
          <a:off x="13544550"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28575</xdr:rowOff>
    </xdr:from>
    <xdr:ext cx="533400" cy="257175"/>
    <xdr:sp macro="" textlink="">
      <xdr:nvSpPr>
        <xdr:cNvPr id="536" name="テキスト ボックス 535"/>
        <xdr:cNvSpPr txBox="1"/>
      </xdr:nvSpPr>
      <xdr:spPr>
        <a:xfrm>
          <a:off x="133254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142875</xdr:rowOff>
    </xdr:from>
    <xdr:to>
      <xdr:col>21</xdr:col>
      <xdr:colOff>209550</xdr:colOff>
      <xdr:row>35</xdr:row>
      <xdr:rowOff>66675</xdr:rowOff>
    </xdr:to>
    <xdr:sp macro="" textlink="">
      <xdr:nvSpPr>
        <xdr:cNvPr id="537" name="円/楕円 536"/>
        <xdr:cNvSpPr/>
      </xdr:nvSpPr>
      <xdr:spPr>
        <a:xfrm>
          <a:off x="12744450" y="5972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85725</xdr:rowOff>
    </xdr:from>
    <xdr:ext cx="533400" cy="257175"/>
    <xdr:sp macro="" textlink="">
      <xdr:nvSpPr>
        <xdr:cNvPr id="538" name="テキスト ボックス 537"/>
        <xdr:cNvSpPr txBox="1"/>
      </xdr:nvSpPr>
      <xdr:spPr>
        <a:xfrm>
          <a:off x="126111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16,947</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9525</xdr:rowOff>
    </xdr:from>
    <xdr:to>
      <xdr:col>20</xdr:col>
      <xdr:colOff>9525</xdr:colOff>
      <xdr:row>37</xdr:row>
      <xdr:rowOff>114300</xdr:rowOff>
    </xdr:to>
    <xdr:sp macro="" textlink="">
      <xdr:nvSpPr>
        <xdr:cNvPr id="539" name="円/楕円 538"/>
        <xdr:cNvSpPr/>
      </xdr:nvSpPr>
      <xdr:spPr>
        <a:xfrm>
          <a:off x="12020550" y="635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104775</xdr:rowOff>
    </xdr:from>
    <xdr:ext cx="533400" cy="257175"/>
    <xdr:sp macro="" textlink="">
      <xdr:nvSpPr>
        <xdr:cNvPr id="540" name="テキスト ボックス 539"/>
        <xdr:cNvSpPr txBox="1"/>
      </xdr:nvSpPr>
      <xdr:spPr>
        <a:xfrm>
          <a:off x="11811000"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57150</xdr:rowOff>
    </xdr:from>
    <xdr:to>
      <xdr:col>18</xdr:col>
      <xdr:colOff>495300</xdr:colOff>
      <xdr:row>37</xdr:row>
      <xdr:rowOff>152400</xdr:rowOff>
    </xdr:to>
    <xdr:sp macro="" textlink="">
      <xdr:nvSpPr>
        <xdr:cNvPr id="541" name="円/楕円 540"/>
        <xdr:cNvSpPr/>
      </xdr:nvSpPr>
      <xdr:spPr>
        <a:xfrm>
          <a:off x="11220450" y="6400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142875</xdr:rowOff>
    </xdr:from>
    <xdr:ext cx="533400" cy="257175"/>
    <xdr:sp macro="" textlink="">
      <xdr:nvSpPr>
        <xdr:cNvPr id="542" name="テキスト ボックス 541"/>
        <xdr:cNvSpPr txBox="1"/>
      </xdr:nvSpPr>
      <xdr:spPr>
        <a:xfrm>
          <a:off x="11001375"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3" name="正方形/長方形 54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4" name="正方形/長方形 54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5" name="正方形/長方形 54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6" name="正方形/長方形 54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47" name="正方形/長方形 54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8" name="正方形/長方形 54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9" name="正方形/長方形 54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0" name="正方形/長方形 54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1" name="テキスト ボックス 55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2" name="直線コネクタ 55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3" name="テキスト ボックス 55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4" name="直線コネクタ 553"/>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5" name="テキスト ボックス 554"/>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6" name="直線コネクタ 555"/>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7" name="テキスト ボックス 556"/>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58" name="直線コネクタ 557"/>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9" name="テキスト ボックス 558"/>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0" name="直線コネクタ 559"/>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61" name="テキスト ボックス 560"/>
        <xdr:cNvSpPr txBox="1"/>
      </xdr:nvSpPr>
      <xdr:spPr>
        <a:xfrm>
          <a:off x="104584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2" name="直線コネクタ 56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3" name="テキスト ボックス 562"/>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4"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161925</xdr:rowOff>
    </xdr:from>
    <xdr:to>
      <xdr:col>23</xdr:col>
      <xdr:colOff>514350</xdr:colOff>
      <xdr:row>58</xdr:row>
      <xdr:rowOff>171450</xdr:rowOff>
    </xdr:to>
    <xdr:cxnSp macro="">
      <xdr:nvCxnSpPr>
        <xdr:cNvPr id="565" name="直線コネクタ 564"/>
        <xdr:cNvCxnSpPr/>
      </xdr:nvCxnSpPr>
      <xdr:spPr>
        <a:xfrm flipV="1">
          <a:off x="14344650" y="8905875"/>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0</xdr:rowOff>
    </xdr:from>
    <xdr:ext cx="533400" cy="257175"/>
    <xdr:sp macro="" textlink="">
      <xdr:nvSpPr>
        <xdr:cNvPr id="566" name="教育費最小値テキスト"/>
        <xdr:cNvSpPr txBox="1"/>
      </xdr:nvSpPr>
      <xdr:spPr>
        <a:xfrm>
          <a:off x="144018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171450</xdr:rowOff>
    </xdr:from>
    <xdr:to>
      <xdr:col>23</xdr:col>
      <xdr:colOff>600075</xdr:colOff>
      <xdr:row>58</xdr:row>
      <xdr:rowOff>171450</xdr:rowOff>
    </xdr:to>
    <xdr:cxnSp macro="">
      <xdr:nvCxnSpPr>
        <xdr:cNvPr id="567" name="直線コネクタ 566"/>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50</xdr:row>
      <xdr:rowOff>114300</xdr:rowOff>
    </xdr:from>
    <xdr:ext cx="533400" cy="257175"/>
    <xdr:sp macro="" textlink="">
      <xdr:nvSpPr>
        <xdr:cNvPr id="568" name="教育費最大値テキスト"/>
        <xdr:cNvSpPr txBox="1"/>
      </xdr:nvSpPr>
      <xdr:spPr>
        <a:xfrm>
          <a:off x="1440180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161925</xdr:rowOff>
    </xdr:from>
    <xdr:to>
      <xdr:col>23</xdr:col>
      <xdr:colOff>600075</xdr:colOff>
      <xdr:row>51</xdr:row>
      <xdr:rowOff>161925</xdr:rowOff>
    </xdr:to>
    <xdr:cxnSp macro="">
      <xdr:nvCxnSpPr>
        <xdr:cNvPr id="569" name="直線コネクタ 568"/>
        <xdr:cNvCxnSpPr/>
      </xdr:nvCxnSpPr>
      <xdr:spPr>
        <a:xfrm>
          <a:off x="14258925" y="8905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104775</xdr:rowOff>
    </xdr:from>
    <xdr:to>
      <xdr:col>23</xdr:col>
      <xdr:colOff>514350</xdr:colOff>
      <xdr:row>57</xdr:row>
      <xdr:rowOff>9525</xdr:rowOff>
    </xdr:to>
    <xdr:cxnSp macro="">
      <xdr:nvCxnSpPr>
        <xdr:cNvPr id="570" name="直線コネクタ 569"/>
        <xdr:cNvCxnSpPr/>
      </xdr:nvCxnSpPr>
      <xdr:spPr>
        <a:xfrm>
          <a:off x="13592175" y="9191625"/>
          <a:ext cx="75247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104775</xdr:rowOff>
    </xdr:from>
    <xdr:ext cx="533400" cy="257175"/>
    <xdr:sp macro="" textlink="">
      <xdr:nvSpPr>
        <xdr:cNvPr id="571" name="教育費平均値テキスト"/>
        <xdr:cNvSpPr txBox="1"/>
      </xdr:nvSpPr>
      <xdr:spPr>
        <a:xfrm>
          <a:off x="14401800"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9525</xdr:rowOff>
    </xdr:to>
    <xdr:sp macro="" textlink="">
      <xdr:nvSpPr>
        <xdr:cNvPr id="572" name="フローチャート : 判断 571"/>
        <xdr:cNvSpPr/>
      </xdr:nvSpPr>
      <xdr:spPr>
        <a:xfrm>
          <a:off x="142970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104775</xdr:rowOff>
    </xdr:from>
    <xdr:to>
      <xdr:col>22</xdr:col>
      <xdr:colOff>361950</xdr:colOff>
      <xdr:row>55</xdr:row>
      <xdr:rowOff>152400</xdr:rowOff>
    </xdr:to>
    <xdr:cxnSp macro="">
      <xdr:nvCxnSpPr>
        <xdr:cNvPr id="573" name="直線コネクタ 572"/>
        <xdr:cNvCxnSpPr/>
      </xdr:nvCxnSpPr>
      <xdr:spPr>
        <a:xfrm flipV="1">
          <a:off x="12792075" y="9191625"/>
          <a:ext cx="8001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85725</xdr:rowOff>
    </xdr:from>
    <xdr:to>
      <xdr:col>22</xdr:col>
      <xdr:colOff>419100</xdr:colOff>
      <xdr:row>56</xdr:row>
      <xdr:rowOff>19050</xdr:rowOff>
    </xdr:to>
    <xdr:sp macro="" textlink="">
      <xdr:nvSpPr>
        <xdr:cNvPr id="574" name="フローチャート : 判断 573"/>
        <xdr:cNvSpPr/>
      </xdr:nvSpPr>
      <xdr:spPr>
        <a:xfrm>
          <a:off x="1354455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xdr:rowOff>
    </xdr:from>
    <xdr:ext cx="533400" cy="257175"/>
    <xdr:sp macro="" textlink="">
      <xdr:nvSpPr>
        <xdr:cNvPr id="575" name="テキスト ボックス 574"/>
        <xdr:cNvSpPr txBox="1"/>
      </xdr:nvSpPr>
      <xdr:spPr>
        <a:xfrm>
          <a:off x="13325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600075</xdr:colOff>
      <xdr:row>55</xdr:row>
      <xdr:rowOff>152400</xdr:rowOff>
    </xdr:from>
    <xdr:to>
      <xdr:col>21</xdr:col>
      <xdr:colOff>161925</xdr:colOff>
      <xdr:row>56</xdr:row>
      <xdr:rowOff>133350</xdr:rowOff>
    </xdr:to>
    <xdr:cxnSp macro="">
      <xdr:nvCxnSpPr>
        <xdr:cNvPr id="576" name="直線コネクタ 575"/>
        <xdr:cNvCxnSpPr/>
      </xdr:nvCxnSpPr>
      <xdr:spPr>
        <a:xfrm flipV="1">
          <a:off x="12030075" y="9582150"/>
          <a:ext cx="7620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19050</xdr:rowOff>
    </xdr:from>
    <xdr:to>
      <xdr:col>21</xdr:col>
      <xdr:colOff>209550</xdr:colOff>
      <xdr:row>55</xdr:row>
      <xdr:rowOff>123825</xdr:rowOff>
    </xdr:to>
    <xdr:sp macro="" textlink="">
      <xdr:nvSpPr>
        <xdr:cNvPr id="577" name="フローチャート : 判断 576"/>
        <xdr:cNvSpPr/>
      </xdr:nvSpPr>
      <xdr:spPr>
        <a:xfrm>
          <a:off x="12744450" y="9448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142875</xdr:rowOff>
    </xdr:from>
    <xdr:ext cx="533400" cy="257175"/>
    <xdr:sp macro="" textlink="">
      <xdr:nvSpPr>
        <xdr:cNvPr id="578" name="テキスト ボックス 577"/>
        <xdr:cNvSpPr txBox="1"/>
      </xdr:nvSpPr>
      <xdr:spPr>
        <a:xfrm>
          <a:off x="12611100"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76200</xdr:rowOff>
    </xdr:from>
    <xdr:to>
      <xdr:col>19</xdr:col>
      <xdr:colOff>600075</xdr:colOff>
      <xdr:row>56</xdr:row>
      <xdr:rowOff>133350</xdr:rowOff>
    </xdr:to>
    <xdr:cxnSp macro="">
      <xdr:nvCxnSpPr>
        <xdr:cNvPr id="579" name="直線コネクタ 578"/>
        <xdr:cNvCxnSpPr/>
      </xdr:nvCxnSpPr>
      <xdr:spPr>
        <a:xfrm>
          <a:off x="11268075" y="950595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66675</xdr:rowOff>
    </xdr:from>
    <xdr:to>
      <xdr:col>20</xdr:col>
      <xdr:colOff>9525</xdr:colOff>
      <xdr:row>55</xdr:row>
      <xdr:rowOff>171450</xdr:rowOff>
    </xdr:to>
    <xdr:sp macro="" textlink="">
      <xdr:nvSpPr>
        <xdr:cNvPr id="580" name="フローチャート : 判断 579"/>
        <xdr:cNvSpPr/>
      </xdr:nvSpPr>
      <xdr:spPr>
        <a:xfrm>
          <a:off x="12020550" y="94964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19050</xdr:rowOff>
    </xdr:from>
    <xdr:ext cx="533400" cy="257175"/>
    <xdr:sp macro="" textlink="">
      <xdr:nvSpPr>
        <xdr:cNvPr id="581" name="テキスト ボックス 580"/>
        <xdr:cNvSpPr txBox="1"/>
      </xdr:nvSpPr>
      <xdr:spPr>
        <a:xfrm>
          <a:off x="118110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142875</xdr:rowOff>
    </xdr:from>
    <xdr:to>
      <xdr:col>18</xdr:col>
      <xdr:colOff>495300</xdr:colOff>
      <xdr:row>56</xdr:row>
      <xdr:rowOff>66675</xdr:rowOff>
    </xdr:to>
    <xdr:sp macro="" textlink="">
      <xdr:nvSpPr>
        <xdr:cNvPr id="582" name="フローチャート : 判断 581"/>
        <xdr:cNvSpPr/>
      </xdr:nvSpPr>
      <xdr:spPr>
        <a:xfrm>
          <a:off x="11220450"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57150</xdr:rowOff>
    </xdr:from>
    <xdr:ext cx="533400" cy="257175"/>
    <xdr:sp macro="" textlink="">
      <xdr:nvSpPr>
        <xdr:cNvPr id="583" name="テキスト ボックス 582"/>
        <xdr:cNvSpPr txBox="1"/>
      </xdr:nvSpPr>
      <xdr:spPr>
        <a:xfrm>
          <a:off x="110013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4" name="テキスト ボックス 58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5" name="テキスト ボックス 58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6" name="テキスト ボックス 58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7" name="テキスト ボックス 58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8" name="テキスト ボックス 58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123825</xdr:rowOff>
    </xdr:from>
    <xdr:to>
      <xdr:col>23</xdr:col>
      <xdr:colOff>571500</xdr:colOff>
      <xdr:row>57</xdr:row>
      <xdr:rowOff>57150</xdr:rowOff>
    </xdr:to>
    <xdr:sp macro="" textlink="">
      <xdr:nvSpPr>
        <xdr:cNvPr id="589" name="円/楕円 588"/>
        <xdr:cNvSpPr/>
      </xdr:nvSpPr>
      <xdr:spPr>
        <a:xfrm>
          <a:off x="14297025"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104775</xdr:rowOff>
    </xdr:from>
    <xdr:ext cx="533400" cy="257175"/>
    <xdr:sp macro="" textlink="">
      <xdr:nvSpPr>
        <xdr:cNvPr id="590" name="教育費該当値テキスト"/>
        <xdr:cNvSpPr txBox="1"/>
      </xdr:nvSpPr>
      <xdr:spPr>
        <a:xfrm>
          <a:off x="144018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33,332</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57150</xdr:rowOff>
    </xdr:from>
    <xdr:to>
      <xdr:col>22</xdr:col>
      <xdr:colOff>419100</xdr:colOff>
      <xdr:row>53</xdr:row>
      <xdr:rowOff>152400</xdr:rowOff>
    </xdr:to>
    <xdr:sp macro="" textlink="">
      <xdr:nvSpPr>
        <xdr:cNvPr id="591" name="円/楕円 590"/>
        <xdr:cNvSpPr/>
      </xdr:nvSpPr>
      <xdr:spPr>
        <a:xfrm>
          <a:off x="13544550" y="9144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52</xdr:row>
      <xdr:rowOff>0</xdr:rowOff>
    </xdr:from>
    <xdr:ext cx="533400" cy="257175"/>
    <xdr:sp macro="" textlink="">
      <xdr:nvSpPr>
        <xdr:cNvPr id="592" name="テキスト ボックス 591"/>
        <xdr:cNvSpPr txBox="1"/>
      </xdr:nvSpPr>
      <xdr:spPr>
        <a:xfrm>
          <a:off x="13325475" y="891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59,003</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104775</xdr:rowOff>
    </xdr:from>
    <xdr:to>
      <xdr:col>21</xdr:col>
      <xdr:colOff>209550</xdr:colOff>
      <xdr:row>56</xdr:row>
      <xdr:rowOff>38100</xdr:rowOff>
    </xdr:to>
    <xdr:sp macro="" textlink="">
      <xdr:nvSpPr>
        <xdr:cNvPr id="593" name="円/楕円 592"/>
        <xdr:cNvSpPr/>
      </xdr:nvSpPr>
      <xdr:spPr>
        <a:xfrm>
          <a:off x="12744450"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28575</xdr:rowOff>
    </xdr:from>
    <xdr:ext cx="533400" cy="257175"/>
    <xdr:sp macro="" textlink="">
      <xdr:nvSpPr>
        <xdr:cNvPr id="594" name="テキスト ボックス 593"/>
        <xdr:cNvSpPr txBox="1"/>
      </xdr:nvSpPr>
      <xdr:spPr>
        <a:xfrm>
          <a:off x="126111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85725</xdr:rowOff>
    </xdr:from>
    <xdr:to>
      <xdr:col>20</xdr:col>
      <xdr:colOff>9525</xdr:colOff>
      <xdr:row>57</xdr:row>
      <xdr:rowOff>19050</xdr:rowOff>
    </xdr:to>
    <xdr:sp macro="" textlink="">
      <xdr:nvSpPr>
        <xdr:cNvPr id="595" name="円/楕円 594"/>
        <xdr:cNvSpPr/>
      </xdr:nvSpPr>
      <xdr:spPr>
        <a:xfrm>
          <a:off x="12020550" y="9686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9525</xdr:rowOff>
    </xdr:from>
    <xdr:ext cx="533400" cy="257175"/>
    <xdr:sp macro="" textlink="">
      <xdr:nvSpPr>
        <xdr:cNvPr id="596" name="テキスト ボックス 595"/>
        <xdr:cNvSpPr txBox="1"/>
      </xdr:nvSpPr>
      <xdr:spPr>
        <a:xfrm>
          <a:off x="118110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19050</xdr:rowOff>
    </xdr:from>
    <xdr:to>
      <xdr:col>18</xdr:col>
      <xdr:colOff>495300</xdr:colOff>
      <xdr:row>55</xdr:row>
      <xdr:rowOff>123825</xdr:rowOff>
    </xdr:to>
    <xdr:sp macro="" textlink="">
      <xdr:nvSpPr>
        <xdr:cNvPr id="597" name="円/楕円 596"/>
        <xdr:cNvSpPr/>
      </xdr:nvSpPr>
      <xdr:spPr>
        <a:xfrm>
          <a:off x="11220450"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142875</xdr:rowOff>
    </xdr:from>
    <xdr:ext cx="533400" cy="257175"/>
    <xdr:sp macro="" textlink="">
      <xdr:nvSpPr>
        <xdr:cNvPr id="598" name="テキスト ボックス 597"/>
        <xdr:cNvSpPr txBox="1"/>
      </xdr:nvSpPr>
      <xdr:spPr>
        <a:xfrm>
          <a:off x="110013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9" name="正方形/長方形 59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0" name="正方形/長方形 59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1" name="正方形/長方形 60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2" name="正方形/長方形 60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3" name="正方形/長方形 60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4" name="正方形/長方形 60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5" name="正方形/長方形 60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6" name="正方形/長方形 60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7" name="テキスト ボックス 60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08" name="直線コネクタ 60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09" name="直線コネクタ 60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0" name="テキスト ボックス 60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1" name="直線コネクタ 61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2" name="テキスト ボックス 61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3" name="直線コネクタ 61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4" name="テキスト ボックス 61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5" name="直線コネクタ 61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6" name="テキスト ボックス 61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17" name="直線コネクタ 61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18" name="テキスト ボックス 617"/>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9" name="直線コネクタ 61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0" name="テキスト ボックス 61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1"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38100</xdr:rowOff>
    </xdr:from>
    <xdr:to>
      <xdr:col>23</xdr:col>
      <xdr:colOff>514350</xdr:colOff>
      <xdr:row>79</xdr:row>
      <xdr:rowOff>47625</xdr:rowOff>
    </xdr:to>
    <xdr:cxnSp macro="">
      <xdr:nvCxnSpPr>
        <xdr:cNvPr id="622" name="直線コネクタ 621"/>
        <xdr:cNvCxnSpPr/>
      </xdr:nvCxnSpPr>
      <xdr:spPr>
        <a:xfrm flipV="1">
          <a:off x="14344650" y="12211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23"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4" name="直線コネクタ 623"/>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152400</xdr:rowOff>
    </xdr:from>
    <xdr:ext cx="600075" cy="257175"/>
    <xdr:sp macro="" textlink="">
      <xdr:nvSpPr>
        <xdr:cNvPr id="625" name="災害復旧費最大値テキスト"/>
        <xdr:cNvSpPr txBox="1"/>
      </xdr:nvSpPr>
      <xdr:spPr>
        <a:xfrm>
          <a:off x="14401800" y="11982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38100</xdr:rowOff>
    </xdr:from>
    <xdr:to>
      <xdr:col>23</xdr:col>
      <xdr:colOff>600075</xdr:colOff>
      <xdr:row>71</xdr:row>
      <xdr:rowOff>38100</xdr:rowOff>
    </xdr:to>
    <xdr:cxnSp macro="">
      <xdr:nvCxnSpPr>
        <xdr:cNvPr id="626" name="直線コネクタ 625"/>
        <xdr:cNvCxnSpPr/>
      </xdr:nvCxnSpPr>
      <xdr:spPr>
        <a:xfrm>
          <a:off x="14258925" y="12211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27" name="直線コネクタ 626"/>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28" name="災害復旧費平均値テキスト"/>
        <xdr:cNvSpPr txBox="1"/>
      </xdr:nvSpPr>
      <xdr:spPr>
        <a:xfrm>
          <a:off x="144018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104775</xdr:rowOff>
    </xdr:from>
    <xdr:to>
      <xdr:col>23</xdr:col>
      <xdr:colOff>571500</xdr:colOff>
      <xdr:row>79</xdr:row>
      <xdr:rowOff>38100</xdr:rowOff>
    </xdr:to>
    <xdr:sp macro="" textlink="">
      <xdr:nvSpPr>
        <xdr:cNvPr id="629" name="フローチャート : 判断 628"/>
        <xdr:cNvSpPr/>
      </xdr:nvSpPr>
      <xdr:spPr>
        <a:xfrm>
          <a:off x="14297025"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30" name="直線コネクタ 629"/>
        <xdr:cNvCxnSpPr/>
      </xdr:nvCxnSpPr>
      <xdr:spPr>
        <a:xfrm>
          <a:off x="12792075" y="13592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161925</xdr:rowOff>
    </xdr:from>
    <xdr:to>
      <xdr:col>22</xdr:col>
      <xdr:colOff>419100</xdr:colOff>
      <xdr:row>79</xdr:row>
      <xdr:rowOff>85725</xdr:rowOff>
    </xdr:to>
    <xdr:sp macro="" textlink="">
      <xdr:nvSpPr>
        <xdr:cNvPr id="631" name="フローチャート : 判断 630"/>
        <xdr:cNvSpPr/>
      </xdr:nvSpPr>
      <xdr:spPr>
        <a:xfrm>
          <a:off x="13544550"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104775</xdr:rowOff>
    </xdr:from>
    <xdr:ext cx="381000" cy="257175"/>
    <xdr:sp macro="" textlink="">
      <xdr:nvSpPr>
        <xdr:cNvPr id="632" name="テキスト ボックス 631"/>
        <xdr:cNvSpPr txBox="1"/>
      </xdr:nvSpPr>
      <xdr:spPr>
        <a:xfrm>
          <a:off x="13401675" y="13306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47625</xdr:rowOff>
    </xdr:from>
    <xdr:to>
      <xdr:col>21</xdr:col>
      <xdr:colOff>161925</xdr:colOff>
      <xdr:row>79</xdr:row>
      <xdr:rowOff>47625</xdr:rowOff>
    </xdr:to>
    <xdr:cxnSp macro="">
      <xdr:nvCxnSpPr>
        <xdr:cNvPr id="633" name="直線コネクタ 632"/>
        <xdr:cNvCxnSpPr/>
      </xdr:nvCxnSpPr>
      <xdr:spPr>
        <a:xfrm>
          <a:off x="12030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152400</xdr:rowOff>
    </xdr:from>
    <xdr:to>
      <xdr:col>21</xdr:col>
      <xdr:colOff>209550</xdr:colOff>
      <xdr:row>79</xdr:row>
      <xdr:rowOff>85725</xdr:rowOff>
    </xdr:to>
    <xdr:sp macro="" textlink="">
      <xdr:nvSpPr>
        <xdr:cNvPr id="634" name="フローチャート : 判断 633"/>
        <xdr:cNvSpPr/>
      </xdr:nvSpPr>
      <xdr:spPr>
        <a:xfrm>
          <a:off x="12744450" y="1352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104775</xdr:rowOff>
    </xdr:from>
    <xdr:ext cx="371475" cy="257175"/>
    <xdr:sp macro="" textlink="">
      <xdr:nvSpPr>
        <xdr:cNvPr id="635" name="テキスト ボックス 634"/>
        <xdr:cNvSpPr txBox="1"/>
      </xdr:nvSpPr>
      <xdr:spPr>
        <a:xfrm>
          <a:off x="12630150" y="133064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600075</xdr:colOff>
      <xdr:row>79</xdr:row>
      <xdr:rowOff>47625</xdr:rowOff>
    </xdr:to>
    <xdr:cxnSp macro="">
      <xdr:nvCxnSpPr>
        <xdr:cNvPr id="636" name="直線コネクタ 635"/>
        <xdr:cNvCxnSpPr/>
      </xdr:nvCxnSpPr>
      <xdr:spPr>
        <a:xfrm flipV="1">
          <a:off x="11268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152400</xdr:rowOff>
    </xdr:from>
    <xdr:to>
      <xdr:col>20</xdr:col>
      <xdr:colOff>9525</xdr:colOff>
      <xdr:row>79</xdr:row>
      <xdr:rowOff>85725</xdr:rowOff>
    </xdr:to>
    <xdr:sp macro="" textlink="">
      <xdr:nvSpPr>
        <xdr:cNvPr id="637" name="フローチャート : 判断 636"/>
        <xdr:cNvSpPr/>
      </xdr:nvSpPr>
      <xdr:spPr>
        <a:xfrm>
          <a:off x="12020550" y="135255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77</xdr:row>
      <xdr:rowOff>104775</xdr:rowOff>
    </xdr:from>
    <xdr:ext cx="381000" cy="257175"/>
    <xdr:sp macro="" textlink="">
      <xdr:nvSpPr>
        <xdr:cNvPr id="638" name="テキスト ボックス 637"/>
        <xdr:cNvSpPr txBox="1"/>
      </xdr:nvSpPr>
      <xdr:spPr>
        <a:xfrm>
          <a:off x="11887200" y="13306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76200</xdr:rowOff>
    </xdr:to>
    <xdr:sp macro="" textlink="">
      <xdr:nvSpPr>
        <xdr:cNvPr id="639" name="フローチャート : 判断 638"/>
        <xdr:cNvSpPr/>
      </xdr:nvSpPr>
      <xdr:spPr>
        <a:xfrm>
          <a:off x="11220450" y="1352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95250</xdr:rowOff>
    </xdr:from>
    <xdr:ext cx="466725" cy="257175"/>
    <xdr:sp macro="" textlink="">
      <xdr:nvSpPr>
        <xdr:cNvPr id="640" name="テキスト ボックス 639"/>
        <xdr:cNvSpPr txBox="1"/>
      </xdr:nvSpPr>
      <xdr:spPr>
        <a:xfrm>
          <a:off x="1103947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1" name="テキスト ボックス 64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2" name="テキスト ボックス 64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3" name="テキスト ボックス 64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4" name="テキスト ボックス 64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5" name="テキスト ボックス 64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6" name="円/楕円 645"/>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47" name="災害復旧費該当値テキスト"/>
        <xdr:cNvSpPr txBox="1"/>
      </xdr:nvSpPr>
      <xdr:spPr>
        <a:xfrm>
          <a:off x="14401800"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48" name="円/楕円 647"/>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49" name="テキスト ボックス 648"/>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50" name="円/楕円 649"/>
        <xdr:cNvSpPr/>
      </xdr:nvSpPr>
      <xdr:spPr>
        <a:xfrm>
          <a:off x="1274445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51" name="テキスト ボックス 650"/>
        <xdr:cNvSpPr txBox="1"/>
      </xdr:nvSpPr>
      <xdr:spPr>
        <a:xfrm>
          <a:off x="12668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52" name="円/楕円 651"/>
        <xdr:cNvSpPr/>
      </xdr:nvSpPr>
      <xdr:spPr>
        <a:xfrm>
          <a:off x="12020550" y="1353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79</xdr:row>
      <xdr:rowOff>85725</xdr:rowOff>
    </xdr:from>
    <xdr:ext cx="314325" cy="257175"/>
    <xdr:sp macro="" textlink="">
      <xdr:nvSpPr>
        <xdr:cNvPr id="653" name="テキスト ボックス 652"/>
        <xdr:cNvSpPr txBox="1"/>
      </xdr:nvSpPr>
      <xdr:spPr>
        <a:xfrm>
          <a:off x="1191577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4" name="円/楕円 653"/>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55" name="テキスト ボックス 654"/>
        <xdr:cNvSpPr txBox="1"/>
      </xdr:nvSpPr>
      <xdr:spPr>
        <a:xfrm>
          <a:off x="11144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6" name="正方形/長方形 65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7" name="正方形/長方形 65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8" name="正方形/長方形 65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9" name="正方形/長方形 65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0" name="正方形/長方形 65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1" name="正方形/長方形 66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2" name="正方形/長方形 66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3" name="正方形/長方形 66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4" name="テキスト ボックス 66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5" name="直線コネクタ 66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66" name="直線コネクタ 665"/>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67" name="テキスト ボックス 666"/>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68" name="直線コネクタ 667"/>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69" name="テキスト ボックス 668"/>
        <xdr:cNvSpPr txBox="1"/>
      </xdr:nvSpPr>
      <xdr:spPr>
        <a:xfrm>
          <a:off x="1045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0" name="直線コネクタ 669"/>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71" name="テキスト ボックス 670"/>
        <xdr:cNvSpPr txBox="1"/>
      </xdr:nvSpPr>
      <xdr:spPr>
        <a:xfrm>
          <a:off x="104584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72" name="直線コネクタ 671"/>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73" name="テキスト ボックス 672"/>
        <xdr:cNvSpPr txBox="1"/>
      </xdr:nvSpPr>
      <xdr:spPr>
        <a:xfrm>
          <a:off x="104584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74" name="直線コネクタ 673"/>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75" name="テキスト ボックス 674"/>
        <xdr:cNvSpPr txBox="1"/>
      </xdr:nvSpPr>
      <xdr:spPr>
        <a:xfrm>
          <a:off x="1045845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76" name="直線コネクタ 675"/>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7" name="テキスト ボックス 676"/>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78"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142875</xdr:rowOff>
    </xdr:from>
    <xdr:to>
      <xdr:col>23</xdr:col>
      <xdr:colOff>514350</xdr:colOff>
      <xdr:row>98</xdr:row>
      <xdr:rowOff>9525</xdr:rowOff>
    </xdr:to>
    <xdr:cxnSp macro="">
      <xdr:nvCxnSpPr>
        <xdr:cNvPr id="679" name="直線コネクタ 678"/>
        <xdr:cNvCxnSpPr/>
      </xdr:nvCxnSpPr>
      <xdr:spPr>
        <a:xfrm flipV="1">
          <a:off x="14344650" y="15744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xdr:rowOff>
    </xdr:from>
    <xdr:ext cx="533400" cy="257175"/>
    <xdr:sp macro="" textlink="">
      <xdr:nvSpPr>
        <xdr:cNvPr id="680" name="公債費最小値テキスト"/>
        <xdr:cNvSpPr txBox="1"/>
      </xdr:nvSpPr>
      <xdr:spPr>
        <a:xfrm>
          <a:off x="144018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9525</xdr:rowOff>
    </xdr:from>
    <xdr:to>
      <xdr:col>23</xdr:col>
      <xdr:colOff>600075</xdr:colOff>
      <xdr:row>98</xdr:row>
      <xdr:rowOff>9525</xdr:rowOff>
    </xdr:to>
    <xdr:cxnSp macro="">
      <xdr:nvCxnSpPr>
        <xdr:cNvPr id="681" name="直線コネクタ 680"/>
        <xdr:cNvCxnSpPr/>
      </xdr:nvCxnSpPr>
      <xdr:spPr>
        <a:xfrm>
          <a:off x="14258925" y="1681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85725</xdr:rowOff>
    </xdr:from>
    <xdr:ext cx="533400" cy="257175"/>
    <xdr:sp macro="" textlink="">
      <xdr:nvSpPr>
        <xdr:cNvPr id="682" name="公債費最大値テキスト"/>
        <xdr:cNvSpPr txBox="1"/>
      </xdr:nvSpPr>
      <xdr:spPr>
        <a:xfrm>
          <a:off x="14401800" y="15516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142875</xdr:rowOff>
    </xdr:from>
    <xdr:to>
      <xdr:col>23</xdr:col>
      <xdr:colOff>600075</xdr:colOff>
      <xdr:row>91</xdr:row>
      <xdr:rowOff>142875</xdr:rowOff>
    </xdr:to>
    <xdr:cxnSp macro="">
      <xdr:nvCxnSpPr>
        <xdr:cNvPr id="683" name="直線コネクタ 682"/>
        <xdr:cNvCxnSpPr/>
      </xdr:nvCxnSpPr>
      <xdr:spPr>
        <a:xfrm>
          <a:off x="14258925" y="1574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76200</xdr:rowOff>
    </xdr:from>
    <xdr:to>
      <xdr:col>23</xdr:col>
      <xdr:colOff>514350</xdr:colOff>
      <xdr:row>95</xdr:row>
      <xdr:rowOff>85725</xdr:rowOff>
    </xdr:to>
    <xdr:cxnSp macro="">
      <xdr:nvCxnSpPr>
        <xdr:cNvPr id="684" name="直線コネクタ 683"/>
        <xdr:cNvCxnSpPr/>
      </xdr:nvCxnSpPr>
      <xdr:spPr>
        <a:xfrm flipV="1">
          <a:off x="13592175" y="163639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9525</xdr:rowOff>
    </xdr:from>
    <xdr:ext cx="533400" cy="257175"/>
    <xdr:sp macro="" textlink="">
      <xdr:nvSpPr>
        <xdr:cNvPr id="685" name="公債費平均値テキスト"/>
        <xdr:cNvSpPr txBox="1"/>
      </xdr:nvSpPr>
      <xdr:spPr>
        <a:xfrm>
          <a:off x="14401800"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152400</xdr:rowOff>
    </xdr:from>
    <xdr:to>
      <xdr:col>23</xdr:col>
      <xdr:colOff>571500</xdr:colOff>
      <xdr:row>95</xdr:row>
      <xdr:rowOff>85725</xdr:rowOff>
    </xdr:to>
    <xdr:sp macro="" textlink="">
      <xdr:nvSpPr>
        <xdr:cNvPr id="686" name="フローチャート : 判断 685"/>
        <xdr:cNvSpPr/>
      </xdr:nvSpPr>
      <xdr:spPr>
        <a:xfrm>
          <a:off x="14297025"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57150</xdr:rowOff>
    </xdr:from>
    <xdr:to>
      <xdr:col>22</xdr:col>
      <xdr:colOff>361950</xdr:colOff>
      <xdr:row>95</xdr:row>
      <xdr:rowOff>85725</xdr:rowOff>
    </xdr:to>
    <xdr:cxnSp macro="">
      <xdr:nvCxnSpPr>
        <xdr:cNvPr id="687" name="直線コネクタ 686"/>
        <xdr:cNvCxnSpPr/>
      </xdr:nvCxnSpPr>
      <xdr:spPr>
        <a:xfrm>
          <a:off x="12792075" y="163449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161925</xdr:rowOff>
    </xdr:from>
    <xdr:to>
      <xdr:col>22</xdr:col>
      <xdr:colOff>419100</xdr:colOff>
      <xdr:row>95</xdr:row>
      <xdr:rowOff>95250</xdr:rowOff>
    </xdr:to>
    <xdr:sp macro="" textlink="">
      <xdr:nvSpPr>
        <xdr:cNvPr id="688" name="フローチャート : 判断 687"/>
        <xdr:cNvSpPr/>
      </xdr:nvSpPr>
      <xdr:spPr>
        <a:xfrm>
          <a:off x="13544550" y="1627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89" name="テキスト ボックス 688"/>
        <xdr:cNvSpPr txBox="1"/>
      </xdr:nvSpPr>
      <xdr:spPr>
        <a:xfrm>
          <a:off x="13325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57150</xdr:rowOff>
    </xdr:from>
    <xdr:to>
      <xdr:col>21</xdr:col>
      <xdr:colOff>161925</xdr:colOff>
      <xdr:row>95</xdr:row>
      <xdr:rowOff>104775</xdr:rowOff>
    </xdr:to>
    <xdr:cxnSp macro="">
      <xdr:nvCxnSpPr>
        <xdr:cNvPr id="690" name="直線コネクタ 689"/>
        <xdr:cNvCxnSpPr/>
      </xdr:nvCxnSpPr>
      <xdr:spPr>
        <a:xfrm flipV="1">
          <a:off x="12030075" y="163449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114300</xdr:rowOff>
    </xdr:from>
    <xdr:to>
      <xdr:col>21</xdr:col>
      <xdr:colOff>209550</xdr:colOff>
      <xdr:row>95</xdr:row>
      <xdr:rowOff>47625</xdr:rowOff>
    </xdr:to>
    <xdr:sp macro="" textlink="">
      <xdr:nvSpPr>
        <xdr:cNvPr id="691" name="フローチャート : 判断 690"/>
        <xdr:cNvSpPr/>
      </xdr:nvSpPr>
      <xdr:spPr>
        <a:xfrm>
          <a:off x="12744450" y="16230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66675</xdr:rowOff>
    </xdr:from>
    <xdr:ext cx="533400" cy="257175"/>
    <xdr:sp macro="" textlink="">
      <xdr:nvSpPr>
        <xdr:cNvPr id="692" name="テキスト ボックス 691"/>
        <xdr:cNvSpPr txBox="1"/>
      </xdr:nvSpPr>
      <xdr:spPr>
        <a:xfrm>
          <a:off x="12611100" y="16011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104775</xdr:rowOff>
    </xdr:from>
    <xdr:to>
      <xdr:col>19</xdr:col>
      <xdr:colOff>600075</xdr:colOff>
      <xdr:row>95</xdr:row>
      <xdr:rowOff>133350</xdr:rowOff>
    </xdr:to>
    <xdr:cxnSp macro="">
      <xdr:nvCxnSpPr>
        <xdr:cNvPr id="693" name="直線コネクタ 692"/>
        <xdr:cNvCxnSpPr/>
      </xdr:nvCxnSpPr>
      <xdr:spPr>
        <a:xfrm flipV="1">
          <a:off x="11268075" y="163925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104775</xdr:rowOff>
    </xdr:from>
    <xdr:to>
      <xdr:col>20</xdr:col>
      <xdr:colOff>9525</xdr:colOff>
      <xdr:row>95</xdr:row>
      <xdr:rowOff>38100</xdr:rowOff>
    </xdr:to>
    <xdr:sp macro="" textlink="">
      <xdr:nvSpPr>
        <xdr:cNvPr id="694" name="フローチャート : 判断 693"/>
        <xdr:cNvSpPr/>
      </xdr:nvSpPr>
      <xdr:spPr>
        <a:xfrm>
          <a:off x="12020550" y="162210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57150</xdr:rowOff>
    </xdr:from>
    <xdr:ext cx="533400" cy="257175"/>
    <xdr:sp macro="" textlink="">
      <xdr:nvSpPr>
        <xdr:cNvPr id="695" name="テキスト ボックス 694"/>
        <xdr:cNvSpPr txBox="1"/>
      </xdr:nvSpPr>
      <xdr:spPr>
        <a:xfrm>
          <a:off x="11811000"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696" name="フローチャート : 判断 695"/>
        <xdr:cNvSpPr/>
      </xdr:nvSpPr>
      <xdr:spPr>
        <a:xfrm>
          <a:off x="1122045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57150</xdr:rowOff>
    </xdr:from>
    <xdr:ext cx="533400" cy="257175"/>
    <xdr:sp macro="" textlink="">
      <xdr:nvSpPr>
        <xdr:cNvPr id="697" name="テキスト ボックス 696"/>
        <xdr:cNvSpPr txBox="1"/>
      </xdr:nvSpPr>
      <xdr:spPr>
        <a:xfrm>
          <a:off x="11001375"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8" name="テキスト ボックス 697"/>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9" name="テキスト ボックス 698"/>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0" name="テキスト ボックス 699"/>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1" name="テキスト ボックス 700"/>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2" name="テキスト ボックス 701"/>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28575</xdr:rowOff>
    </xdr:from>
    <xdr:to>
      <xdr:col>23</xdr:col>
      <xdr:colOff>571500</xdr:colOff>
      <xdr:row>95</xdr:row>
      <xdr:rowOff>123825</xdr:rowOff>
    </xdr:to>
    <xdr:sp macro="" textlink="">
      <xdr:nvSpPr>
        <xdr:cNvPr id="703" name="円/楕円 702"/>
        <xdr:cNvSpPr/>
      </xdr:nvSpPr>
      <xdr:spPr>
        <a:xfrm>
          <a:off x="14297025" y="16316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9525</xdr:rowOff>
    </xdr:from>
    <xdr:ext cx="533400" cy="257175"/>
    <xdr:sp macro="" textlink="">
      <xdr:nvSpPr>
        <xdr:cNvPr id="704" name="公債費該当値テキスト"/>
        <xdr:cNvSpPr txBox="1"/>
      </xdr:nvSpPr>
      <xdr:spPr>
        <a:xfrm>
          <a:off x="144018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38100</xdr:rowOff>
    </xdr:from>
    <xdr:to>
      <xdr:col>22</xdr:col>
      <xdr:colOff>419100</xdr:colOff>
      <xdr:row>95</xdr:row>
      <xdr:rowOff>142875</xdr:rowOff>
    </xdr:to>
    <xdr:sp macro="" textlink="">
      <xdr:nvSpPr>
        <xdr:cNvPr id="705" name="円/楕円 704"/>
        <xdr:cNvSpPr/>
      </xdr:nvSpPr>
      <xdr:spPr>
        <a:xfrm>
          <a:off x="13544550" y="16325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133350</xdr:rowOff>
    </xdr:from>
    <xdr:ext cx="533400" cy="257175"/>
    <xdr:sp macro="" textlink="">
      <xdr:nvSpPr>
        <xdr:cNvPr id="706" name="テキスト ボックス 705"/>
        <xdr:cNvSpPr txBox="1"/>
      </xdr:nvSpPr>
      <xdr:spPr>
        <a:xfrm>
          <a:off x="133254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9525</xdr:rowOff>
    </xdr:from>
    <xdr:to>
      <xdr:col>21</xdr:col>
      <xdr:colOff>209550</xdr:colOff>
      <xdr:row>95</xdr:row>
      <xdr:rowOff>114300</xdr:rowOff>
    </xdr:to>
    <xdr:sp macro="" textlink="">
      <xdr:nvSpPr>
        <xdr:cNvPr id="707" name="円/楕円 706"/>
        <xdr:cNvSpPr/>
      </xdr:nvSpPr>
      <xdr:spPr>
        <a:xfrm>
          <a:off x="12744450" y="16297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104775</xdr:rowOff>
    </xdr:from>
    <xdr:ext cx="533400" cy="257175"/>
    <xdr:sp macro="" textlink="">
      <xdr:nvSpPr>
        <xdr:cNvPr id="708" name="テキスト ボックス 707"/>
        <xdr:cNvSpPr txBox="1"/>
      </xdr:nvSpPr>
      <xdr:spPr>
        <a:xfrm>
          <a:off x="1261110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57150</xdr:rowOff>
    </xdr:from>
    <xdr:to>
      <xdr:col>20</xdr:col>
      <xdr:colOff>9525</xdr:colOff>
      <xdr:row>95</xdr:row>
      <xdr:rowOff>161925</xdr:rowOff>
    </xdr:to>
    <xdr:sp macro="" textlink="">
      <xdr:nvSpPr>
        <xdr:cNvPr id="709" name="円/楕円 708"/>
        <xdr:cNvSpPr/>
      </xdr:nvSpPr>
      <xdr:spPr>
        <a:xfrm>
          <a:off x="12020550" y="163449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152400</xdr:rowOff>
    </xdr:from>
    <xdr:ext cx="533400" cy="257175"/>
    <xdr:sp macro="" textlink="">
      <xdr:nvSpPr>
        <xdr:cNvPr id="710" name="テキスト ボックス 709"/>
        <xdr:cNvSpPr txBox="1"/>
      </xdr:nvSpPr>
      <xdr:spPr>
        <a:xfrm>
          <a:off x="118110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76200</xdr:rowOff>
    </xdr:from>
    <xdr:to>
      <xdr:col>18</xdr:col>
      <xdr:colOff>495300</xdr:colOff>
      <xdr:row>96</xdr:row>
      <xdr:rowOff>9525</xdr:rowOff>
    </xdr:to>
    <xdr:sp macro="" textlink="">
      <xdr:nvSpPr>
        <xdr:cNvPr id="711" name="円/楕円 710"/>
        <xdr:cNvSpPr/>
      </xdr:nvSpPr>
      <xdr:spPr>
        <a:xfrm>
          <a:off x="11220450"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0</xdr:rowOff>
    </xdr:from>
    <xdr:ext cx="533400" cy="257175"/>
    <xdr:sp macro="" textlink="">
      <xdr:nvSpPr>
        <xdr:cNvPr id="712" name="テキスト ボックス 711"/>
        <xdr:cNvSpPr txBox="1"/>
      </xdr:nvSpPr>
      <xdr:spPr>
        <a:xfrm>
          <a:off x="1100137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3" name="正方形/長方形 712"/>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4" name="正方形/長方形 713"/>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5" name="正方形/長方形 714"/>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6" name="正方形/長方形 715"/>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7" name="正方形/長方形 716"/>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18" name="正方形/長方形 717"/>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9" name="正方形/長方形 718"/>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0" name="正方形/長方形 719"/>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1" name="テキスト ボックス 720"/>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2" name="直線コネクタ 721"/>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23" name="直線コネクタ 722"/>
        <xdr:cNvCxnSpPr/>
      </xdr:nvCxnSpPr>
      <xdr:spPr>
        <a:xfrm>
          <a:off x="16059150" y="6543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24" name="テキスト ボックス 723"/>
        <xdr:cNvSpPr txBox="1"/>
      </xdr:nvSpPr>
      <xdr:spPr>
        <a:xfrm>
          <a:off x="158115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5" name="直線コネクタ 72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26" name="テキスト ボックス 72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27" name="直線コネクタ 726"/>
        <xdr:cNvCxnSpPr/>
      </xdr:nvCxnSpPr>
      <xdr:spPr>
        <a:xfrm>
          <a:off x="16059150" y="5400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114300</xdr:rowOff>
    </xdr:from>
    <xdr:ext cx="457200" cy="257175"/>
    <xdr:sp macro="" textlink="">
      <xdr:nvSpPr>
        <xdr:cNvPr id="728" name="テキスト ボックス 727"/>
        <xdr:cNvSpPr txBox="1"/>
      </xdr:nvSpPr>
      <xdr:spPr>
        <a:xfrm>
          <a:off x="15630525" y="5257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9" name="直線コネクタ 728"/>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30" name="テキスト ボックス 729"/>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1"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28575</xdr:rowOff>
    </xdr:from>
    <xdr:to>
      <xdr:col>32</xdr:col>
      <xdr:colOff>190500</xdr:colOff>
      <xdr:row>38</xdr:row>
      <xdr:rowOff>28575</xdr:rowOff>
    </xdr:to>
    <xdr:cxnSp macro="">
      <xdr:nvCxnSpPr>
        <xdr:cNvPr id="732" name="直線コネクタ 731"/>
        <xdr:cNvCxnSpPr/>
      </xdr:nvCxnSpPr>
      <xdr:spPr>
        <a:xfrm flipV="1">
          <a:off x="19411950" y="5343525"/>
          <a:ext cx="9525"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33" name="諸支出金最小値テキスト"/>
        <xdr:cNvSpPr txBox="1"/>
      </xdr:nvSpPr>
      <xdr:spPr>
        <a:xfrm>
          <a:off x="194691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34" name="直線コネクタ 733"/>
        <xdr:cNvCxnSpPr/>
      </xdr:nvCxnSpPr>
      <xdr:spPr>
        <a:xfrm>
          <a:off x="193262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152400</xdr:rowOff>
    </xdr:from>
    <xdr:ext cx="466725" cy="257175"/>
    <xdr:sp macro="" textlink="">
      <xdr:nvSpPr>
        <xdr:cNvPr id="735" name="諸支出金最大値テキスト"/>
        <xdr:cNvSpPr txBox="1"/>
      </xdr:nvSpPr>
      <xdr:spPr>
        <a:xfrm>
          <a:off x="19469100" y="512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95250</xdr:colOff>
      <xdr:row>31</xdr:row>
      <xdr:rowOff>28575</xdr:rowOff>
    </xdr:from>
    <xdr:to>
      <xdr:col>32</xdr:col>
      <xdr:colOff>276225</xdr:colOff>
      <xdr:row>31</xdr:row>
      <xdr:rowOff>28575</xdr:rowOff>
    </xdr:to>
    <xdr:cxnSp macro="">
      <xdr:nvCxnSpPr>
        <xdr:cNvPr id="736" name="直線コネクタ 735"/>
        <xdr:cNvCxnSpPr/>
      </xdr:nvCxnSpPr>
      <xdr:spPr>
        <a:xfrm>
          <a:off x="19326225" y="5343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37" name="直線コネクタ 736"/>
        <xdr:cNvCxnSpPr/>
      </xdr:nvCxnSpPr>
      <xdr:spPr>
        <a:xfrm>
          <a:off x="18669000" y="65436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95250</xdr:rowOff>
    </xdr:from>
    <xdr:ext cx="381000" cy="257175"/>
    <xdr:sp macro="" textlink="">
      <xdr:nvSpPr>
        <xdr:cNvPr id="738" name="諸支出金平均値テキスト"/>
        <xdr:cNvSpPr txBox="1"/>
      </xdr:nvSpPr>
      <xdr:spPr>
        <a:xfrm>
          <a:off x="19469100"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76200</xdr:rowOff>
    </xdr:from>
    <xdr:to>
      <xdr:col>32</xdr:col>
      <xdr:colOff>238125</xdr:colOff>
      <xdr:row>38</xdr:row>
      <xdr:rowOff>0</xdr:rowOff>
    </xdr:to>
    <xdr:sp macro="" textlink="">
      <xdr:nvSpPr>
        <xdr:cNvPr id="739" name="フローチャート : 判断 738"/>
        <xdr:cNvSpPr/>
      </xdr:nvSpPr>
      <xdr:spPr>
        <a:xfrm>
          <a:off x="19364325" y="641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40" name="直線コネクタ 739"/>
        <xdr:cNvCxnSpPr/>
      </xdr:nvCxnSpPr>
      <xdr:spPr>
        <a:xfrm>
          <a:off x="17945100" y="65436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57150</xdr:rowOff>
    </xdr:from>
    <xdr:to>
      <xdr:col>31</xdr:col>
      <xdr:colOff>85725</xdr:colOff>
      <xdr:row>37</xdr:row>
      <xdr:rowOff>161925</xdr:rowOff>
    </xdr:to>
    <xdr:sp macro="" textlink="">
      <xdr:nvSpPr>
        <xdr:cNvPr id="741" name="フローチャート : 判断 740"/>
        <xdr:cNvSpPr/>
      </xdr:nvSpPr>
      <xdr:spPr>
        <a:xfrm>
          <a:off x="18630900" y="64008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9525</xdr:rowOff>
    </xdr:from>
    <xdr:ext cx="381000" cy="257175"/>
    <xdr:sp macro="" textlink="">
      <xdr:nvSpPr>
        <xdr:cNvPr id="742" name="テキスト ボックス 741"/>
        <xdr:cNvSpPr txBox="1"/>
      </xdr:nvSpPr>
      <xdr:spPr>
        <a:xfrm>
          <a:off x="18564225" y="6181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43" name="直線コネクタ 742"/>
        <xdr:cNvCxnSpPr/>
      </xdr:nvCxnSpPr>
      <xdr:spPr>
        <a:xfrm>
          <a:off x="171450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28575</xdr:rowOff>
    </xdr:from>
    <xdr:to>
      <xdr:col>29</xdr:col>
      <xdr:colOff>571500</xdr:colOff>
      <xdr:row>37</xdr:row>
      <xdr:rowOff>133350</xdr:rowOff>
    </xdr:to>
    <xdr:sp macro="" textlink="">
      <xdr:nvSpPr>
        <xdr:cNvPr id="744" name="フローチャート : 判断 743"/>
        <xdr:cNvSpPr/>
      </xdr:nvSpPr>
      <xdr:spPr>
        <a:xfrm>
          <a:off x="1789747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35</xdr:row>
      <xdr:rowOff>142875</xdr:rowOff>
    </xdr:from>
    <xdr:ext cx="381000" cy="257175"/>
    <xdr:sp macro="" textlink="">
      <xdr:nvSpPr>
        <xdr:cNvPr id="745" name="テキスト ボックス 744"/>
        <xdr:cNvSpPr txBox="1"/>
      </xdr:nvSpPr>
      <xdr:spPr>
        <a:xfrm>
          <a:off x="17754600" y="614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46" name="直線コネクタ 745"/>
        <xdr:cNvCxnSpPr/>
      </xdr:nvCxnSpPr>
      <xdr:spPr>
        <a:xfrm>
          <a:off x="163449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38100</xdr:rowOff>
    </xdr:from>
    <xdr:to>
      <xdr:col>28</xdr:col>
      <xdr:colOff>361950</xdr:colOff>
      <xdr:row>37</xdr:row>
      <xdr:rowOff>142875</xdr:rowOff>
    </xdr:to>
    <xdr:sp macro="" textlink="">
      <xdr:nvSpPr>
        <xdr:cNvPr id="747" name="フローチャート : 判断 746"/>
        <xdr:cNvSpPr/>
      </xdr:nvSpPr>
      <xdr:spPr>
        <a:xfrm>
          <a:off x="1709737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161925</xdr:rowOff>
    </xdr:from>
    <xdr:ext cx="381000" cy="257175"/>
    <xdr:sp macro="" textlink="">
      <xdr:nvSpPr>
        <xdr:cNvPr id="748" name="テキスト ボックス 747"/>
        <xdr:cNvSpPr txBox="1"/>
      </xdr:nvSpPr>
      <xdr:spPr>
        <a:xfrm>
          <a:off x="16954500" y="6162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66675</xdr:rowOff>
    </xdr:from>
    <xdr:to>
      <xdr:col>27</xdr:col>
      <xdr:colOff>161925</xdr:colOff>
      <xdr:row>36</xdr:row>
      <xdr:rowOff>161925</xdr:rowOff>
    </xdr:to>
    <xdr:sp macro="" textlink="">
      <xdr:nvSpPr>
        <xdr:cNvPr id="749" name="フローチャート : 判断 748"/>
        <xdr:cNvSpPr/>
      </xdr:nvSpPr>
      <xdr:spPr>
        <a:xfrm>
          <a:off x="16287750" y="623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35</xdr:row>
      <xdr:rowOff>9525</xdr:rowOff>
    </xdr:from>
    <xdr:ext cx="371475" cy="257175"/>
    <xdr:sp macro="" textlink="">
      <xdr:nvSpPr>
        <xdr:cNvPr id="750" name="テキスト ボックス 749"/>
        <xdr:cNvSpPr txBox="1"/>
      </xdr:nvSpPr>
      <xdr:spPr>
        <a:xfrm>
          <a:off x="16230600" y="6010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1" name="テキスト ボックス 750"/>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2" name="テキスト ボックス 751"/>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3" name="テキスト ボックス 752"/>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4" name="テキスト ボックス 753"/>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55" name="テキスト ボックス 754"/>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56" name="円/楕円 755"/>
        <xdr:cNvSpPr/>
      </xdr:nvSpPr>
      <xdr:spPr>
        <a:xfrm>
          <a:off x="19364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57150</xdr:rowOff>
    </xdr:from>
    <xdr:ext cx="247650" cy="257175"/>
    <xdr:sp macro="" textlink="">
      <xdr:nvSpPr>
        <xdr:cNvPr id="757" name="諸支出金該当値テキスト"/>
        <xdr:cNvSpPr txBox="1"/>
      </xdr:nvSpPr>
      <xdr:spPr>
        <a:xfrm>
          <a:off x="194691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37</xdr:row>
      <xdr:rowOff>142875</xdr:rowOff>
    </xdr:from>
    <xdr:to>
      <xdr:col>31</xdr:col>
      <xdr:colOff>85725</xdr:colOff>
      <xdr:row>38</xdr:row>
      <xdr:rowOff>76200</xdr:rowOff>
    </xdr:to>
    <xdr:sp macro="" textlink="">
      <xdr:nvSpPr>
        <xdr:cNvPr id="758" name="円/楕円 757"/>
        <xdr:cNvSpPr/>
      </xdr:nvSpPr>
      <xdr:spPr>
        <a:xfrm>
          <a:off x="18630900" y="6486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59" name="テキスト ボックス 758"/>
        <xdr:cNvSpPr txBox="1"/>
      </xdr:nvSpPr>
      <xdr:spPr>
        <a:xfrm>
          <a:off x="186309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60" name="円/楕円 759"/>
        <xdr:cNvSpPr/>
      </xdr:nvSpPr>
      <xdr:spPr>
        <a:xfrm>
          <a:off x="1789747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61" name="テキスト ボックス 760"/>
        <xdr:cNvSpPr txBox="1"/>
      </xdr:nvSpPr>
      <xdr:spPr>
        <a:xfrm>
          <a:off x="178212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62" name="円/楕円 761"/>
        <xdr:cNvSpPr/>
      </xdr:nvSpPr>
      <xdr:spPr>
        <a:xfrm>
          <a:off x="170973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63" name="テキスト ボックス 762"/>
        <xdr:cNvSpPr txBox="1"/>
      </xdr:nvSpPr>
      <xdr:spPr>
        <a:xfrm>
          <a:off x="170211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4" name="円/楕円 763"/>
        <xdr:cNvSpPr/>
      </xdr:nvSpPr>
      <xdr:spPr>
        <a:xfrm>
          <a:off x="1628775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38</xdr:row>
      <xdr:rowOff>66675</xdr:rowOff>
    </xdr:from>
    <xdr:ext cx="238125" cy="257175"/>
    <xdr:sp macro="" textlink="">
      <xdr:nvSpPr>
        <xdr:cNvPr id="765" name="テキスト ボックス 764"/>
        <xdr:cNvSpPr txBox="1"/>
      </xdr:nvSpPr>
      <xdr:spPr>
        <a:xfrm>
          <a:off x="16230600" y="65817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6" name="正方形/長方形 765"/>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7" name="正方形/長方形 766"/>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8" name="正方形/長方形 767"/>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9" name="正方形/長方形 768"/>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0" name="正方形/長方形 769"/>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1" name="正方形/長方形 770"/>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72" name="正方形/長方形 771"/>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3" name="正方形/長方形 772"/>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4" name="テキスト ボックス 773"/>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5" name="直線コネクタ 774"/>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76" name="直線コネクタ 775"/>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77" name="テキスト ボックス 776"/>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78" name="直線コネクタ 777"/>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56</xdr:row>
      <xdr:rowOff>38100</xdr:rowOff>
    </xdr:from>
    <xdr:ext cx="314325" cy="257175"/>
    <xdr:sp macro="" textlink="">
      <xdr:nvSpPr>
        <xdr:cNvPr id="779" name="テキスト ボックス 778"/>
        <xdr:cNvSpPr txBox="1"/>
      </xdr:nvSpPr>
      <xdr:spPr>
        <a:xfrm>
          <a:off x="15744825" y="9639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80" name="直線コネクタ 779"/>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53</xdr:row>
      <xdr:rowOff>171450</xdr:rowOff>
    </xdr:from>
    <xdr:ext cx="314325" cy="257175"/>
    <xdr:sp macro="" textlink="">
      <xdr:nvSpPr>
        <xdr:cNvPr id="781" name="テキスト ボックス 780"/>
        <xdr:cNvSpPr txBox="1"/>
      </xdr:nvSpPr>
      <xdr:spPr>
        <a:xfrm>
          <a:off x="15744825" y="9258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82" name="直線コネクタ 781"/>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133350</xdr:rowOff>
    </xdr:from>
    <xdr:ext cx="314325" cy="257175"/>
    <xdr:sp macro="" textlink="">
      <xdr:nvSpPr>
        <xdr:cNvPr id="783" name="テキスト ボックス 782"/>
        <xdr:cNvSpPr txBox="1"/>
      </xdr:nvSpPr>
      <xdr:spPr>
        <a:xfrm>
          <a:off x="15744825" y="8877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84" name="直線コネクタ 783"/>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95250</xdr:rowOff>
    </xdr:from>
    <xdr:ext cx="314325" cy="257175"/>
    <xdr:sp macro="" textlink="">
      <xdr:nvSpPr>
        <xdr:cNvPr id="785" name="テキスト ボックス 784"/>
        <xdr:cNvSpPr txBox="1"/>
      </xdr:nvSpPr>
      <xdr:spPr>
        <a:xfrm>
          <a:off x="15744825" y="8496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6" name="直線コネクタ 78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7" name="テキスト ボックス 786"/>
        <xdr:cNvSpPr txBox="1"/>
      </xdr:nvSpPr>
      <xdr:spPr>
        <a:xfrm>
          <a:off x="1574482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47625</xdr:rowOff>
    </xdr:from>
    <xdr:to>
      <xdr:col>32</xdr:col>
      <xdr:colOff>190500</xdr:colOff>
      <xdr:row>59</xdr:row>
      <xdr:rowOff>47625</xdr:rowOff>
    </xdr:to>
    <xdr:cxnSp macro="">
      <xdr:nvCxnSpPr>
        <xdr:cNvPr id="789" name="直線コネクタ 788"/>
        <xdr:cNvCxnSpPr/>
      </xdr:nvCxnSpPr>
      <xdr:spPr>
        <a:xfrm>
          <a:off x="19411950" y="10163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85725</xdr:rowOff>
    </xdr:from>
    <xdr:ext cx="247650" cy="257175"/>
    <xdr:sp macro="" textlink="">
      <xdr:nvSpPr>
        <xdr:cNvPr id="790" name="前年度繰上充用金最小値テキスト"/>
        <xdr:cNvSpPr txBox="1"/>
      </xdr:nvSpPr>
      <xdr:spPr>
        <a:xfrm>
          <a:off x="19469100"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91" name="直線コネクタ 790"/>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85725</xdr:rowOff>
    </xdr:from>
    <xdr:ext cx="247650" cy="257175"/>
    <xdr:sp macro="" textlink="">
      <xdr:nvSpPr>
        <xdr:cNvPr id="792" name="前年度繰上充用金最大値テキスト"/>
        <xdr:cNvSpPr txBox="1"/>
      </xdr:nvSpPr>
      <xdr:spPr>
        <a:xfrm>
          <a:off x="19469100" y="9858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93" name="直線コネクタ 792"/>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47625</xdr:rowOff>
    </xdr:from>
    <xdr:to>
      <xdr:col>32</xdr:col>
      <xdr:colOff>190500</xdr:colOff>
      <xdr:row>59</xdr:row>
      <xdr:rowOff>47625</xdr:rowOff>
    </xdr:to>
    <xdr:cxnSp macro="">
      <xdr:nvCxnSpPr>
        <xdr:cNvPr id="794" name="直線コネクタ 793"/>
        <xdr:cNvCxnSpPr/>
      </xdr:nvCxnSpPr>
      <xdr:spPr>
        <a:xfrm>
          <a:off x="18669000" y="10163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95" name="前年度繰上充用金平均値テキスト"/>
        <xdr:cNvSpPr txBox="1"/>
      </xdr:nvSpPr>
      <xdr:spPr>
        <a:xfrm>
          <a:off x="194691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96" name="フローチャート : 判断 795"/>
        <xdr:cNvSpPr/>
      </xdr:nvSpPr>
      <xdr:spPr>
        <a:xfrm>
          <a:off x="19364325"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47625</xdr:rowOff>
    </xdr:from>
    <xdr:to>
      <xdr:col>31</xdr:col>
      <xdr:colOff>38100</xdr:colOff>
      <xdr:row>59</xdr:row>
      <xdr:rowOff>47625</xdr:rowOff>
    </xdr:to>
    <xdr:cxnSp macro="">
      <xdr:nvCxnSpPr>
        <xdr:cNvPr id="797" name="直線コネクタ 796"/>
        <xdr:cNvCxnSpPr/>
      </xdr:nvCxnSpPr>
      <xdr:spPr>
        <a:xfrm>
          <a:off x="17945100" y="10163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161925</xdr:rowOff>
    </xdr:from>
    <xdr:to>
      <xdr:col>31</xdr:col>
      <xdr:colOff>85725</xdr:colOff>
      <xdr:row>59</xdr:row>
      <xdr:rowOff>95250</xdr:rowOff>
    </xdr:to>
    <xdr:sp macro="" textlink="">
      <xdr:nvSpPr>
        <xdr:cNvPr id="798" name="フローチャート : 判断 797"/>
        <xdr:cNvSpPr/>
      </xdr:nvSpPr>
      <xdr:spPr>
        <a:xfrm>
          <a:off x="18630900" y="10106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85725</xdr:rowOff>
    </xdr:from>
    <xdr:ext cx="247650" cy="257175"/>
    <xdr:sp macro="" textlink="">
      <xdr:nvSpPr>
        <xdr:cNvPr id="799" name="テキスト ボックス 798"/>
        <xdr:cNvSpPr txBox="1"/>
      </xdr:nvSpPr>
      <xdr:spPr>
        <a:xfrm>
          <a:off x="18630900"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47625</xdr:rowOff>
    </xdr:from>
    <xdr:to>
      <xdr:col>29</xdr:col>
      <xdr:colOff>514350</xdr:colOff>
      <xdr:row>59</xdr:row>
      <xdr:rowOff>47625</xdr:rowOff>
    </xdr:to>
    <xdr:cxnSp macro="">
      <xdr:nvCxnSpPr>
        <xdr:cNvPr id="800" name="直線コネクタ 799"/>
        <xdr:cNvCxnSpPr/>
      </xdr:nvCxnSpPr>
      <xdr:spPr>
        <a:xfrm>
          <a:off x="171450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161925</xdr:rowOff>
    </xdr:from>
    <xdr:to>
      <xdr:col>29</xdr:col>
      <xdr:colOff>571500</xdr:colOff>
      <xdr:row>59</xdr:row>
      <xdr:rowOff>95250</xdr:rowOff>
    </xdr:to>
    <xdr:sp macro="" textlink="">
      <xdr:nvSpPr>
        <xdr:cNvPr id="801" name="フローチャート : 判断 800"/>
        <xdr:cNvSpPr/>
      </xdr:nvSpPr>
      <xdr:spPr>
        <a:xfrm>
          <a:off x="17897475"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85725</xdr:rowOff>
    </xdr:from>
    <xdr:ext cx="247650" cy="257175"/>
    <xdr:sp macro="" textlink="">
      <xdr:nvSpPr>
        <xdr:cNvPr id="802" name="テキスト ボックス 801"/>
        <xdr:cNvSpPr txBox="1"/>
      </xdr:nvSpPr>
      <xdr:spPr>
        <a:xfrm>
          <a:off x="17821275"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47625</xdr:rowOff>
    </xdr:from>
    <xdr:to>
      <xdr:col>28</xdr:col>
      <xdr:colOff>314325</xdr:colOff>
      <xdr:row>59</xdr:row>
      <xdr:rowOff>47625</xdr:rowOff>
    </xdr:to>
    <xdr:cxnSp macro="">
      <xdr:nvCxnSpPr>
        <xdr:cNvPr id="803" name="直線コネクタ 802"/>
        <xdr:cNvCxnSpPr/>
      </xdr:nvCxnSpPr>
      <xdr:spPr>
        <a:xfrm>
          <a:off x="163449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161925</xdr:rowOff>
    </xdr:from>
    <xdr:to>
      <xdr:col>28</xdr:col>
      <xdr:colOff>361950</xdr:colOff>
      <xdr:row>59</xdr:row>
      <xdr:rowOff>95250</xdr:rowOff>
    </xdr:to>
    <xdr:sp macro="" textlink="">
      <xdr:nvSpPr>
        <xdr:cNvPr id="804" name="フローチャート : 判断 803"/>
        <xdr:cNvSpPr/>
      </xdr:nvSpPr>
      <xdr:spPr>
        <a:xfrm>
          <a:off x="1709737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85725</xdr:rowOff>
    </xdr:from>
    <xdr:ext cx="247650" cy="257175"/>
    <xdr:sp macro="" textlink="">
      <xdr:nvSpPr>
        <xdr:cNvPr id="805" name="テキスト ボックス 804"/>
        <xdr:cNvSpPr txBox="1"/>
      </xdr:nvSpPr>
      <xdr:spPr>
        <a:xfrm>
          <a:off x="17021175"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85725</xdr:rowOff>
    </xdr:from>
    <xdr:to>
      <xdr:col>27</xdr:col>
      <xdr:colOff>161925</xdr:colOff>
      <xdr:row>51</xdr:row>
      <xdr:rowOff>19050</xdr:rowOff>
    </xdr:to>
    <xdr:sp macro="" textlink="">
      <xdr:nvSpPr>
        <xdr:cNvPr id="806" name="フローチャート : 判断 805"/>
        <xdr:cNvSpPr/>
      </xdr:nvSpPr>
      <xdr:spPr>
        <a:xfrm>
          <a:off x="16287750" y="865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49</xdr:row>
      <xdr:rowOff>38100</xdr:rowOff>
    </xdr:from>
    <xdr:ext cx="304800" cy="257175"/>
    <xdr:sp macro="" textlink="">
      <xdr:nvSpPr>
        <xdr:cNvPr id="807" name="テキスト ボックス 806"/>
        <xdr:cNvSpPr txBox="1"/>
      </xdr:nvSpPr>
      <xdr:spPr>
        <a:xfrm>
          <a:off x="16230600" y="84391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8" name="テキスト ボックス 80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9" name="テキスト ボックス 80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0" name="テキスト ボックス 80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1" name="テキスト ボックス 81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2" name="テキスト ボックス 81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813" name="円/楕円 812"/>
        <xdr:cNvSpPr/>
      </xdr:nvSpPr>
      <xdr:spPr>
        <a:xfrm>
          <a:off x="19364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28575</xdr:rowOff>
    </xdr:from>
    <xdr:ext cx="247650" cy="257175"/>
    <xdr:sp macro="" textlink="">
      <xdr:nvSpPr>
        <xdr:cNvPr id="814" name="前年度繰上充用金該当値テキスト"/>
        <xdr:cNvSpPr txBox="1"/>
      </xdr:nvSpPr>
      <xdr:spPr>
        <a:xfrm>
          <a:off x="19469100" y="9972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161925</xdr:rowOff>
    </xdr:from>
    <xdr:to>
      <xdr:col>31</xdr:col>
      <xdr:colOff>85725</xdr:colOff>
      <xdr:row>59</xdr:row>
      <xdr:rowOff>95250</xdr:rowOff>
    </xdr:to>
    <xdr:sp macro="" textlink="">
      <xdr:nvSpPr>
        <xdr:cNvPr id="815" name="円/楕円 814"/>
        <xdr:cNvSpPr/>
      </xdr:nvSpPr>
      <xdr:spPr>
        <a:xfrm>
          <a:off x="18630900" y="10106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114300</xdr:rowOff>
    </xdr:from>
    <xdr:ext cx="247650" cy="257175"/>
    <xdr:sp macro="" textlink="">
      <xdr:nvSpPr>
        <xdr:cNvPr id="816" name="テキスト ボックス 815"/>
        <xdr:cNvSpPr txBox="1"/>
      </xdr:nvSpPr>
      <xdr:spPr>
        <a:xfrm>
          <a:off x="18630900" y="9886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817" name="円/楕円 816"/>
        <xdr:cNvSpPr/>
      </xdr:nvSpPr>
      <xdr:spPr>
        <a:xfrm>
          <a:off x="1789747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114300</xdr:rowOff>
    </xdr:from>
    <xdr:ext cx="247650" cy="257175"/>
    <xdr:sp macro="" textlink="">
      <xdr:nvSpPr>
        <xdr:cNvPr id="818" name="テキスト ボックス 817"/>
        <xdr:cNvSpPr txBox="1"/>
      </xdr:nvSpPr>
      <xdr:spPr>
        <a:xfrm>
          <a:off x="17821275" y="9886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819" name="円/楕円 818"/>
        <xdr:cNvSpPr/>
      </xdr:nvSpPr>
      <xdr:spPr>
        <a:xfrm>
          <a:off x="170973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114300</xdr:rowOff>
    </xdr:from>
    <xdr:ext cx="247650" cy="257175"/>
    <xdr:sp macro="" textlink="">
      <xdr:nvSpPr>
        <xdr:cNvPr id="820" name="テキスト ボックス 819"/>
        <xdr:cNvSpPr txBox="1"/>
      </xdr:nvSpPr>
      <xdr:spPr>
        <a:xfrm>
          <a:off x="17021175" y="9886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821" name="円/楕円 820"/>
        <xdr:cNvSpPr/>
      </xdr:nvSpPr>
      <xdr:spPr>
        <a:xfrm>
          <a:off x="1628775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85725</xdr:rowOff>
    </xdr:from>
    <xdr:ext cx="238125" cy="257175"/>
    <xdr:sp macro="" textlink="">
      <xdr:nvSpPr>
        <xdr:cNvPr id="822" name="テキスト ボックス 821"/>
        <xdr:cNvSpPr txBox="1"/>
      </xdr:nvSpPr>
      <xdr:spPr>
        <a:xfrm>
          <a:off x="16230600" y="10201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3" name="正方形/長方形 82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4" name="正方形/長方形 82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5" name="テキスト ボックス 82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民生費は、住民一人当たり</a:t>
          </a:r>
          <a:r>
            <a:rPr kumimoji="1" lang="en-US" altLang="ja-JP" sz="1100">
              <a:latin typeface="ＭＳ Ｐゴシック"/>
            </a:rPr>
            <a:t>142,580</a:t>
          </a:r>
          <a:r>
            <a:rPr kumimoji="1" lang="ja-JP" altLang="en-US" sz="1100">
              <a:latin typeface="ＭＳ Ｐゴシック"/>
            </a:rPr>
            <a:t>円となっており、前年度よりも</a:t>
          </a:r>
          <a:r>
            <a:rPr kumimoji="1" lang="en-US" altLang="ja-JP" sz="1100">
              <a:latin typeface="ＭＳ Ｐゴシック"/>
            </a:rPr>
            <a:t>7,489</a:t>
          </a:r>
          <a:r>
            <a:rPr kumimoji="1" lang="ja-JP" altLang="en-US" sz="1100">
              <a:latin typeface="ＭＳ Ｐゴシック"/>
            </a:rPr>
            <a:t>円の増となっている。これは、近年、待機児童解消を図るために進めてきた保育定数の増加に伴う児童福祉費の増などが要因となっている。</a:t>
          </a:r>
        </a:p>
        <a:p>
          <a:r>
            <a:rPr kumimoji="1" lang="ja-JP" altLang="en-US" sz="1100">
              <a:latin typeface="ＭＳ Ｐゴシック"/>
            </a:rPr>
            <a:t>　衛生費は、住民一人当たり</a:t>
          </a:r>
          <a:r>
            <a:rPr kumimoji="1" lang="en-US" altLang="ja-JP" sz="1100">
              <a:latin typeface="ＭＳ Ｐゴシック"/>
            </a:rPr>
            <a:t>35,784</a:t>
          </a:r>
          <a:r>
            <a:rPr kumimoji="1" lang="ja-JP" altLang="en-US" sz="1100">
              <a:latin typeface="ＭＳ Ｐゴシック"/>
            </a:rPr>
            <a:t>円となっており、前年度よりも</a:t>
          </a:r>
          <a:r>
            <a:rPr kumimoji="1" lang="en-US" altLang="ja-JP" sz="1100">
              <a:latin typeface="ＭＳ Ｐゴシック"/>
            </a:rPr>
            <a:t>15,224</a:t>
          </a:r>
          <a:r>
            <a:rPr kumimoji="1" lang="ja-JP" altLang="en-US" sz="1100">
              <a:latin typeface="ＭＳ Ｐゴシック"/>
            </a:rPr>
            <a:t>円の増となっている。これは、廃棄物処理施設整備事業の実施により、普通建設事業費が</a:t>
          </a:r>
          <a:r>
            <a:rPr kumimoji="1" lang="en-US" altLang="ja-JP" sz="1100">
              <a:latin typeface="ＭＳ Ｐゴシック"/>
            </a:rPr>
            <a:t>2,102</a:t>
          </a:r>
          <a:r>
            <a:rPr kumimoji="1" lang="ja-JP" altLang="en-US" sz="1100">
              <a:latin typeface="ＭＳ Ｐゴシック"/>
            </a:rPr>
            <a:t>百万円の増となったことなどが要因である。</a:t>
          </a:r>
        </a:p>
        <a:p>
          <a:r>
            <a:rPr kumimoji="1" lang="ja-JP" altLang="en-US" sz="1100">
              <a:latin typeface="ＭＳ Ｐゴシック"/>
            </a:rPr>
            <a:t>　教育費は、住民一人当たり</a:t>
          </a:r>
          <a:r>
            <a:rPr kumimoji="1" lang="en-US" altLang="ja-JP" sz="1100">
              <a:latin typeface="ＭＳ Ｐゴシック"/>
            </a:rPr>
            <a:t>33,332</a:t>
          </a:r>
          <a:r>
            <a:rPr kumimoji="1" lang="ja-JP" altLang="en-US" sz="1100">
              <a:latin typeface="ＭＳ Ｐゴシック"/>
            </a:rPr>
            <a:t>円となっており、前年度よりも</a:t>
          </a:r>
          <a:r>
            <a:rPr kumimoji="1" lang="en-US" altLang="ja-JP" sz="1100">
              <a:latin typeface="ＭＳ Ｐゴシック"/>
            </a:rPr>
            <a:t>25,671</a:t>
          </a:r>
          <a:r>
            <a:rPr kumimoji="1" lang="ja-JP" altLang="en-US" sz="1100">
              <a:latin typeface="ＭＳ Ｐゴシック"/>
            </a:rPr>
            <a:t>円の減となっている。これは、老上西小学校建設事業の完了により、普通建設事業費が</a:t>
          </a:r>
          <a:r>
            <a:rPr kumimoji="1" lang="en-US" altLang="ja-JP" sz="1100">
              <a:latin typeface="ＭＳ Ｐゴシック"/>
            </a:rPr>
            <a:t>3,403</a:t>
          </a:r>
          <a:r>
            <a:rPr kumimoji="1" lang="ja-JP" altLang="en-US" sz="1100">
              <a:latin typeface="ＭＳ Ｐゴシック"/>
            </a:rPr>
            <a:t>百万円の減となったことなどが要因である。</a:t>
          </a:r>
        </a:p>
        <a:p>
          <a:r>
            <a:rPr kumimoji="1" lang="ja-JP" altLang="en-US" sz="1100">
              <a:latin typeface="ＭＳ Ｐゴシック"/>
            </a:rPr>
            <a:t>　土木費は、住民一人当たり</a:t>
          </a:r>
          <a:r>
            <a:rPr kumimoji="1" lang="en-US" altLang="ja-JP" sz="1100">
              <a:latin typeface="ＭＳ Ｐゴシック"/>
            </a:rPr>
            <a:t>68,771</a:t>
          </a:r>
          <a:r>
            <a:rPr kumimoji="1" lang="ja-JP" altLang="en-US" sz="1100">
              <a:latin typeface="ＭＳ Ｐゴシック"/>
            </a:rPr>
            <a:t>円となっており、前年度よりも</a:t>
          </a:r>
          <a:r>
            <a:rPr kumimoji="1" lang="en-US" altLang="ja-JP" sz="1100">
              <a:latin typeface="ＭＳ Ｐゴシック"/>
            </a:rPr>
            <a:t>24,764</a:t>
          </a:r>
          <a:r>
            <a:rPr kumimoji="1" lang="ja-JP" altLang="en-US" sz="1100">
              <a:latin typeface="ＭＳ Ｐゴシック"/>
            </a:rPr>
            <a:t>円の増となっている。これは、野村公園整備事業、草津川跡地整備事業等の実施により、普通建設事業費が</a:t>
          </a:r>
          <a:r>
            <a:rPr kumimoji="1" lang="en-US" altLang="ja-JP" sz="1100">
              <a:latin typeface="ＭＳ Ｐゴシック"/>
            </a:rPr>
            <a:t>3,353</a:t>
          </a:r>
          <a:r>
            <a:rPr kumimoji="1" lang="ja-JP" altLang="en-US" sz="1100">
              <a:latin typeface="ＭＳ Ｐゴシック"/>
            </a:rPr>
            <a:t>百万円の増となったことなどが要因である。</a:t>
          </a:r>
        </a:p>
        <a:p>
          <a:r>
            <a:rPr kumimoji="1" lang="ja-JP" altLang="en-US" sz="1100">
              <a:latin typeface="ＭＳ Ｐゴシック"/>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市「財政規律ガイドライン」に定める目標値を達成しており、安定的な財政運営に必要な所要額の確保に目途が立っていることから、収支不足への対応を図るため取崩しを行っており、標準財政規模に対する比率が減少している。</a:t>
          </a:r>
        </a:p>
        <a:p>
          <a:r>
            <a:rPr kumimoji="1" lang="ja-JP" altLang="en-US" sz="1100">
              <a:latin typeface="ＭＳ ゴシック" pitchFamily="49" charset="-128"/>
              <a:ea typeface="ＭＳ ゴシック" pitchFamily="49" charset="-128"/>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100">
              <a:latin typeface="ＭＳ ゴシック" pitchFamily="49" charset="-128"/>
              <a:ea typeface="ＭＳ ゴシック" pitchFamily="49" charset="-128"/>
            </a:rPr>
            <a:t>12.08</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年度中間見直し後）以上の保持に努めていく。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いずれの会計でも黒字を確保しており、健全な財政運営となっている。</a:t>
          </a:r>
        </a:p>
        <a:p>
          <a:r>
            <a:rPr kumimoji="1" lang="ja-JP" altLang="en-US" sz="11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49931460</v>
      </c>
      <c r="BO4" s="381"/>
      <c r="BP4" s="381"/>
      <c r="BQ4" s="381"/>
      <c r="BR4" s="381"/>
      <c r="BS4" s="381"/>
      <c r="BT4" s="381"/>
      <c r="BU4" s="382"/>
      <c r="BV4" s="380">
        <v>47791711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1.5</v>
      </c>
      <c r="CU4" s="387"/>
      <c r="CV4" s="387"/>
      <c r="CW4" s="387"/>
      <c r="CX4" s="387"/>
      <c r="CY4" s="387"/>
      <c r="CZ4" s="387"/>
      <c r="DA4" s="388"/>
      <c r="DB4" s="386">
        <v>1.8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49298756</v>
      </c>
      <c r="BO5" s="418"/>
      <c r="BP5" s="418"/>
      <c r="BQ5" s="418"/>
      <c r="BR5" s="418"/>
      <c r="BS5" s="418"/>
      <c r="BT5" s="418"/>
      <c r="BU5" s="419"/>
      <c r="BV5" s="417">
        <v>46771122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93.9</v>
      </c>
      <c r="CU5" s="415"/>
      <c r="CV5" s="415"/>
      <c r="CW5" s="415"/>
      <c r="CX5" s="415"/>
      <c r="CY5" s="415"/>
      <c r="CZ5" s="415"/>
      <c r="DA5" s="416"/>
      <c r="DB5" s="414">
        <v>88.9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632704</v>
      </c>
      <c r="BO6" s="418"/>
      <c r="BP6" s="418"/>
      <c r="BQ6" s="418"/>
      <c r="BR6" s="418"/>
      <c r="BS6" s="418"/>
      <c r="BT6" s="418"/>
      <c r="BU6" s="419"/>
      <c r="BV6" s="417">
        <v>1020589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94.1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258751</v>
      </c>
      <c r="BO7" s="418"/>
      <c r="BP7" s="418"/>
      <c r="BQ7" s="418"/>
      <c r="BR7" s="418"/>
      <c r="BS7" s="418"/>
      <c r="BT7" s="418"/>
      <c r="BU7" s="419"/>
      <c r="BV7" s="417">
        <v>576559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25599886</v>
      </c>
      <c r="CU7" s="418"/>
      <c r="CV7" s="418"/>
      <c r="CW7" s="418"/>
      <c r="CX7" s="418"/>
      <c r="CY7" s="418"/>
      <c r="CZ7" s="418"/>
      <c r="DA7" s="419"/>
      <c r="DB7" s="417">
        <v>24991713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373953</v>
      </c>
      <c r="BO8" s="418"/>
      <c r="BP8" s="418"/>
      <c r="BQ8" s="418"/>
      <c r="BR8" s="418"/>
      <c r="BS8" s="418"/>
      <c r="BT8" s="418"/>
      <c r="BU8" s="419"/>
      <c r="BV8" s="417">
        <v>444030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0.93</v>
      </c>
      <c r="CU8" s="458"/>
      <c r="CV8" s="458"/>
      <c r="CW8" s="458"/>
      <c r="CX8" s="458"/>
      <c r="CY8" s="458"/>
      <c r="CZ8" s="458"/>
      <c r="DA8" s="459"/>
      <c r="DB8" s="457">
        <v>0.92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137247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-70077</v>
      </c>
      <c r="BO9" s="418"/>
      <c r="BP9" s="418"/>
      <c r="BQ9" s="418"/>
      <c r="BR9" s="418"/>
      <c r="BS9" s="418"/>
      <c r="BT9" s="418"/>
      <c r="BU9" s="419"/>
      <c r="BV9" s="417">
        <v>17063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15.1</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130874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226363</v>
      </c>
      <c r="BO10" s="418"/>
      <c r="BP10" s="418"/>
      <c r="BQ10" s="418"/>
      <c r="BR10" s="418"/>
      <c r="BS10" s="418"/>
      <c r="BT10" s="418"/>
      <c r="BU10" s="419"/>
      <c r="BV10" s="417">
        <v>219667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131576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500000</v>
      </c>
      <c r="BO12" s="418"/>
      <c r="BP12" s="418"/>
      <c r="BQ12" s="418"/>
      <c r="BR12" s="418"/>
      <c r="BS12" s="418"/>
      <c r="BT12" s="418"/>
      <c r="BU12" s="419"/>
      <c r="BV12" s="417">
        <v>400000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129735</v>
      </c>
      <c r="S13" s="499"/>
      <c r="T13" s="499"/>
      <c r="U13" s="499"/>
      <c r="V13" s="500"/>
      <c r="W13" s="433" t="s">
        <v>124</v>
      </c>
      <c r="X13" s="434"/>
      <c r="Y13" s="434"/>
      <c r="Z13" s="434"/>
      <c r="AA13" s="434"/>
      <c r="AB13" s="424"/>
      <c r="AC13" s="468">
        <v>892</v>
      </c>
      <c r="AD13" s="469"/>
      <c r="AE13" s="469"/>
      <c r="AF13" s="469"/>
      <c r="AG13" s="508"/>
      <c r="AH13" s="468">
        <v>913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-343714</v>
      </c>
      <c r="BO13" s="418"/>
      <c r="BP13" s="418"/>
      <c r="BQ13" s="418"/>
      <c r="BR13" s="418"/>
      <c r="BS13" s="418"/>
      <c r="BT13" s="418"/>
      <c r="BU13" s="419"/>
      <c r="BV13" s="417">
        <v>-163270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5.7</v>
      </c>
      <c r="CU13" s="415"/>
      <c r="CV13" s="415"/>
      <c r="CW13" s="415"/>
      <c r="CX13" s="415"/>
      <c r="CY13" s="415"/>
      <c r="CZ13" s="415"/>
      <c r="DA13" s="416"/>
      <c r="DB13" s="414">
        <v>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130385</v>
      </c>
      <c r="S14" s="499"/>
      <c r="T14" s="499"/>
      <c r="U14" s="499"/>
      <c r="V14" s="500"/>
      <c r="W14" s="407"/>
      <c r="X14" s="408"/>
      <c r="Y14" s="408"/>
      <c r="Z14" s="408"/>
      <c r="AA14" s="408"/>
      <c r="AB14" s="397"/>
      <c r="AC14" s="501">
        <v>1.5</v>
      </c>
      <c r="AD14" s="502"/>
      <c r="AE14" s="502"/>
      <c r="AF14" s="502"/>
      <c r="AG14" s="503"/>
      <c r="AH14" s="501">
        <v>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128551</v>
      </c>
      <c r="S15" s="499"/>
      <c r="T15" s="499"/>
      <c r="U15" s="499"/>
      <c r="V15" s="500"/>
      <c r="W15" s="433" t="s">
        <v>131</v>
      </c>
      <c r="X15" s="434"/>
      <c r="Y15" s="434"/>
      <c r="Z15" s="434"/>
      <c r="AA15" s="434"/>
      <c r="AB15" s="424"/>
      <c r="AC15" s="468">
        <v>19498</v>
      </c>
      <c r="AD15" s="469"/>
      <c r="AE15" s="469"/>
      <c r="AF15" s="469"/>
      <c r="AG15" s="508"/>
      <c r="AH15" s="468">
        <v>18532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18150548</v>
      </c>
      <c r="BO15" s="381"/>
      <c r="BP15" s="381"/>
      <c r="BQ15" s="381"/>
      <c r="BR15" s="381"/>
      <c r="BS15" s="381"/>
      <c r="BT15" s="381"/>
      <c r="BU15" s="382"/>
      <c r="BV15" s="380">
        <v>17322710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31.9</v>
      </c>
      <c r="AD16" s="502"/>
      <c r="AE16" s="502"/>
      <c r="AF16" s="502"/>
      <c r="AG16" s="503"/>
      <c r="AH16" s="501">
        <v>32.1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19203225</v>
      </c>
      <c r="BO16" s="418"/>
      <c r="BP16" s="418"/>
      <c r="BQ16" s="418"/>
      <c r="BR16" s="418"/>
      <c r="BS16" s="418"/>
      <c r="BT16" s="418"/>
      <c r="BU16" s="419"/>
      <c r="BV16" s="417">
        <v>18660738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40782</v>
      </c>
      <c r="AD17" s="469"/>
      <c r="AE17" s="469"/>
      <c r="AF17" s="469"/>
      <c r="AG17" s="508"/>
      <c r="AH17" s="468">
        <v>38301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23452682</v>
      </c>
      <c r="BO17" s="418"/>
      <c r="BP17" s="418"/>
      <c r="BQ17" s="418"/>
      <c r="BR17" s="418"/>
      <c r="BS17" s="418"/>
      <c r="BT17" s="418"/>
      <c r="BU17" s="419"/>
      <c r="BV17" s="417">
        <v>22307885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67.82</v>
      </c>
      <c r="M18" s="530"/>
      <c r="N18" s="530"/>
      <c r="O18" s="530"/>
      <c r="P18" s="530"/>
      <c r="Q18" s="530"/>
      <c r="R18" s="531"/>
      <c r="S18" s="531"/>
      <c r="T18" s="531"/>
      <c r="U18" s="531"/>
      <c r="V18" s="532"/>
      <c r="W18" s="435"/>
      <c r="X18" s="436"/>
      <c r="Y18" s="436"/>
      <c r="Z18" s="436"/>
      <c r="AA18" s="436"/>
      <c r="AB18" s="427"/>
      <c r="AC18" s="533">
        <v>66.7</v>
      </c>
      <c r="AD18" s="534"/>
      <c r="AE18" s="534"/>
      <c r="AF18" s="534"/>
      <c r="AG18" s="535"/>
      <c r="AH18" s="533">
        <v>66.3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23999573</v>
      </c>
      <c r="BO18" s="418"/>
      <c r="BP18" s="418"/>
      <c r="BQ18" s="418"/>
      <c r="BR18" s="418"/>
      <c r="BS18" s="418"/>
      <c r="BT18" s="418"/>
      <c r="BU18" s="419"/>
      <c r="BV18" s="417">
        <v>23541612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2024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29333205</v>
      </c>
      <c r="BO19" s="418"/>
      <c r="BP19" s="418"/>
      <c r="BQ19" s="418"/>
      <c r="BR19" s="418"/>
      <c r="BS19" s="418"/>
      <c r="BT19" s="418"/>
      <c r="BU19" s="419"/>
      <c r="BV19" s="417">
        <v>30391863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60224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40011373</v>
      </c>
      <c r="BO23" s="418"/>
      <c r="BP23" s="418"/>
      <c r="BQ23" s="418"/>
      <c r="BR23" s="418"/>
      <c r="BS23" s="418"/>
      <c r="BT23" s="418"/>
      <c r="BU23" s="419"/>
      <c r="BV23" s="417">
        <v>38528073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9260</v>
      </c>
      <c r="R24" s="469"/>
      <c r="S24" s="469"/>
      <c r="T24" s="469"/>
      <c r="U24" s="469"/>
      <c r="V24" s="508"/>
      <c r="W24" s="563"/>
      <c r="X24" s="551"/>
      <c r="Y24" s="552"/>
      <c r="Z24" s="467" t="s">
        <v>154</v>
      </c>
      <c r="AA24" s="447"/>
      <c r="AB24" s="447"/>
      <c r="AC24" s="447"/>
      <c r="AD24" s="447"/>
      <c r="AE24" s="447"/>
      <c r="AF24" s="447"/>
      <c r="AG24" s="448"/>
      <c r="AH24" s="468">
        <v>596</v>
      </c>
      <c r="AI24" s="469"/>
      <c r="AJ24" s="469"/>
      <c r="AK24" s="469"/>
      <c r="AL24" s="508"/>
      <c r="AM24" s="468">
        <v>1773100</v>
      </c>
      <c r="AN24" s="469"/>
      <c r="AO24" s="469"/>
      <c r="AP24" s="469"/>
      <c r="AQ24" s="469"/>
      <c r="AR24" s="508"/>
      <c r="AS24" s="468">
        <v>2975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20094166</v>
      </c>
      <c r="BO24" s="418"/>
      <c r="BP24" s="418"/>
      <c r="BQ24" s="418"/>
      <c r="BR24" s="418"/>
      <c r="BS24" s="418"/>
      <c r="BT24" s="418"/>
      <c r="BU24" s="419"/>
      <c r="BV24" s="417">
        <v>21239865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156</v>
      </c>
      <c r="F25" s="447"/>
      <c r="G25" s="447"/>
      <c r="H25" s="447"/>
      <c r="I25" s="447"/>
      <c r="J25" s="447"/>
      <c r="K25" s="448"/>
      <c r="L25" s="468">
        <v>2</v>
      </c>
      <c r="M25" s="469"/>
      <c r="N25" s="469"/>
      <c r="O25" s="469"/>
      <c r="P25" s="508"/>
      <c r="Q25" s="468">
        <v>7790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24069248</v>
      </c>
      <c r="BO25" s="381"/>
      <c r="BP25" s="381"/>
      <c r="BQ25" s="381"/>
      <c r="BR25" s="381"/>
      <c r="BS25" s="381"/>
      <c r="BT25" s="381"/>
      <c r="BU25" s="382"/>
      <c r="BV25" s="380">
        <v>12939500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159</v>
      </c>
      <c r="F26" s="447"/>
      <c r="G26" s="447"/>
      <c r="H26" s="447"/>
      <c r="I26" s="447"/>
      <c r="J26" s="447"/>
      <c r="K26" s="448"/>
      <c r="L26" s="468">
        <v>1</v>
      </c>
      <c r="M26" s="469"/>
      <c r="N26" s="469"/>
      <c r="O26" s="469"/>
      <c r="P26" s="508"/>
      <c r="Q26" s="468">
        <v>7200</v>
      </c>
      <c r="R26" s="469"/>
      <c r="S26" s="469"/>
      <c r="T26" s="469"/>
      <c r="U26" s="469"/>
      <c r="V26" s="508"/>
      <c r="W26" s="563"/>
      <c r="X26" s="551"/>
      <c r="Y26" s="552"/>
      <c r="Z26" s="467" t="s">
        <v>160</v>
      </c>
      <c r="AA26" s="573"/>
      <c r="AB26" s="573"/>
      <c r="AC26" s="573"/>
      <c r="AD26" s="573"/>
      <c r="AE26" s="573"/>
      <c r="AF26" s="573"/>
      <c r="AG26" s="574"/>
      <c r="AH26" s="468">
        <v>8</v>
      </c>
      <c r="AI26" s="469"/>
      <c r="AJ26" s="469"/>
      <c r="AK26" s="469"/>
      <c r="AL26" s="508"/>
      <c r="AM26" s="468">
        <v>24304</v>
      </c>
      <c r="AN26" s="469"/>
      <c r="AO26" s="469"/>
      <c r="AP26" s="469"/>
      <c r="AQ26" s="469"/>
      <c r="AR26" s="508"/>
      <c r="AS26" s="468">
        <v>3038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5580</v>
      </c>
      <c r="R27" s="469"/>
      <c r="S27" s="469"/>
      <c r="T27" s="469"/>
      <c r="U27" s="469"/>
      <c r="V27" s="508"/>
      <c r="W27" s="563"/>
      <c r="X27" s="551"/>
      <c r="Y27" s="552"/>
      <c r="Z27" s="467" t="s">
        <v>163</v>
      </c>
      <c r="AA27" s="447"/>
      <c r="AB27" s="447"/>
      <c r="AC27" s="447"/>
      <c r="AD27" s="447"/>
      <c r="AE27" s="447"/>
      <c r="AF27" s="447"/>
      <c r="AG27" s="448"/>
      <c r="AH27" s="468">
        <v>86</v>
      </c>
      <c r="AI27" s="469"/>
      <c r="AJ27" s="469"/>
      <c r="AK27" s="469"/>
      <c r="AL27" s="508"/>
      <c r="AM27" s="468">
        <v>274428</v>
      </c>
      <c r="AN27" s="469"/>
      <c r="AO27" s="469"/>
      <c r="AP27" s="469"/>
      <c r="AQ27" s="469"/>
      <c r="AR27" s="508"/>
      <c r="AS27" s="468">
        <v>3191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959923</v>
      </c>
      <c r="BO27" s="587"/>
      <c r="BP27" s="587"/>
      <c r="BQ27" s="587"/>
      <c r="BR27" s="587"/>
      <c r="BS27" s="587"/>
      <c r="BT27" s="587"/>
      <c r="BU27" s="588"/>
      <c r="BV27" s="586">
        <v>959844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4920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4597854</v>
      </c>
      <c r="BO28" s="381"/>
      <c r="BP28" s="381"/>
      <c r="BQ28" s="381"/>
      <c r="BR28" s="381"/>
      <c r="BS28" s="381"/>
      <c r="BT28" s="381"/>
      <c r="BU28" s="382"/>
      <c r="BV28" s="380">
        <v>4871491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22</v>
      </c>
      <c r="M29" s="469"/>
      <c r="N29" s="469"/>
      <c r="O29" s="469"/>
      <c r="P29" s="508"/>
      <c r="Q29" s="468">
        <v>4430</v>
      </c>
      <c r="R29" s="469"/>
      <c r="S29" s="469"/>
      <c r="T29" s="469"/>
      <c r="U29" s="469"/>
      <c r="V29" s="508"/>
      <c r="W29" s="564"/>
      <c r="X29" s="565"/>
      <c r="Y29" s="566"/>
      <c r="Z29" s="467" t="s">
        <v>170</v>
      </c>
      <c r="AA29" s="447"/>
      <c r="AB29" s="447"/>
      <c r="AC29" s="447"/>
      <c r="AD29" s="447"/>
      <c r="AE29" s="447"/>
      <c r="AF29" s="447"/>
      <c r="AG29" s="448"/>
      <c r="AH29" s="468">
        <v>682</v>
      </c>
      <c r="AI29" s="469"/>
      <c r="AJ29" s="469"/>
      <c r="AK29" s="469"/>
      <c r="AL29" s="508"/>
      <c r="AM29" s="468">
        <v>2047528</v>
      </c>
      <c r="AN29" s="469"/>
      <c r="AO29" s="469"/>
      <c r="AP29" s="469"/>
      <c r="AQ29" s="469"/>
      <c r="AR29" s="508"/>
      <c r="AS29" s="468">
        <v>3002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2924786</v>
      </c>
      <c r="BO29" s="418"/>
      <c r="BP29" s="418"/>
      <c r="BQ29" s="418"/>
      <c r="BR29" s="418"/>
      <c r="BS29" s="418"/>
      <c r="BT29" s="418"/>
      <c r="BU29" s="419"/>
      <c r="BV29" s="417">
        <v>2921985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6790073</v>
      </c>
      <c r="BO30" s="587"/>
      <c r="BP30" s="587"/>
      <c r="BQ30" s="587"/>
      <c r="BR30" s="587"/>
      <c r="BS30" s="587"/>
      <c r="BT30" s="587"/>
      <c r="BU30" s="588"/>
      <c r="BV30" s="586">
        <v>8145632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駐車場事業特別会計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滋賀県市町村交通災害共済組合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草津市土地開発公社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学校給食センター特別会計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aca="true" t="shared" si="0" ref="AM35:AM43">IF(AO35="","",AM34+1)</f>
        <v>8</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aca="true" t="shared" si="1" ref="BE35:BE43">IF(BG35="","",BE34+1)</f>
        <v/>
      </c>
      <c r="BF35" s="598"/>
      <c r="BG35" s="599"/>
      <c r="BH35" s="599"/>
      <c r="BI35" s="599"/>
      <c r="BJ35" s="599"/>
      <c r="BK35" s="599"/>
      <c r="BL35" s="599"/>
      <c r="BM35" s="599"/>
      <c r="BN35" s="599"/>
      <c r="BO35" s="599"/>
      <c r="BP35" s="599"/>
      <c r="BQ35" s="599"/>
      <c r="BR35" s="599"/>
      <c r="BS35" s="599"/>
      <c r="BT35" s="599"/>
      <c r="BU35" s="599"/>
      <c r="BV35" s="167"/>
      <c r="BW35" s="598">
        <f aca="true" t="shared" si="2" ref="BW35:BW43">IF(BY35="","",BW34+1)</f>
        <v>10</v>
      </c>
      <c r="BX35" s="598"/>
      <c r="BY35" s="599" t="str">
        <f>IF('各会計、関係団体の財政状況及び健全化判断比率'!B69="","",'各会計、関係団体の財政状況及び健全化判断比率'!B69)</f>
        <v>湖南広域行政組合</v>
      </c>
      <c r="BZ35" s="599"/>
      <c r="CA35" s="599"/>
      <c r="CB35" s="599"/>
      <c r="CC35" s="599"/>
      <c r="CD35" s="599"/>
      <c r="CE35" s="599"/>
      <c r="CF35" s="599"/>
      <c r="CG35" s="599"/>
      <c r="CH35" s="599"/>
      <c r="CI35" s="599"/>
      <c r="CJ35" s="599"/>
      <c r="CK35" s="599"/>
      <c r="CL35" s="599"/>
      <c r="CM35" s="599"/>
      <c r="CN35" s="167"/>
      <c r="CO35" s="598">
        <f aca="true" t="shared" si="3" ref="CO35:CO43">IF(CQ35="","",CO34+1)</f>
        <v>15</v>
      </c>
      <c r="CP35" s="598"/>
      <c r="CQ35" s="599" t="str">
        <f>IF('各会計、関係団体の財政状況及び健全化判断比率'!BS8="","",'各会計、関係団体の財政状況及び健全化判断比率'!BS8)</f>
        <v>（公財）草津市コミュニティ事業団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5</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滋賀県市町村職員研修センター</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草津都市開発（株）</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滋賀県後期高齢者医療広域連合（一般会計）</v>
      </c>
      <c r="BZ37" s="599"/>
      <c r="CA37" s="599"/>
      <c r="CB37" s="599"/>
      <c r="CC37" s="599"/>
      <c r="CD37" s="599"/>
      <c r="CE37" s="599"/>
      <c r="CF37" s="599"/>
      <c r="CG37" s="599"/>
      <c r="CH37" s="599"/>
      <c r="CI37" s="599"/>
      <c r="CJ37" s="599"/>
      <c r="CK37" s="599"/>
      <c r="CL37" s="599"/>
      <c r="CM37" s="599"/>
      <c r="CN37" s="167"/>
      <c r="CO37" s="598">
        <f t="shared" si="3"/>
        <v>17</v>
      </c>
      <c r="CP37" s="598"/>
      <c r="CQ37" s="599" t="str">
        <f>IF('各会計、関係団体の財政状況及び健全化判断比率'!BS10="","",'各会計、関係団体の財政状況及び健全化判断比率'!BS10)</f>
        <v>草津まちづくり会社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滋賀県後期高齢者医療広域連合（後期高齢者医療特別会計）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191</v>
      </c>
    </row>
    <row r="50" ht="15">
      <c r="E50" s="141" t="s">
        <v>192</v>
      </c>
    </row>
    <row r="51" ht="15">
      <c r="E51" s="141" t="s">
        <v>193</v>
      </c>
    </row>
    <row r="52" ht="15">
      <c r="E52" s="141" t="s">
        <v>194</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6"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4" t="s">
        <v>521</v>
      </c>
      <c r="D34" s="1184"/>
      <c r="E34" s="1185"/>
      <c r="F34" s="32">
        <v>18.1</v>
      </c>
      <c r="G34" s="33">
        <v>14.67</v>
      </c>
      <c r="H34" s="33">
        <v>13.8</v>
      </c>
      <c r="I34" s="33">
        <v>13.43</v>
      </c>
      <c r="J34" s="34">
        <v>13.7</v>
      </c>
      <c r="K34" s="22"/>
      <c r="L34" s="22"/>
      <c r="M34" s="22"/>
      <c r="N34" s="22"/>
      <c r="O34" s="22"/>
      <c r="P34" s="22"/>
    </row>
    <row r="35" spans="1:16" ht="39" customHeight="1">
      <c r="A35" s="22"/>
      <c r="B35" s="35"/>
      <c r="C35" s="1178" t="s">
        <v>522</v>
      </c>
      <c r="D35" s="1179"/>
      <c r="E35" s="1180"/>
      <c r="F35" s="36">
        <v>1.7</v>
      </c>
      <c r="G35" s="37">
        <v>1.38</v>
      </c>
      <c r="H35" s="37">
        <v>1.73</v>
      </c>
      <c r="I35" s="37">
        <v>1.17</v>
      </c>
      <c r="J35" s="38">
        <v>2.44</v>
      </c>
      <c r="K35" s="22"/>
      <c r="L35" s="22"/>
      <c r="M35" s="22"/>
      <c r="N35" s="22"/>
      <c r="O35" s="22"/>
      <c r="P35" s="22"/>
    </row>
    <row r="36" spans="1:16" ht="39" customHeight="1">
      <c r="A36" s="22"/>
      <c r="B36" s="35"/>
      <c r="C36" s="1178" t="s">
        <v>523</v>
      </c>
      <c r="D36" s="1179"/>
      <c r="E36" s="1180"/>
      <c r="F36" s="36">
        <v>1.77</v>
      </c>
      <c r="G36" s="37">
        <v>1.54</v>
      </c>
      <c r="H36" s="37">
        <v>1.72</v>
      </c>
      <c r="I36" s="37">
        <v>1.77</v>
      </c>
      <c r="J36" s="38">
        <v>1.46</v>
      </c>
      <c r="K36" s="22"/>
      <c r="L36" s="22"/>
      <c r="M36" s="22"/>
      <c r="N36" s="22"/>
      <c r="O36" s="22"/>
      <c r="P36" s="22"/>
    </row>
    <row r="37" spans="1:16" ht="39" customHeight="1">
      <c r="A37" s="22"/>
      <c r="B37" s="35"/>
      <c r="C37" s="1178" t="s">
        <v>524</v>
      </c>
      <c r="D37" s="1179"/>
      <c r="E37" s="1180"/>
      <c r="F37" s="36">
        <v>0.64</v>
      </c>
      <c r="G37" s="37">
        <v>0.65</v>
      </c>
      <c r="H37" s="37">
        <v>0.29</v>
      </c>
      <c r="I37" s="37">
        <v>0.4</v>
      </c>
      <c r="J37" s="38">
        <v>0.72</v>
      </c>
      <c r="K37" s="22"/>
      <c r="L37" s="22"/>
      <c r="M37" s="22"/>
      <c r="N37" s="22"/>
      <c r="O37" s="22"/>
      <c r="P37" s="22"/>
    </row>
    <row r="38" spans="1:16" ht="39" customHeight="1">
      <c r="A38" s="22"/>
      <c r="B38" s="35"/>
      <c r="C38" s="1178" t="s">
        <v>525</v>
      </c>
      <c r="D38" s="1179"/>
      <c r="E38" s="1180"/>
      <c r="F38" s="36" t="s">
        <v>489</v>
      </c>
      <c r="G38" s="37" t="s">
        <v>489</v>
      </c>
      <c r="H38" s="37">
        <v>0.39</v>
      </c>
      <c r="I38" s="37">
        <v>0.44</v>
      </c>
      <c r="J38" s="38">
        <v>0.44</v>
      </c>
      <c r="K38" s="22"/>
      <c r="L38" s="22"/>
      <c r="M38" s="22"/>
      <c r="N38" s="22"/>
      <c r="O38" s="22"/>
      <c r="P38" s="22"/>
    </row>
    <row r="39" spans="1:16" ht="39" customHeight="1">
      <c r="A39" s="22"/>
      <c r="B39" s="35"/>
      <c r="C39" s="1178" t="s">
        <v>526</v>
      </c>
      <c r="D39" s="1179"/>
      <c r="E39" s="1180"/>
      <c r="F39" s="36">
        <v>0.01</v>
      </c>
      <c r="G39" s="37">
        <v>0.02</v>
      </c>
      <c r="H39" s="37">
        <v>0.02</v>
      </c>
      <c r="I39" s="37">
        <v>0.01</v>
      </c>
      <c r="J39" s="38">
        <v>0.03</v>
      </c>
      <c r="K39" s="22"/>
      <c r="L39" s="22"/>
      <c r="M39" s="22"/>
      <c r="N39" s="22"/>
      <c r="O39" s="22"/>
      <c r="P39" s="22"/>
    </row>
    <row r="40" spans="1:16" ht="39" customHeight="1">
      <c r="A40" s="22"/>
      <c r="B40" s="35"/>
      <c r="C40" s="1178" t="s">
        <v>527</v>
      </c>
      <c r="D40" s="1179"/>
      <c r="E40" s="1180"/>
      <c r="F40" s="36">
        <v>0</v>
      </c>
      <c r="G40" s="37">
        <v>0</v>
      </c>
      <c r="H40" s="37">
        <v>0</v>
      </c>
      <c r="I40" s="37">
        <v>0</v>
      </c>
      <c r="J40" s="38">
        <v>0</v>
      </c>
      <c r="K40" s="22"/>
      <c r="L40" s="22"/>
      <c r="M40" s="22"/>
      <c r="N40" s="22"/>
      <c r="O40" s="22"/>
      <c r="P40" s="22"/>
    </row>
    <row r="41" spans="1:16" ht="39" customHeight="1">
      <c r="A41" s="22"/>
      <c r="B41" s="35"/>
      <c r="C41" s="1178" t="s">
        <v>528</v>
      </c>
      <c r="D41" s="1179"/>
      <c r="E41" s="1180"/>
      <c r="F41" s="36">
        <v>0</v>
      </c>
      <c r="G41" s="37">
        <v>0</v>
      </c>
      <c r="H41" s="37">
        <v>0</v>
      </c>
      <c r="I41" s="37">
        <v>0</v>
      </c>
      <c r="J41" s="38">
        <v>0</v>
      </c>
      <c r="K41" s="22"/>
      <c r="L41" s="22"/>
      <c r="M41" s="22"/>
      <c r="N41" s="22"/>
      <c r="O41" s="22"/>
      <c r="P41" s="22"/>
    </row>
    <row r="42" spans="1:16" ht="39" customHeight="1">
      <c r="A42" s="22"/>
      <c r="B42" s="39"/>
      <c r="C42" s="1178" t="s">
        <v>529</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530</v>
      </c>
      <c r="D43" s="1182"/>
      <c r="E43" s="1183"/>
      <c r="F43" s="41">
        <v>0.02</v>
      </c>
      <c r="G43" s="42">
        <v>0.2</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4" t="s">
        <v>11</v>
      </c>
      <c r="C45" s="1195"/>
      <c r="D45" s="58"/>
      <c r="E45" s="1200" t="s">
        <v>12</v>
      </c>
      <c r="F45" s="1200"/>
      <c r="G45" s="1200"/>
      <c r="H45" s="1200"/>
      <c r="I45" s="1200"/>
      <c r="J45" s="1201"/>
      <c r="K45" s="59">
        <v>3965</v>
      </c>
      <c r="L45" s="60">
        <v>4154</v>
      </c>
      <c r="M45" s="60">
        <v>4529</v>
      </c>
      <c r="N45" s="60">
        <v>4384</v>
      </c>
      <c r="O45" s="61">
        <v>4507</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1423</v>
      </c>
      <c r="L48" s="64">
        <v>1458</v>
      </c>
      <c r="M48" s="64">
        <v>1262</v>
      </c>
      <c r="N48" s="64">
        <v>1340</v>
      </c>
      <c r="O48" s="65">
        <v>1292</v>
      </c>
      <c r="P48" s="48"/>
      <c r="Q48" s="48"/>
      <c r="R48" s="48"/>
      <c r="S48" s="48"/>
      <c r="T48" s="48"/>
      <c r="U48" s="48"/>
    </row>
    <row r="49" spans="1:21" ht="30.75" customHeight="1">
      <c r="A49" s="48"/>
      <c r="B49" s="1196"/>
      <c r="C49" s="1197"/>
      <c r="D49" s="62"/>
      <c r="E49" s="1188" t="s">
        <v>16</v>
      </c>
      <c r="F49" s="1188"/>
      <c r="G49" s="1188"/>
      <c r="H49" s="1188"/>
      <c r="I49" s="1188"/>
      <c r="J49" s="1189"/>
      <c r="K49" s="63">
        <v>210</v>
      </c>
      <c r="L49" s="64">
        <v>218</v>
      </c>
      <c r="M49" s="64">
        <v>223</v>
      </c>
      <c r="N49" s="64">
        <v>188</v>
      </c>
      <c r="O49" s="65">
        <v>119</v>
      </c>
      <c r="P49" s="48"/>
      <c r="Q49" s="48"/>
      <c r="R49" s="48"/>
      <c r="S49" s="48"/>
      <c r="T49" s="48"/>
      <c r="U49" s="48"/>
    </row>
    <row r="50" spans="1:21" ht="30.75" customHeight="1">
      <c r="A50" s="48"/>
      <c r="B50" s="1196"/>
      <c r="C50" s="1197"/>
      <c r="D50" s="62"/>
      <c r="E50" s="1188" t="s">
        <v>17</v>
      </c>
      <c r="F50" s="1188"/>
      <c r="G50" s="1188"/>
      <c r="H50" s="1188"/>
      <c r="I50" s="1188"/>
      <c r="J50" s="1189"/>
      <c r="K50" s="63">
        <v>52</v>
      </c>
      <c r="L50" s="64">
        <v>52</v>
      </c>
      <c r="M50" s="64">
        <v>52</v>
      </c>
      <c r="N50" s="64">
        <v>52</v>
      </c>
      <c r="O50" s="65">
        <v>52</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4806</v>
      </c>
      <c r="L52" s="64">
        <v>5024</v>
      </c>
      <c r="M52" s="64">
        <v>5054</v>
      </c>
      <c r="N52" s="64">
        <v>4621</v>
      </c>
      <c r="O52" s="65">
        <v>4610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844</v>
      </c>
      <c r="L53" s="69">
        <v>858</v>
      </c>
      <c r="M53" s="69">
        <v>1012</v>
      </c>
      <c r="N53" s="69">
        <v>1343</v>
      </c>
      <c r="O53" s="70">
        <v>1360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02" t="s">
        <v>24</v>
      </c>
      <c r="C41" s="1203"/>
      <c r="D41" s="81"/>
      <c r="E41" s="1208" t="s">
        <v>25</v>
      </c>
      <c r="F41" s="1208"/>
      <c r="G41" s="1208"/>
      <c r="H41" s="1209"/>
      <c r="I41" s="82">
        <v>38004</v>
      </c>
      <c r="J41" s="83">
        <v>37857</v>
      </c>
      <c r="K41" s="83">
        <v>37453</v>
      </c>
      <c r="L41" s="83">
        <v>38528</v>
      </c>
      <c r="M41" s="84">
        <v>40011</v>
      </c>
    </row>
    <row r="42" spans="2:13" ht="27.75" customHeight="1">
      <c r="B42" s="1204"/>
      <c r="C42" s="1205"/>
      <c r="D42" s="85"/>
      <c r="E42" s="1210" t="s">
        <v>26</v>
      </c>
      <c r="F42" s="1210"/>
      <c r="G42" s="1210"/>
      <c r="H42" s="1211"/>
      <c r="I42" s="86">
        <v>208</v>
      </c>
      <c r="J42" s="87">
        <v>156</v>
      </c>
      <c r="K42" s="87">
        <v>104</v>
      </c>
      <c r="L42" s="87">
        <v>52</v>
      </c>
      <c r="M42" s="88" t="s">
        <v>489</v>
      </c>
    </row>
    <row r="43" spans="2:13" ht="27.75" customHeight="1">
      <c r="B43" s="1204"/>
      <c r="C43" s="1205"/>
      <c r="D43" s="85"/>
      <c r="E43" s="1210" t="s">
        <v>27</v>
      </c>
      <c r="F43" s="1210"/>
      <c r="G43" s="1210"/>
      <c r="H43" s="1211"/>
      <c r="I43" s="86">
        <v>12574</v>
      </c>
      <c r="J43" s="87">
        <v>11679</v>
      </c>
      <c r="K43" s="87">
        <v>13141</v>
      </c>
      <c r="L43" s="87">
        <v>11806</v>
      </c>
      <c r="M43" s="88">
        <v>10689</v>
      </c>
    </row>
    <row r="44" spans="2:13" ht="27.75" customHeight="1">
      <c r="B44" s="1204"/>
      <c r="C44" s="1205"/>
      <c r="D44" s="85"/>
      <c r="E44" s="1210" t="s">
        <v>28</v>
      </c>
      <c r="F44" s="1210"/>
      <c r="G44" s="1210"/>
      <c r="H44" s="1211"/>
      <c r="I44" s="86">
        <v>1192</v>
      </c>
      <c r="J44" s="87">
        <v>1344</v>
      </c>
      <c r="K44" s="87">
        <v>1330</v>
      </c>
      <c r="L44" s="87">
        <v>1179</v>
      </c>
      <c r="M44" s="88">
        <v>1326</v>
      </c>
    </row>
    <row r="45" spans="2:13" ht="27.75" customHeight="1">
      <c r="B45" s="1204"/>
      <c r="C45" s="1205"/>
      <c r="D45" s="85"/>
      <c r="E45" s="1210" t="s">
        <v>29</v>
      </c>
      <c r="F45" s="1210"/>
      <c r="G45" s="1210"/>
      <c r="H45" s="1211"/>
      <c r="I45" s="86">
        <v>6014</v>
      </c>
      <c r="J45" s="87">
        <v>5273</v>
      </c>
      <c r="K45" s="87">
        <v>4660</v>
      </c>
      <c r="L45" s="87">
        <v>4621</v>
      </c>
      <c r="M45" s="88">
        <v>4179</v>
      </c>
    </row>
    <row r="46" spans="2:13" ht="27.75" customHeight="1">
      <c r="B46" s="1204"/>
      <c r="C46" s="1205"/>
      <c r="D46" s="89"/>
      <c r="E46" s="1210" t="s">
        <v>30</v>
      </c>
      <c r="F46" s="1210"/>
      <c r="G46" s="1210"/>
      <c r="H46" s="1211"/>
      <c r="I46" s="86">
        <v>2351</v>
      </c>
      <c r="J46" s="87">
        <v>2052</v>
      </c>
      <c r="K46" s="87">
        <v>1951</v>
      </c>
      <c r="L46" s="87">
        <v>2084</v>
      </c>
      <c r="M46" s="88">
        <v>1</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16116</v>
      </c>
      <c r="J50" s="87">
        <v>17353</v>
      </c>
      <c r="K50" s="87">
        <v>18283</v>
      </c>
      <c r="L50" s="87">
        <v>17819</v>
      </c>
      <c r="M50" s="88">
        <v>15942</v>
      </c>
    </row>
    <row r="51" spans="2:13" ht="27.75" customHeight="1">
      <c r="B51" s="1204"/>
      <c r="C51" s="1205"/>
      <c r="D51" s="85"/>
      <c r="E51" s="1210" t="s">
        <v>36</v>
      </c>
      <c r="F51" s="1210"/>
      <c r="G51" s="1210"/>
      <c r="H51" s="1211"/>
      <c r="I51" s="86">
        <v>9181</v>
      </c>
      <c r="J51" s="87">
        <v>8612</v>
      </c>
      <c r="K51" s="87">
        <v>8926</v>
      </c>
      <c r="L51" s="87">
        <v>7904</v>
      </c>
      <c r="M51" s="88">
        <v>8419</v>
      </c>
    </row>
    <row r="52" spans="2:13" ht="27.75" customHeight="1">
      <c r="B52" s="1206"/>
      <c r="C52" s="1207"/>
      <c r="D52" s="85"/>
      <c r="E52" s="1210" t="s">
        <v>37</v>
      </c>
      <c r="F52" s="1210"/>
      <c r="G52" s="1210"/>
      <c r="H52" s="1211"/>
      <c r="I52" s="86">
        <v>39327</v>
      </c>
      <c r="J52" s="87">
        <v>38929</v>
      </c>
      <c r="K52" s="87">
        <v>38264</v>
      </c>
      <c r="L52" s="87">
        <v>38180</v>
      </c>
      <c r="M52" s="88">
        <v>37943</v>
      </c>
    </row>
    <row r="53" spans="2:13" ht="27.75" customHeight="1" thickBot="1">
      <c r="B53" s="1217" t="s">
        <v>38</v>
      </c>
      <c r="C53" s="1218"/>
      <c r="D53" s="92"/>
      <c r="E53" s="1219" t="s">
        <v>39</v>
      </c>
      <c r="F53" s="1219"/>
      <c r="G53" s="1219"/>
      <c r="H53" s="1220"/>
      <c r="I53" s="93">
        <v>-4280</v>
      </c>
      <c r="J53" s="94">
        <v>-6532</v>
      </c>
      <c r="K53" s="94">
        <v>-6835</v>
      </c>
      <c r="L53" s="94">
        <v>-5633</v>
      </c>
      <c r="M53" s="95">
        <v>-6098</v>
      </c>
    </row>
    <row r="54" spans="2:13" ht="27.75" customHeight="1">
      <c r="B54" s="96" t="s">
        <v>40</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5" zoomScaleNormal="85"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550</v>
      </c>
      <c r="C41" s="248"/>
      <c r="D41" s="248"/>
      <c r="E41" s="248"/>
      <c r="F41" s="248"/>
      <c r="G41" s="248"/>
      <c r="H41" s="248"/>
      <c r="I41" s="248"/>
      <c r="J41" s="248"/>
      <c r="K41" s="248"/>
      <c r="L41" s="248"/>
      <c r="M41" s="248"/>
      <c r="N41" s="248"/>
      <c r="O41" s="248"/>
      <c r="P41" s="249"/>
    </row>
    <row r="42" spans="2:15" ht="13.5">
      <c r="B42" s="250"/>
      <c r="C42" s="246"/>
      <c r="D42" s="246"/>
      <c r="E42" s="246"/>
      <c r="F42" s="246"/>
      <c r="G42" s="353" t="s">
        <v>551</v>
      </c>
      <c r="I42" s="354"/>
      <c r="J42" s="354"/>
      <c r="K42" s="354"/>
      <c r="L42" s="246"/>
      <c r="M42" s="246"/>
      <c r="N42" s="246"/>
      <c r="O42" s="246"/>
    </row>
    <row r="43" spans="2:15" ht="13.5">
      <c r="B43" s="250"/>
      <c r="C43" s="246"/>
      <c r="D43" s="246"/>
      <c r="E43" s="246"/>
      <c r="F43" s="246"/>
      <c r="G43" s="1235"/>
      <c r="H43" s="1236"/>
      <c r="I43" s="1236"/>
      <c r="J43" s="1236"/>
      <c r="K43" s="1236"/>
      <c r="L43" s="1236"/>
      <c r="M43" s="1236"/>
      <c r="N43" s="1236"/>
      <c r="O43" s="1237"/>
    </row>
    <row r="44" spans="2:15" ht="13.5">
      <c r="B44" s="250"/>
      <c r="C44" s="246"/>
      <c r="D44" s="246"/>
      <c r="E44" s="246"/>
      <c r="F44" s="246"/>
      <c r="G44" s="1238"/>
      <c r="H44" s="1239"/>
      <c r="I44" s="1239"/>
      <c r="J44" s="1239"/>
      <c r="K44" s="1239"/>
      <c r="L44" s="1239"/>
      <c r="M44" s="1239"/>
      <c r="N44" s="1239"/>
      <c r="O44" s="1240"/>
    </row>
    <row r="45" spans="2:15" ht="13.5">
      <c r="B45" s="250"/>
      <c r="C45" s="246"/>
      <c r="D45" s="246"/>
      <c r="E45" s="246"/>
      <c r="F45" s="246"/>
      <c r="G45" s="1238"/>
      <c r="H45" s="1239"/>
      <c r="I45" s="1239"/>
      <c r="J45" s="1239"/>
      <c r="K45" s="1239"/>
      <c r="L45" s="1239"/>
      <c r="M45" s="1239"/>
      <c r="N45" s="1239"/>
      <c r="O45" s="1240"/>
    </row>
    <row r="46" spans="2:15" ht="13.5">
      <c r="B46" s="250"/>
      <c r="C46" s="246"/>
      <c r="D46" s="246"/>
      <c r="E46" s="246"/>
      <c r="F46" s="246"/>
      <c r="G46" s="1238"/>
      <c r="H46" s="1239"/>
      <c r="I46" s="1239"/>
      <c r="J46" s="1239"/>
      <c r="K46" s="1239"/>
      <c r="L46" s="1239"/>
      <c r="M46" s="1239"/>
      <c r="N46" s="1239"/>
      <c r="O46" s="1240"/>
    </row>
    <row r="47" spans="2:15" ht="13.5">
      <c r="B47" s="250"/>
      <c r="C47" s="246"/>
      <c r="D47" s="246"/>
      <c r="E47" s="246"/>
      <c r="F47" s="246"/>
      <c r="G47" s="1241"/>
      <c r="H47" s="1242"/>
      <c r="I47" s="1242"/>
      <c r="J47" s="1242"/>
      <c r="K47" s="1242"/>
      <c r="L47" s="1242"/>
      <c r="M47" s="1242"/>
      <c r="N47" s="1242"/>
      <c r="O47" s="1243"/>
    </row>
    <row r="48" spans="2:10" ht="13.5">
      <c r="B48" s="250"/>
      <c r="C48" s="246"/>
      <c r="D48" s="246"/>
      <c r="E48" s="246"/>
      <c r="F48" s="246"/>
      <c r="G48" s="246"/>
      <c r="H48" s="355"/>
      <c r="I48" s="355"/>
      <c r="J48" s="355"/>
    </row>
    <row r="49" spans="2:7" ht="13.5">
      <c r="B49" s="250"/>
      <c r="C49" s="246"/>
      <c r="D49" s="246"/>
      <c r="E49" s="246"/>
      <c r="F49" s="246"/>
      <c r="G49" s="245" t="s">
        <v>552</v>
      </c>
    </row>
    <row r="50" spans="2:15" ht="13.5">
      <c r="B50" s="250"/>
      <c r="C50" s="246"/>
      <c r="D50" s="246"/>
      <c r="E50" s="246"/>
      <c r="F50" s="246"/>
      <c r="G50" s="1244"/>
      <c r="H50" s="1245"/>
      <c r="I50" s="1245"/>
      <c r="J50" s="1246"/>
      <c r="K50" s="356" t="s">
        <v>514</v>
      </c>
      <c r="L50" s="356" t="s">
        <v>515</v>
      </c>
      <c r="M50" s="356" t="s">
        <v>516</v>
      </c>
      <c r="N50" s="356" t="s">
        <v>517</v>
      </c>
      <c r="O50" s="356" t="s">
        <v>518</v>
      </c>
    </row>
    <row r="51" spans="2:15" ht="13.5">
      <c r="B51" s="250"/>
      <c r="C51" s="246"/>
      <c r="D51" s="246"/>
      <c r="E51" s="246"/>
      <c r="F51" s="246"/>
      <c r="G51" s="1247" t="s">
        <v>553</v>
      </c>
      <c r="H51" s="1248"/>
      <c r="I51" s="1253" t="s">
        <v>554</v>
      </c>
      <c r="J51" s="1253"/>
      <c r="K51" s="1255"/>
      <c r="L51" s="1255"/>
      <c r="M51" s="1255"/>
      <c r="N51" s="1255"/>
      <c r="O51" s="1255"/>
    </row>
    <row r="52" spans="2:15" ht="13.5">
      <c r="B52" s="250"/>
      <c r="C52" s="246"/>
      <c r="D52" s="246"/>
      <c r="E52" s="246"/>
      <c r="F52" s="246"/>
      <c r="G52" s="1249"/>
      <c r="H52" s="1250"/>
      <c r="I52" s="1254"/>
      <c r="J52" s="1254"/>
      <c r="K52" s="1221"/>
      <c r="L52" s="1221"/>
      <c r="M52" s="1221"/>
      <c r="N52" s="1221"/>
      <c r="O52" s="1221"/>
    </row>
    <row r="53" spans="1:15" ht="13.5">
      <c r="A53" s="357"/>
      <c r="B53" s="250"/>
      <c r="C53" s="246"/>
      <c r="D53" s="246"/>
      <c r="E53" s="246"/>
      <c r="F53" s="246"/>
      <c r="G53" s="1249"/>
      <c r="H53" s="1250"/>
      <c r="I53" s="1233" t="s">
        <v>555</v>
      </c>
      <c r="J53" s="1233"/>
      <c r="K53" s="1256"/>
      <c r="L53" s="1256"/>
      <c r="M53" s="1256"/>
      <c r="N53" s="1256"/>
      <c r="O53" s="1256"/>
    </row>
    <row r="54" spans="1:15" ht="13.5">
      <c r="A54" s="357"/>
      <c r="B54" s="250"/>
      <c r="C54" s="246"/>
      <c r="D54" s="246"/>
      <c r="E54" s="246"/>
      <c r="F54" s="246"/>
      <c r="G54" s="1251"/>
      <c r="H54" s="1252"/>
      <c r="I54" s="1233"/>
      <c r="J54" s="1233"/>
      <c r="K54" s="1226"/>
      <c r="L54" s="1226"/>
      <c r="M54" s="1226"/>
      <c r="N54" s="1226"/>
      <c r="O54" s="1226"/>
    </row>
    <row r="55" spans="1:15" ht="13.5">
      <c r="A55" s="357"/>
      <c r="B55" s="250"/>
      <c r="C55" s="246"/>
      <c r="D55" s="246"/>
      <c r="E55" s="246"/>
      <c r="F55" s="246"/>
      <c r="G55" s="1227" t="s">
        <v>556</v>
      </c>
      <c r="H55" s="1228"/>
      <c r="I55" s="1233" t="s">
        <v>554</v>
      </c>
      <c r="J55" s="1233"/>
      <c r="K55" s="1255"/>
      <c r="L55" s="1255"/>
      <c r="M55" s="1255"/>
      <c r="N55" s="1255"/>
      <c r="O55" s="1255"/>
    </row>
    <row r="56" spans="1:15" ht="13.5">
      <c r="A56" s="357"/>
      <c r="B56" s="250"/>
      <c r="C56" s="246"/>
      <c r="D56" s="246"/>
      <c r="E56" s="246"/>
      <c r="F56" s="246"/>
      <c r="G56" s="1229"/>
      <c r="H56" s="1230"/>
      <c r="I56" s="1233"/>
      <c r="J56" s="1233"/>
      <c r="K56" s="1221"/>
      <c r="L56" s="1221"/>
      <c r="M56" s="1221"/>
      <c r="N56" s="1221"/>
      <c r="O56" s="1221"/>
    </row>
    <row r="57" spans="2:17" s="357" customFormat="1" ht="13.5">
      <c r="B57" s="358"/>
      <c r="C57" s="354"/>
      <c r="D57" s="354"/>
      <c r="E57" s="354"/>
      <c r="F57" s="354"/>
      <c r="G57" s="1229"/>
      <c r="H57" s="1230"/>
      <c r="I57" s="1223" t="s">
        <v>557</v>
      </c>
      <c r="J57" s="1223"/>
      <c r="K57" s="1256"/>
      <c r="L57" s="1256"/>
      <c r="M57" s="1256"/>
      <c r="N57" s="1256"/>
      <c r="O57" s="1256"/>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558</v>
      </c>
      <c r="C63" s="246"/>
      <c r="D63" s="246"/>
      <c r="E63" s="246"/>
      <c r="F63" s="246"/>
      <c r="G63" s="246"/>
      <c r="H63" s="246"/>
      <c r="I63" s="246"/>
      <c r="J63" s="246"/>
      <c r="K63" s="246"/>
      <c r="L63" s="246"/>
      <c r="M63" s="246"/>
      <c r="N63" s="246"/>
      <c r="O63" s="246"/>
    </row>
    <row r="64" spans="2:15" ht="13.5">
      <c r="B64" s="250"/>
      <c r="C64" s="246"/>
      <c r="D64" s="246"/>
      <c r="E64" s="246"/>
      <c r="F64" s="246"/>
      <c r="G64" s="353" t="s">
        <v>551</v>
      </c>
      <c r="I64" s="354"/>
      <c r="J64" s="354"/>
      <c r="K64" s="354"/>
      <c r="L64" s="246"/>
      <c r="M64" s="246"/>
      <c r="N64" s="246"/>
      <c r="O64" s="246"/>
    </row>
    <row r="65" spans="2:15" ht="13.5" customHeight="1">
      <c r="B65" s="250"/>
      <c r="C65" s="246"/>
      <c r="D65" s="246"/>
      <c r="E65" s="246"/>
      <c r="F65" s="246"/>
      <c r="G65" s="1235" t="s">
        <v>559</v>
      </c>
      <c r="H65" s="1236"/>
      <c r="I65" s="1236"/>
      <c r="J65" s="1236"/>
      <c r="K65" s="1236"/>
      <c r="L65" s="1236"/>
      <c r="M65" s="1236"/>
      <c r="N65" s="1236"/>
      <c r="O65" s="1237"/>
    </row>
    <row r="66" spans="2:15" ht="13.5">
      <c r="B66" s="250"/>
      <c r="C66" s="246"/>
      <c r="D66" s="246"/>
      <c r="E66" s="246"/>
      <c r="F66" s="246"/>
      <c r="G66" s="1238"/>
      <c r="H66" s="1239"/>
      <c r="I66" s="1239"/>
      <c r="J66" s="1239"/>
      <c r="K66" s="1239"/>
      <c r="L66" s="1239"/>
      <c r="M66" s="1239"/>
      <c r="N66" s="1239"/>
      <c r="O66" s="1240"/>
    </row>
    <row r="67" spans="2:15" ht="13.5">
      <c r="B67" s="250"/>
      <c r="C67" s="246"/>
      <c r="D67" s="246"/>
      <c r="E67" s="246"/>
      <c r="F67" s="246"/>
      <c r="G67" s="1238"/>
      <c r="H67" s="1239"/>
      <c r="I67" s="1239"/>
      <c r="J67" s="1239"/>
      <c r="K67" s="1239"/>
      <c r="L67" s="1239"/>
      <c r="M67" s="1239"/>
      <c r="N67" s="1239"/>
      <c r="O67" s="1240"/>
    </row>
    <row r="68" spans="2:15" ht="13.5">
      <c r="B68" s="250"/>
      <c r="C68" s="246"/>
      <c r="D68" s="246"/>
      <c r="E68" s="246"/>
      <c r="F68" s="246"/>
      <c r="G68" s="1238"/>
      <c r="H68" s="1239"/>
      <c r="I68" s="1239"/>
      <c r="J68" s="1239"/>
      <c r="K68" s="1239"/>
      <c r="L68" s="1239"/>
      <c r="M68" s="1239"/>
      <c r="N68" s="1239"/>
      <c r="O68" s="1240"/>
    </row>
    <row r="69" spans="2:15" ht="13.5">
      <c r="B69" s="250"/>
      <c r="C69" s="246"/>
      <c r="D69" s="246"/>
      <c r="E69" s="246"/>
      <c r="F69" s="246"/>
      <c r="G69" s="1241"/>
      <c r="H69" s="1242"/>
      <c r="I69" s="1242"/>
      <c r="J69" s="1242"/>
      <c r="K69" s="1242"/>
      <c r="L69" s="1242"/>
      <c r="M69" s="1242"/>
      <c r="N69" s="1242"/>
      <c r="O69" s="1243"/>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560</v>
      </c>
      <c r="I71" s="370"/>
      <c r="J71" s="366"/>
      <c r="K71" s="366"/>
      <c r="L71" s="367"/>
      <c r="M71" s="366"/>
      <c r="N71" s="367"/>
      <c r="O71" s="368"/>
    </row>
    <row r="72" spans="2:15" ht="13.5">
      <c r="B72" s="250"/>
      <c r="C72" s="246"/>
      <c r="D72" s="246"/>
      <c r="E72" s="246"/>
      <c r="F72" s="246"/>
      <c r="G72" s="1244"/>
      <c r="H72" s="1245"/>
      <c r="I72" s="1245"/>
      <c r="J72" s="1246"/>
      <c r="K72" s="356" t="s">
        <v>514</v>
      </c>
      <c r="L72" s="356" t="s">
        <v>515</v>
      </c>
      <c r="M72" s="356" t="s">
        <v>516</v>
      </c>
      <c r="N72" s="356" t="s">
        <v>517</v>
      </c>
      <c r="O72" s="356" t="s">
        <v>518</v>
      </c>
    </row>
    <row r="73" spans="2:19" ht="13.5">
      <c r="B73" s="250"/>
      <c r="C73" s="246"/>
      <c r="D73" s="246"/>
      <c r="E73" s="246"/>
      <c r="F73" s="246"/>
      <c r="G73" s="1247" t="s">
        <v>553</v>
      </c>
      <c r="H73" s="1248"/>
      <c r="I73" s="1253" t="s">
        <v>554</v>
      </c>
      <c r="J73" s="1253"/>
      <c r="K73" s="1234"/>
      <c r="L73" s="1234"/>
      <c r="M73" s="1221"/>
      <c r="N73" s="1221"/>
      <c r="O73" s="1221"/>
      <c r="S73" s="245">
        <v>9.9</v>
      </c>
    </row>
    <row r="74" spans="2:15" ht="13.5">
      <c r="B74" s="250"/>
      <c r="C74" s="246"/>
      <c r="D74" s="246"/>
      <c r="E74" s="246"/>
      <c r="F74" s="246"/>
      <c r="G74" s="1249"/>
      <c r="H74" s="1250"/>
      <c r="I74" s="1254"/>
      <c r="J74" s="1254"/>
      <c r="K74" s="1234"/>
      <c r="L74" s="1234"/>
      <c r="M74" s="1221"/>
      <c r="N74" s="1221"/>
      <c r="O74" s="1221"/>
    </row>
    <row r="75" spans="2:29" ht="13.5">
      <c r="B75" s="250"/>
      <c r="C75" s="246"/>
      <c r="D75" s="246"/>
      <c r="E75" s="246"/>
      <c r="F75" s="246"/>
      <c r="G75" s="1249"/>
      <c r="H75" s="1250"/>
      <c r="I75" s="1233" t="s">
        <v>561</v>
      </c>
      <c r="J75" s="1233"/>
      <c r="K75" s="1225">
        <v>4.3</v>
      </c>
      <c r="L75" s="1225">
        <v>3.1</v>
      </c>
      <c r="M75" s="1225">
        <v>4.3</v>
      </c>
      <c r="N75" s="1225">
        <v>5</v>
      </c>
      <c r="O75" s="1225">
        <v>5.7</v>
      </c>
      <c r="U75" s="245">
        <v>81.2</v>
      </c>
      <c r="W75" s="245">
        <v>87.2</v>
      </c>
      <c r="Y75" s="245">
        <v>99.8</v>
      </c>
      <c r="AA75" s="245">
        <v>109.5</v>
      </c>
      <c r="AC75" s="245">
        <v>115.2</v>
      </c>
    </row>
    <row r="76" spans="2:15" ht="13.5">
      <c r="B76" s="250"/>
      <c r="C76" s="246"/>
      <c r="D76" s="246"/>
      <c r="E76" s="246"/>
      <c r="F76" s="246"/>
      <c r="G76" s="1251"/>
      <c r="H76" s="1252"/>
      <c r="I76" s="1233"/>
      <c r="J76" s="1233"/>
      <c r="K76" s="1226"/>
      <c r="L76" s="1226"/>
      <c r="M76" s="1226"/>
      <c r="N76" s="1226"/>
      <c r="O76" s="1226"/>
    </row>
    <row r="77" spans="2:20" ht="13.5">
      <c r="B77" s="250"/>
      <c r="C77" s="246"/>
      <c r="D77" s="246"/>
      <c r="E77" s="246"/>
      <c r="F77" s="246"/>
      <c r="G77" s="1227" t="s">
        <v>556</v>
      </c>
      <c r="H77" s="1228"/>
      <c r="I77" s="1233" t="s">
        <v>554</v>
      </c>
      <c r="J77" s="1233"/>
      <c r="K77" s="1234">
        <v>46.1</v>
      </c>
      <c r="L77" s="1234">
        <v>37.6</v>
      </c>
      <c r="M77" s="1221">
        <v>33.8</v>
      </c>
      <c r="N77" s="1221">
        <v>15.8</v>
      </c>
      <c r="O77" s="1221">
        <v>6.5</v>
      </c>
      <c r="R77" s="245">
        <v>12.3</v>
      </c>
      <c r="T77" s="245">
        <v>11.1</v>
      </c>
    </row>
    <row r="78" spans="2:15"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561</v>
      </c>
      <c r="J79" s="1223"/>
      <c r="K79" s="1224">
        <v>8.5</v>
      </c>
      <c r="L79" s="1224">
        <v>7.9</v>
      </c>
      <c r="M79" s="1224">
        <v>7.1</v>
      </c>
      <c r="N79" s="1224">
        <v>6.2</v>
      </c>
      <c r="O79" s="1224">
        <v>5.9</v>
      </c>
      <c r="V79" s="245">
        <v>53.5</v>
      </c>
      <c r="X79" s="245">
        <v>48.2</v>
      </c>
      <c r="Z79" s="245">
        <v>34.2</v>
      </c>
      <c r="AB79" s="245">
        <v>30.3</v>
      </c>
      <c r="AD79" s="245">
        <v>28.9</v>
      </c>
    </row>
    <row r="80" spans="2:15" ht="13.5">
      <c r="B80" s="250"/>
      <c r="C80" s="246"/>
      <c r="D80" s="246"/>
      <c r="E80" s="246"/>
      <c r="F80" s="246"/>
      <c r="G80" s="1231"/>
      <c r="H80" s="1232"/>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41</v>
      </c>
      <c r="E2" s="111"/>
      <c r="F2" s="112" t="s">
        <v>513</v>
      </c>
      <c r="G2" s="113"/>
      <c r="H2" s="114"/>
    </row>
    <row r="3" spans="1:8" ht="15">
      <c r="A3" s="110" t="s">
        <v>506</v>
      </c>
      <c r="B3" s="115"/>
      <c r="C3" s="116"/>
      <c r="D3" s="117">
        <v>46803</v>
      </c>
      <c r="E3" s="118"/>
      <c r="F3" s="119">
        <v>43493</v>
      </c>
      <c r="G3" s="120"/>
      <c r="H3" s="121"/>
    </row>
    <row r="4" spans="1:8" ht="15">
      <c r="A4" s="122"/>
      <c r="B4" s="123"/>
      <c r="C4" s="124"/>
      <c r="D4" s="125">
        <v>17991</v>
      </c>
      <c r="E4" s="126"/>
      <c r="F4" s="127">
        <v>23254</v>
      </c>
      <c r="G4" s="128"/>
      <c r="H4" s="129"/>
    </row>
    <row r="5" spans="1:8" ht="15">
      <c r="A5" s="110" t="s">
        <v>508</v>
      </c>
      <c r="B5" s="115"/>
      <c r="C5" s="116"/>
      <c r="D5" s="117">
        <v>50858</v>
      </c>
      <c r="E5" s="118"/>
      <c r="F5" s="119">
        <v>50840</v>
      </c>
      <c r="G5" s="120"/>
      <c r="H5" s="121"/>
    </row>
    <row r="6" spans="1:8" ht="15">
      <c r="A6" s="122"/>
      <c r="B6" s="123"/>
      <c r="C6" s="124"/>
      <c r="D6" s="125">
        <v>19669</v>
      </c>
      <c r="E6" s="126"/>
      <c r="F6" s="127">
        <v>25367</v>
      </c>
      <c r="G6" s="128"/>
      <c r="H6" s="129"/>
    </row>
    <row r="7" spans="1:8" ht="15">
      <c r="A7" s="110" t="s">
        <v>509</v>
      </c>
      <c r="B7" s="115"/>
      <c r="C7" s="116"/>
      <c r="D7" s="117">
        <v>52567</v>
      </c>
      <c r="E7" s="118"/>
      <c r="F7" s="119">
        <v>53605</v>
      </c>
      <c r="G7" s="120"/>
      <c r="H7" s="121"/>
    </row>
    <row r="8" spans="1:8" ht="15">
      <c r="A8" s="122"/>
      <c r="B8" s="123"/>
      <c r="C8" s="124"/>
      <c r="D8" s="125">
        <v>27445</v>
      </c>
      <c r="E8" s="126"/>
      <c r="F8" s="127">
        <v>28343</v>
      </c>
      <c r="G8" s="128"/>
      <c r="H8" s="129"/>
    </row>
    <row r="9" spans="1:8" ht="15">
      <c r="A9" s="110" t="s">
        <v>510</v>
      </c>
      <c r="B9" s="115"/>
      <c r="C9" s="116"/>
      <c r="D9" s="117">
        <v>69489</v>
      </c>
      <c r="E9" s="118"/>
      <c r="F9" s="119">
        <v>46440</v>
      </c>
      <c r="G9" s="120"/>
      <c r="H9" s="121"/>
    </row>
    <row r="10" spans="1:8" ht="15">
      <c r="A10" s="122"/>
      <c r="B10" s="123"/>
      <c r="C10" s="124"/>
      <c r="D10" s="125">
        <v>28617</v>
      </c>
      <c r="E10" s="126"/>
      <c r="F10" s="127">
        <v>27658</v>
      </c>
      <c r="G10" s="128"/>
      <c r="H10" s="129"/>
    </row>
    <row r="11" spans="1:8" ht="15">
      <c r="A11" s="110" t="s">
        <v>511</v>
      </c>
      <c r="B11" s="115"/>
      <c r="C11" s="116"/>
      <c r="D11" s="117">
        <v>80274</v>
      </c>
      <c r="E11" s="118"/>
      <c r="F11" s="119">
        <v>63257</v>
      </c>
      <c r="G11" s="120"/>
      <c r="H11" s="121"/>
    </row>
    <row r="12" spans="1:8" ht="15">
      <c r="A12" s="122"/>
      <c r="B12" s="123"/>
      <c r="C12" s="130"/>
      <c r="D12" s="125">
        <v>28156</v>
      </c>
      <c r="E12" s="126"/>
      <c r="F12" s="127">
        <v>27259</v>
      </c>
      <c r="G12" s="128"/>
      <c r="H12" s="129"/>
    </row>
    <row r="13" spans="1:8" ht="15">
      <c r="A13" s="110"/>
      <c r="B13" s="115"/>
      <c r="C13" s="131"/>
      <c r="D13" s="132">
        <v>59998</v>
      </c>
      <c r="E13" s="133"/>
      <c r="F13" s="134">
        <v>51527</v>
      </c>
      <c r="G13" s="135"/>
      <c r="H13" s="121"/>
    </row>
    <row r="14" spans="1:8" ht="15">
      <c r="A14" s="122"/>
      <c r="B14" s="123"/>
      <c r="C14" s="124"/>
      <c r="D14" s="125">
        <v>24376</v>
      </c>
      <c r="E14" s="126"/>
      <c r="F14" s="127">
        <v>26376</v>
      </c>
      <c r="G14" s="128"/>
      <c r="H14" s="129"/>
    </row>
    <row r="17" ht="15">
      <c r="A17" s="106" t="s">
        <v>42</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43</v>
      </c>
      <c r="B19" s="136">
        <f>ROUND(VALUE(SUBSTITUTE('実質収支比率等に係る経年分析'!F$48,"▲","-")),2)</f>
        <v>1.78</v>
      </c>
      <c r="C19" s="136">
        <f>ROUND(VALUE(SUBSTITUTE('実質収支比率等に係る経年分析'!G$48,"▲","-")),2)</f>
        <v>1.55</v>
      </c>
      <c r="D19" s="136">
        <f>ROUND(VALUE(SUBSTITUTE('実質収支比率等に係る経年分析'!H$48,"▲","-")),2)</f>
        <v>1.72</v>
      </c>
      <c r="E19" s="136">
        <f>ROUND(VALUE(SUBSTITUTE('実質収支比率等に係る経年分析'!I$48,"▲","-")),2)</f>
        <v>1.78</v>
      </c>
      <c r="F19" s="136">
        <f>ROUND(VALUE(SUBSTITUTE('実質収支比率等に係る経年分析'!J$48,"▲","-")),2)</f>
        <v>1.46</v>
      </c>
    </row>
    <row r="20" spans="1:6" ht="15">
      <c r="A20" s="136" t="s">
        <v>44</v>
      </c>
      <c r="B20" s="136">
        <f>ROUND(VALUE(SUBSTITUTE('実質収支比率等に係る経年分析'!F$47,"▲","-")),2)</f>
        <v>19.08</v>
      </c>
      <c r="C20" s="136">
        <f>ROUND(VALUE(SUBSTITUTE('実質収支比率等に係る経年分析'!G$47,"▲","-")),2)</f>
        <v>19.35</v>
      </c>
      <c r="D20" s="136">
        <f>ROUND(VALUE(SUBSTITUTE('実質収支比率等に係る経年分析'!H$47,"▲","-")),2)</f>
        <v>20.4</v>
      </c>
      <c r="E20" s="136">
        <f>ROUND(VALUE(SUBSTITUTE('実質収支比率等に係る経年分析'!I$47,"▲","-")),2)</f>
        <v>19.49</v>
      </c>
      <c r="F20" s="136">
        <f>ROUND(VALUE(SUBSTITUTE('実質収支比率等に係る経年分析'!J$47,"▲","-")),2)</f>
        <v>17.96</v>
      </c>
    </row>
    <row r="21" spans="1:6" ht="15">
      <c r="A21" s="136" t="s">
        <v>45</v>
      </c>
      <c r="B21" s="136">
        <f>IF(ISNUMBER(VALUE(SUBSTITUTE('実質収支比率等に係る経年分析'!F$49,"▲","-"))),ROUND(VALUE(SUBSTITUTE('実質収支比率等に係る経年分析'!F$49,"▲","-")),2),NA())</f>
        <v>0.77</v>
      </c>
      <c r="C21" s="136">
        <f>IF(ISNUMBER(VALUE(SUBSTITUTE('実質収支比率等に係る経年分析'!G$49,"▲","-"))),ROUND(VALUE(SUBSTITUTE('実質収支比率等に係る経年分析'!G$49,"▲","-")),2),NA())</f>
        <v>0.73</v>
      </c>
      <c r="D21" s="136">
        <f>IF(ISNUMBER(VALUE(SUBSTITUTE('実質収支比率等に係る経年分析'!H$49,"▲","-"))),ROUND(VALUE(SUBSTITUTE('実質収支比率等に係る経年分析'!H$49,"▲","-")),2),NA())</f>
        <v>0.98</v>
      </c>
      <c r="E21" s="136">
        <f>IF(ISNUMBER(VALUE(SUBSTITUTE('実質収支比率等に係る経年分析'!I$49,"▲","-"))),ROUND(VALUE(SUBSTITUTE('実質収支比率等に係る経年分析'!I$49,"▲","-")),2),NA())</f>
        <v>-0.65</v>
      </c>
      <c r="F21" s="136">
        <f>IF(ISNUMBER(VALUE(SUBSTITUTE('実質収支比率等に係る経年分析'!J$49,"▲","-"))),ROUND(VALUE(SUBSTITUTE('実質収支比率等に係る経年分析'!J$49,"▲","-")),2),NA())</f>
        <v>-1.34</v>
      </c>
    </row>
    <row r="24" ht="15">
      <c r="A24" s="106" t="s">
        <v>46</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47</v>
      </c>
      <c r="C26" s="137" t="s">
        <v>48</v>
      </c>
      <c r="D26" s="137" t="s">
        <v>47</v>
      </c>
      <c r="E26" s="137" t="s">
        <v>48</v>
      </c>
      <c r="F26" s="137" t="s">
        <v>47</v>
      </c>
      <c r="G26" s="137" t="s">
        <v>48</v>
      </c>
      <c r="H26" s="137" t="s">
        <v>47</v>
      </c>
      <c r="I26" s="137" t="s">
        <v>48</v>
      </c>
      <c r="J26" s="137" t="s">
        <v>47</v>
      </c>
      <c r="K26" s="137" t="s">
        <v>48</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0.02</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0.2</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学校給食センター特別会計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v>
      </c>
    </row>
    <row r="31" spans="1:11" ht="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0.01</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0.02</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0.02</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0.01</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0.03</v>
      </c>
    </row>
    <row r="32" spans="1:11" ht="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IF(ROUND(VALUE(SUBSTITUTE('連結実質赤字比率に係る赤字・黒字の構成分析'!F$38,"▲","-")),2)&lt;0,ABS(ROUND(VALUE(SUBSTITUTE('連結実質赤字比率に係る赤字・黒字の構成分析'!F$38,"▲","-")),2)),NA())</f>
        <v>#VALUE!</v>
      </c>
      <c r="C32" s="137" t="e">
        <f>IF(ROUND(VALUE(SUBSTITUTE('連結実質赤字比率に係る赤字・黒字の構成分析'!F$38,"▲","-")),2)&gt;=0,ABS(ROUND(VALUE(SUBSTITUTE('連結実質赤字比率に係る赤字・黒字の構成分析'!F$38,"▲","-")),2)),NA())</f>
        <v>#VALUE!</v>
      </c>
      <c r="D32" s="137" t="e">
        <f>IF(ROUND(VALUE(SUBSTITUTE('連結実質赤字比率に係る赤字・黒字の構成分析'!G$38,"▲","-")),2)&lt;0,ABS(ROUND(VALUE(SUBSTITUTE('連結実質赤字比率に係る赤字・黒字の構成分析'!G$38,"▲","-")),2)),NA())</f>
        <v>#VALUE!</v>
      </c>
      <c r="E32" s="137" t="e">
        <f>IF(ROUND(VALUE(SUBSTITUTE('連結実質赤字比率に係る赤字・黒字の構成分析'!G$38,"▲","-")),2)&gt;=0,ABS(ROUND(VALUE(SUBSTITUTE('連結実質赤字比率に係る赤字・黒字の構成分析'!G$38,"▲","-")),2)),NA())</f>
        <v>#VALUE!</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0.39</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0.44</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0.44</v>
      </c>
    </row>
    <row r="33" spans="1:11" ht="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0.64</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0.65</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0.29</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0.72</v>
      </c>
    </row>
    <row r="34" spans="1:11" ht="15">
      <c r="A34" s="137" t="str">
        <f>IF('連結実質赤字比率に係る赤字・黒字の構成分析'!C$36="",NA(),'連結実質赤字比率に係る赤字・黒字の構成分析'!C$36)</f>
        <v>一般会計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1.77</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1.54</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1.72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1.77</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1.46</v>
      </c>
    </row>
    <row r="35" spans="1:11" ht="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1.7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1.38</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1.73</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1.17</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2.44</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18.1</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14.67</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13.8</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13.43</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13.7</v>
      </c>
    </row>
    <row r="39" ht="15">
      <c r="A39" s="106" t="s">
        <v>49</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ht="15">
      <c r="A42" s="138" t="s">
        <v>52</v>
      </c>
      <c r="B42" s="138"/>
      <c r="C42" s="138"/>
      <c r="D42" s="138">
        <f>'実質公債費比率（分子）の構造'!K$52</f>
        <v>4806</v>
      </c>
      <c r="E42" s="138"/>
      <c r="F42" s="138"/>
      <c r="G42" s="138">
        <f>'実質公債費比率（分子）の構造'!L$52</f>
        <v>5024</v>
      </c>
      <c r="H42" s="138"/>
      <c r="I42" s="138"/>
      <c r="J42" s="138">
        <f>'実質公債費比率（分子）の構造'!M$52</f>
        <v>5054</v>
      </c>
      <c r="K42" s="138"/>
      <c r="L42" s="138"/>
      <c r="M42" s="138">
        <f>'実質公債費比率（分子）の構造'!N$52</f>
        <v>4621</v>
      </c>
      <c r="N42" s="138"/>
      <c r="O42" s="138"/>
      <c r="P42" s="138">
        <f>'実質公債費比率（分子）の構造'!O$52</f>
        <v>4610</v>
      </c>
    </row>
    <row r="43" spans="1:16" ht="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54</v>
      </c>
      <c r="B44" s="138">
        <f>'実質公債費比率（分子）の構造'!K$50</f>
        <v>52</v>
      </c>
      <c r="C44" s="138"/>
      <c r="D44" s="138"/>
      <c r="E44" s="138">
        <f>'実質公債費比率（分子）の構造'!L$50</f>
        <v>52</v>
      </c>
      <c r="F44" s="138"/>
      <c r="G44" s="138"/>
      <c r="H44" s="138">
        <f>'実質公債費比率（分子）の構造'!M$50</f>
        <v>52</v>
      </c>
      <c r="I44" s="138"/>
      <c r="J44" s="138"/>
      <c r="K44" s="138">
        <f>'実質公債費比率（分子）の構造'!N$50</f>
        <v>52</v>
      </c>
      <c r="L44" s="138"/>
      <c r="M44" s="138"/>
      <c r="N44" s="138">
        <f>'実質公債費比率（分子）の構造'!O$50</f>
        <v>52</v>
      </c>
      <c r="O44" s="138"/>
      <c r="P44" s="138"/>
    </row>
    <row r="45" spans="1:16" ht="15">
      <c r="A45" s="138" t="s">
        <v>55</v>
      </c>
      <c r="B45" s="138">
        <f>'実質公債費比率（分子）の構造'!K$49</f>
        <v>210</v>
      </c>
      <c r="C45" s="138"/>
      <c r="D45" s="138"/>
      <c r="E45" s="138">
        <f>'実質公債費比率（分子）の構造'!L$49</f>
        <v>218</v>
      </c>
      <c r="F45" s="138"/>
      <c r="G45" s="138"/>
      <c r="H45" s="138">
        <f>'実質公債費比率（分子）の構造'!M$49</f>
        <v>223</v>
      </c>
      <c r="I45" s="138"/>
      <c r="J45" s="138"/>
      <c r="K45" s="138">
        <f>'実質公債費比率（分子）の構造'!N$49</f>
        <v>188</v>
      </c>
      <c r="L45" s="138"/>
      <c r="M45" s="138"/>
      <c r="N45" s="138">
        <f>'実質公債費比率（分子）の構造'!O$49</f>
        <v>119</v>
      </c>
      <c r="O45" s="138"/>
      <c r="P45" s="138"/>
    </row>
    <row r="46" spans="1:16" ht="15">
      <c r="A46" s="138" t="s">
        <v>56</v>
      </c>
      <c r="B46" s="138">
        <f>'実質公債費比率（分子）の構造'!K$48</f>
        <v>1423</v>
      </c>
      <c r="C46" s="138"/>
      <c r="D46" s="138"/>
      <c r="E46" s="138">
        <f>'実質公債費比率（分子）の構造'!L$48</f>
        <v>1458</v>
      </c>
      <c r="F46" s="138"/>
      <c r="G46" s="138"/>
      <c r="H46" s="138">
        <f>'実質公債費比率（分子）の構造'!M$48</f>
        <v>1262</v>
      </c>
      <c r="I46" s="138"/>
      <c r="J46" s="138"/>
      <c r="K46" s="138">
        <f>'実質公債費比率（分子）の構造'!N$48</f>
        <v>1340</v>
      </c>
      <c r="L46" s="138"/>
      <c r="M46" s="138"/>
      <c r="N46" s="138">
        <f>'実質公債費比率（分子）の構造'!O$48</f>
        <v>1292</v>
      </c>
      <c r="O46" s="138"/>
      <c r="P46" s="138"/>
    </row>
    <row r="47" spans="1:16" ht="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59</v>
      </c>
      <c r="B49" s="138">
        <f>'実質公債費比率（分子）の構造'!K$45</f>
        <v>3965</v>
      </c>
      <c r="C49" s="138"/>
      <c r="D49" s="138"/>
      <c r="E49" s="138">
        <f>'実質公債費比率（分子）の構造'!L$45</f>
        <v>4154</v>
      </c>
      <c r="F49" s="138"/>
      <c r="G49" s="138"/>
      <c r="H49" s="138">
        <f>'実質公債費比率（分子）の構造'!M$45</f>
        <v>4529</v>
      </c>
      <c r="I49" s="138"/>
      <c r="J49" s="138"/>
      <c r="K49" s="138">
        <f>'実質公債費比率（分子）の構造'!N$45</f>
        <v>4384</v>
      </c>
      <c r="L49" s="138"/>
      <c r="M49" s="138"/>
      <c r="N49" s="138">
        <f>'実質公債費比率（分子）の構造'!O$45</f>
        <v>4507</v>
      </c>
      <c r="O49" s="138"/>
      <c r="P49" s="138"/>
    </row>
    <row r="50" spans="1:16" ht="15">
      <c r="A50" s="138" t="s">
        <v>60</v>
      </c>
      <c r="B50" s="138" t="e">
        <f>NA()</f>
        <v>#N/A</v>
      </c>
      <c r="C50" s="138">
        <f>IF(ISNUMBER('実質公債費比率（分子）の構造'!K$53),'実質公債費比率（分子）の構造'!K$53,NA())</f>
        <v>844</v>
      </c>
      <c r="D50" s="138" t="e">
        <f>NA()</f>
        <v>#N/A</v>
      </c>
      <c r="E50" s="138" t="e">
        <f>NA()</f>
        <v>#N/A</v>
      </c>
      <c r="F50" s="138">
        <f>IF(ISNUMBER('実質公債費比率（分子）の構造'!L$53),'実質公債費比率（分子）の構造'!L$53,NA())</f>
        <v>858</v>
      </c>
      <c r="G50" s="138" t="e">
        <f>NA()</f>
        <v>#N/A</v>
      </c>
      <c r="H50" s="138" t="e">
        <f>NA()</f>
        <v>#N/A</v>
      </c>
      <c r="I50" s="138">
        <f>IF(ISNUMBER('実質公債費比率（分子）の構造'!M$53),'実質公債費比率（分子）の構造'!M$53,NA())</f>
        <v>1012</v>
      </c>
      <c r="J50" s="138" t="e">
        <f>NA()</f>
        <v>#N/A</v>
      </c>
      <c r="K50" s="138" t="e">
        <f>NA()</f>
        <v>#N/A</v>
      </c>
      <c r="L50" s="138">
        <f>IF(ISNUMBER('実質公債費比率（分子）の構造'!N$53),'実質公債費比率（分子）の構造'!N$53,NA())</f>
        <v>1343</v>
      </c>
      <c r="M50" s="138" t="e">
        <f>NA()</f>
        <v>#N/A</v>
      </c>
      <c r="N50" s="138" t="e">
        <f>NA()</f>
        <v>#N/A</v>
      </c>
      <c r="O50" s="138">
        <f>IF(ISNUMBER('実質公債費比率（分子）の構造'!O$53),'実質公債費比率（分子）の構造'!O$53,NA())</f>
        <v>1360</v>
      </c>
      <c r="P50" s="138" t="e">
        <f>NA()</f>
        <v>#N/A</v>
      </c>
    </row>
    <row r="53" ht="15">
      <c r="A53" s="106" t="s">
        <v>61</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ht="15">
      <c r="A56" s="137" t="s">
        <v>37</v>
      </c>
      <c r="B56" s="137"/>
      <c r="C56" s="137"/>
      <c r="D56" s="137">
        <f>'将来負担比率（分子）の構造'!I$52</f>
        <v>39327</v>
      </c>
      <c r="E56" s="137"/>
      <c r="F56" s="137"/>
      <c r="G56" s="137">
        <f>'将来負担比率（分子）の構造'!J$52</f>
        <v>38929</v>
      </c>
      <c r="H56" s="137"/>
      <c r="I56" s="137"/>
      <c r="J56" s="137">
        <f>'将来負担比率（分子）の構造'!K$52</f>
        <v>38264</v>
      </c>
      <c r="K56" s="137"/>
      <c r="L56" s="137"/>
      <c r="M56" s="137">
        <f>'将来負担比率（分子）の構造'!L$52</f>
        <v>38180</v>
      </c>
      <c r="N56" s="137"/>
      <c r="O56" s="137"/>
      <c r="P56" s="137">
        <f>'将来負担比率（分子）の構造'!M$52</f>
        <v>37943</v>
      </c>
    </row>
    <row r="57" spans="1:16" ht="15">
      <c r="A57" s="137" t="s">
        <v>36</v>
      </c>
      <c r="B57" s="137"/>
      <c r="C57" s="137"/>
      <c r="D57" s="137">
        <f>'将来負担比率（分子）の構造'!I$51</f>
        <v>9181</v>
      </c>
      <c r="E57" s="137"/>
      <c r="F57" s="137"/>
      <c r="G57" s="137">
        <f>'将来負担比率（分子）の構造'!J$51</f>
        <v>8612</v>
      </c>
      <c r="H57" s="137"/>
      <c r="I57" s="137"/>
      <c r="J57" s="137">
        <f>'将来負担比率（分子）の構造'!K$51</f>
        <v>8926</v>
      </c>
      <c r="K57" s="137"/>
      <c r="L57" s="137"/>
      <c r="M57" s="137">
        <f>'将来負担比率（分子）の構造'!L$51</f>
        <v>7904</v>
      </c>
      <c r="N57" s="137"/>
      <c r="O57" s="137"/>
      <c r="P57" s="137">
        <f>'将来負担比率（分子）の構造'!M$51</f>
        <v>8419</v>
      </c>
    </row>
    <row r="58" spans="1:16" ht="15">
      <c r="A58" s="137" t="s">
        <v>35</v>
      </c>
      <c r="B58" s="137"/>
      <c r="C58" s="137"/>
      <c r="D58" s="137">
        <f>'将来負担比率（分子）の構造'!I$50</f>
        <v>16116</v>
      </c>
      <c r="E58" s="137"/>
      <c r="F58" s="137"/>
      <c r="G58" s="137">
        <f>'将来負担比率（分子）の構造'!J$50</f>
        <v>17353</v>
      </c>
      <c r="H58" s="137"/>
      <c r="I58" s="137"/>
      <c r="J58" s="137">
        <f>'将来負担比率（分子）の構造'!K$50</f>
        <v>18283</v>
      </c>
      <c r="K58" s="137"/>
      <c r="L58" s="137"/>
      <c r="M58" s="137">
        <f>'将来負担比率（分子）の構造'!L$50</f>
        <v>17819</v>
      </c>
      <c r="N58" s="137"/>
      <c r="O58" s="137"/>
      <c r="P58" s="137">
        <f>'将来負担比率（分子）の構造'!M$50</f>
        <v>15942</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2351</v>
      </c>
      <c r="C61" s="137"/>
      <c r="D61" s="137"/>
      <c r="E61" s="137">
        <f>'将来負担比率（分子）の構造'!J$46</f>
        <v>2052</v>
      </c>
      <c r="F61" s="137"/>
      <c r="G61" s="137"/>
      <c r="H61" s="137">
        <f>'将来負担比率（分子）の構造'!K$46</f>
        <v>1951</v>
      </c>
      <c r="I61" s="137"/>
      <c r="J61" s="137"/>
      <c r="K61" s="137">
        <f>'将来負担比率（分子）の構造'!L$46</f>
        <v>2084</v>
      </c>
      <c r="L61" s="137"/>
      <c r="M61" s="137"/>
      <c r="N61" s="137">
        <f>'将来負担比率（分子）の構造'!M$46</f>
        <v>1</v>
      </c>
      <c r="O61" s="137"/>
      <c r="P61" s="137"/>
    </row>
    <row r="62" spans="1:16" ht="15">
      <c r="A62" s="137" t="s">
        <v>29</v>
      </c>
      <c r="B62" s="137">
        <f>'将来負担比率（分子）の構造'!I$45</f>
        <v>6014</v>
      </c>
      <c r="C62" s="137"/>
      <c r="D62" s="137"/>
      <c r="E62" s="137">
        <f>'将来負担比率（分子）の構造'!J$45</f>
        <v>5273</v>
      </c>
      <c r="F62" s="137"/>
      <c r="G62" s="137"/>
      <c r="H62" s="137">
        <f>'将来負担比率（分子）の構造'!K$45</f>
        <v>4660</v>
      </c>
      <c r="I62" s="137"/>
      <c r="J62" s="137"/>
      <c r="K62" s="137">
        <f>'将来負担比率（分子）の構造'!L$45</f>
        <v>4621</v>
      </c>
      <c r="L62" s="137"/>
      <c r="M62" s="137"/>
      <c r="N62" s="137">
        <f>'将来負担比率（分子）の構造'!M$45</f>
        <v>4179</v>
      </c>
      <c r="O62" s="137"/>
      <c r="P62" s="137"/>
    </row>
    <row r="63" spans="1:16" ht="15">
      <c r="A63" s="137" t="s">
        <v>28</v>
      </c>
      <c r="B63" s="137">
        <f>'将来負担比率（分子）の構造'!I$44</f>
        <v>1192</v>
      </c>
      <c r="C63" s="137"/>
      <c r="D63" s="137"/>
      <c r="E63" s="137">
        <f>'将来負担比率（分子）の構造'!J$44</f>
        <v>1344</v>
      </c>
      <c r="F63" s="137"/>
      <c r="G63" s="137"/>
      <c r="H63" s="137">
        <f>'将来負担比率（分子）の構造'!K$44</f>
        <v>1330</v>
      </c>
      <c r="I63" s="137"/>
      <c r="J63" s="137"/>
      <c r="K63" s="137">
        <f>'将来負担比率（分子）の構造'!L$44</f>
        <v>1179</v>
      </c>
      <c r="L63" s="137"/>
      <c r="M63" s="137"/>
      <c r="N63" s="137">
        <f>'将来負担比率（分子）の構造'!M$44</f>
        <v>1326</v>
      </c>
      <c r="O63" s="137"/>
      <c r="P63" s="137"/>
    </row>
    <row r="64" spans="1:16" ht="15">
      <c r="A64" s="137" t="s">
        <v>27</v>
      </c>
      <c r="B64" s="137">
        <f>'将来負担比率（分子）の構造'!I$43</f>
        <v>12574</v>
      </c>
      <c r="C64" s="137"/>
      <c r="D64" s="137"/>
      <c r="E64" s="137">
        <f>'将来負担比率（分子）の構造'!J$43</f>
        <v>11679</v>
      </c>
      <c r="F64" s="137"/>
      <c r="G64" s="137"/>
      <c r="H64" s="137">
        <f>'将来負担比率（分子）の構造'!K$43</f>
        <v>13141</v>
      </c>
      <c r="I64" s="137"/>
      <c r="J64" s="137"/>
      <c r="K64" s="137">
        <f>'将来負担比率（分子）の構造'!L$43</f>
        <v>11806</v>
      </c>
      <c r="L64" s="137"/>
      <c r="M64" s="137"/>
      <c r="N64" s="137">
        <f>'将来負担比率（分子）の構造'!M$43</f>
        <v>10689</v>
      </c>
      <c r="O64" s="137"/>
      <c r="P64" s="137"/>
    </row>
    <row r="65" spans="1:16" ht="15">
      <c r="A65" s="137" t="s">
        <v>26</v>
      </c>
      <c r="B65" s="137">
        <f>'将来負担比率（分子）の構造'!I$42</f>
        <v>208</v>
      </c>
      <c r="C65" s="137"/>
      <c r="D65" s="137"/>
      <c r="E65" s="137">
        <f>'将来負担比率（分子）の構造'!J$42</f>
        <v>156</v>
      </c>
      <c r="F65" s="137"/>
      <c r="G65" s="137"/>
      <c r="H65" s="137">
        <f>'将来負担比率（分子）の構造'!K$42</f>
        <v>104</v>
      </c>
      <c r="I65" s="137"/>
      <c r="J65" s="137"/>
      <c r="K65" s="137">
        <f>'将来負担比率（分子）の構造'!L$42</f>
        <v>52</v>
      </c>
      <c r="L65" s="137"/>
      <c r="M65" s="137"/>
      <c r="N65" s="137" t="str">
        <f>'将来負担比率（分子）の構造'!M$42</f>
        <v>-</v>
      </c>
      <c r="O65" s="137"/>
      <c r="P65" s="137"/>
    </row>
    <row r="66" spans="1:16" ht="15">
      <c r="A66" s="137" t="s">
        <v>25</v>
      </c>
      <c r="B66" s="137">
        <f>'将来負担比率（分子）の構造'!I$41</f>
        <v>38004</v>
      </c>
      <c r="C66" s="137"/>
      <c r="D66" s="137"/>
      <c r="E66" s="137">
        <f>'将来負担比率（分子）の構造'!J$41</f>
        <v>37857</v>
      </c>
      <c r="F66" s="137"/>
      <c r="G66" s="137"/>
      <c r="H66" s="137">
        <f>'将来負担比率（分子）の構造'!K$41</f>
        <v>37453</v>
      </c>
      <c r="I66" s="137"/>
      <c r="J66" s="137"/>
      <c r="K66" s="137">
        <f>'将来負担比率（分子）の構造'!L$41</f>
        <v>38528</v>
      </c>
      <c r="L66" s="137"/>
      <c r="M66" s="137"/>
      <c r="N66" s="137">
        <f>'将来負担比率（分子）の構造'!M$41</f>
        <v>40011</v>
      </c>
      <c r="O66" s="137"/>
      <c r="P66" s="137"/>
    </row>
    <row r="67" spans="1:16" ht="15">
      <c r="A67" s="137" t="s">
        <v>64</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0</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208</v>
      </c>
      <c r="C5" s="612"/>
      <c r="D5" s="612"/>
      <c r="E5" s="612"/>
      <c r="F5" s="612"/>
      <c r="G5" s="612"/>
      <c r="H5" s="612"/>
      <c r="I5" s="612"/>
      <c r="J5" s="612"/>
      <c r="K5" s="612"/>
      <c r="L5" s="612"/>
      <c r="M5" s="612"/>
      <c r="N5" s="612"/>
      <c r="O5" s="612"/>
      <c r="P5" s="612"/>
      <c r="Q5" s="613"/>
      <c r="R5" s="614">
        <v>22024187</v>
      </c>
      <c r="S5" s="615"/>
      <c r="T5" s="615"/>
      <c r="U5" s="615"/>
      <c r="V5" s="615"/>
      <c r="W5" s="615"/>
      <c r="X5" s="615"/>
      <c r="Y5" s="616"/>
      <c r="Z5" s="617">
        <v>44.1</v>
      </c>
      <c r="AA5" s="617"/>
      <c r="AB5" s="617"/>
      <c r="AC5" s="617"/>
      <c r="AD5" s="618">
        <v>20406703</v>
      </c>
      <c r="AE5" s="618"/>
      <c r="AF5" s="618"/>
      <c r="AG5" s="618"/>
      <c r="AH5" s="618"/>
      <c r="AI5" s="618"/>
      <c r="AJ5" s="618"/>
      <c r="AK5" s="618"/>
      <c r="AL5" s="619">
        <v>83.5</v>
      </c>
      <c r="AM5" s="620"/>
      <c r="AN5" s="620"/>
      <c r="AO5" s="621"/>
      <c r="AP5" s="611" t="s">
        <v>209</v>
      </c>
      <c r="AQ5" s="612"/>
      <c r="AR5" s="612"/>
      <c r="AS5" s="612"/>
      <c r="AT5" s="612"/>
      <c r="AU5" s="612"/>
      <c r="AV5" s="612"/>
      <c r="AW5" s="612"/>
      <c r="AX5" s="612"/>
      <c r="AY5" s="612"/>
      <c r="AZ5" s="612"/>
      <c r="BA5" s="612"/>
      <c r="BB5" s="612"/>
      <c r="BC5" s="612"/>
      <c r="BD5" s="612"/>
      <c r="BE5" s="612"/>
      <c r="BF5" s="613"/>
      <c r="BG5" s="625">
        <v>20406703</v>
      </c>
      <c r="BH5" s="626"/>
      <c r="BI5" s="626"/>
      <c r="BJ5" s="626"/>
      <c r="BK5" s="626"/>
      <c r="BL5" s="626"/>
      <c r="BM5" s="626"/>
      <c r="BN5" s="627"/>
      <c r="BO5" s="628">
        <v>92.7</v>
      </c>
      <c r="BP5" s="628"/>
      <c r="BQ5" s="628"/>
      <c r="BR5" s="628"/>
      <c r="BS5" s="629">
        <v>282579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33" ht="11.25" customHeight="1">
      <c r="B6" s="622" t="s">
        <v>213</v>
      </c>
      <c r="C6" s="623"/>
      <c r="D6" s="623"/>
      <c r="E6" s="623"/>
      <c r="F6" s="623"/>
      <c r="G6" s="623"/>
      <c r="H6" s="623"/>
      <c r="I6" s="623"/>
      <c r="J6" s="623"/>
      <c r="K6" s="623"/>
      <c r="L6" s="623"/>
      <c r="M6" s="623"/>
      <c r="N6" s="623"/>
      <c r="O6" s="623"/>
      <c r="P6" s="623"/>
      <c r="Q6" s="624"/>
      <c r="R6" s="625">
        <v>298619</v>
      </c>
      <c r="S6" s="626"/>
      <c r="T6" s="626"/>
      <c r="U6" s="626"/>
      <c r="V6" s="626"/>
      <c r="W6" s="626"/>
      <c r="X6" s="626"/>
      <c r="Y6" s="627"/>
      <c r="Z6" s="628">
        <v>0.6</v>
      </c>
      <c r="AA6" s="628"/>
      <c r="AB6" s="628"/>
      <c r="AC6" s="628"/>
      <c r="AD6" s="629">
        <v>298619</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20406703</v>
      </c>
      <c r="BH6" s="626"/>
      <c r="BI6" s="626"/>
      <c r="BJ6" s="626"/>
      <c r="BK6" s="626"/>
      <c r="BL6" s="626"/>
      <c r="BM6" s="626"/>
      <c r="BN6" s="627"/>
      <c r="BO6" s="628">
        <v>92.7</v>
      </c>
      <c r="BP6" s="628"/>
      <c r="BQ6" s="628"/>
      <c r="BR6" s="628"/>
      <c r="BS6" s="629">
        <v>282579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306222</v>
      </c>
      <c r="CS6" s="626"/>
      <c r="CT6" s="626"/>
      <c r="CU6" s="626"/>
      <c r="CV6" s="626"/>
      <c r="CW6" s="626"/>
      <c r="CX6" s="626"/>
      <c r="CY6" s="627"/>
      <c r="CZ6" s="628">
        <v>0.6</v>
      </c>
      <c r="DA6" s="628"/>
      <c r="DB6" s="628"/>
      <c r="DC6" s="628"/>
      <c r="DD6" s="634" t="s">
        <v>216</v>
      </c>
      <c r="DE6" s="626"/>
      <c r="DF6" s="626"/>
      <c r="DG6" s="626"/>
      <c r="DH6" s="626"/>
      <c r="DI6" s="626"/>
      <c r="DJ6" s="626"/>
      <c r="DK6" s="626"/>
      <c r="DL6" s="626"/>
      <c r="DM6" s="626"/>
      <c r="DN6" s="626"/>
      <c r="DO6" s="626"/>
      <c r="DP6" s="627"/>
      <c r="DQ6" s="634">
        <v>306222</v>
      </c>
      <c r="DR6" s="626"/>
      <c r="DS6" s="626"/>
      <c r="DT6" s="626"/>
      <c r="DU6" s="626"/>
      <c r="DV6" s="626"/>
      <c r="DW6" s="626"/>
      <c r="DX6" s="626"/>
      <c r="DY6" s="626"/>
      <c r="DZ6" s="626"/>
      <c r="EA6" s="626"/>
      <c r="EB6" s="626"/>
      <c r="EC6" s="635"/>
    </row>
    <row r="7" spans="2:133" ht="11.25" customHeight="1">
      <c r="B7" s="622" t="s">
        <v>217</v>
      </c>
      <c r="C7" s="623"/>
      <c r="D7" s="623"/>
      <c r="E7" s="623"/>
      <c r="F7" s="623"/>
      <c r="G7" s="623"/>
      <c r="H7" s="623"/>
      <c r="I7" s="623"/>
      <c r="J7" s="623"/>
      <c r="K7" s="623"/>
      <c r="L7" s="623"/>
      <c r="M7" s="623"/>
      <c r="N7" s="623"/>
      <c r="O7" s="623"/>
      <c r="P7" s="623"/>
      <c r="Q7" s="624"/>
      <c r="R7" s="625">
        <v>29126</v>
      </c>
      <c r="S7" s="626"/>
      <c r="T7" s="626"/>
      <c r="U7" s="626"/>
      <c r="V7" s="626"/>
      <c r="W7" s="626"/>
      <c r="X7" s="626"/>
      <c r="Y7" s="627"/>
      <c r="Z7" s="628">
        <v>0.1</v>
      </c>
      <c r="AA7" s="628"/>
      <c r="AB7" s="628"/>
      <c r="AC7" s="628"/>
      <c r="AD7" s="629">
        <v>29126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10068910</v>
      </c>
      <c r="BH7" s="626"/>
      <c r="BI7" s="626"/>
      <c r="BJ7" s="626"/>
      <c r="BK7" s="626"/>
      <c r="BL7" s="626"/>
      <c r="BM7" s="626"/>
      <c r="BN7" s="627"/>
      <c r="BO7" s="628">
        <v>45.7</v>
      </c>
      <c r="BP7" s="628"/>
      <c r="BQ7" s="628"/>
      <c r="BR7" s="628"/>
      <c r="BS7" s="629">
        <v>282579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5209075</v>
      </c>
      <c r="CS7" s="626"/>
      <c r="CT7" s="626"/>
      <c r="CU7" s="626"/>
      <c r="CV7" s="626"/>
      <c r="CW7" s="626"/>
      <c r="CX7" s="626"/>
      <c r="CY7" s="627"/>
      <c r="CZ7" s="628">
        <v>10.6</v>
      </c>
      <c r="DA7" s="628"/>
      <c r="DB7" s="628"/>
      <c r="DC7" s="628"/>
      <c r="DD7" s="634">
        <v>357340</v>
      </c>
      <c r="DE7" s="626"/>
      <c r="DF7" s="626"/>
      <c r="DG7" s="626"/>
      <c r="DH7" s="626"/>
      <c r="DI7" s="626"/>
      <c r="DJ7" s="626"/>
      <c r="DK7" s="626"/>
      <c r="DL7" s="626"/>
      <c r="DM7" s="626"/>
      <c r="DN7" s="626"/>
      <c r="DO7" s="626"/>
      <c r="DP7" s="627"/>
      <c r="DQ7" s="634">
        <v>4365504</v>
      </c>
      <c r="DR7" s="626"/>
      <c r="DS7" s="626"/>
      <c r="DT7" s="626"/>
      <c r="DU7" s="626"/>
      <c r="DV7" s="626"/>
      <c r="DW7" s="626"/>
      <c r="DX7" s="626"/>
      <c r="DY7" s="626"/>
      <c r="DZ7" s="626"/>
      <c r="EA7" s="626"/>
      <c r="EB7" s="626"/>
      <c r="EC7" s="635"/>
    </row>
    <row r="8" spans="2:133" ht="11.25" customHeight="1">
      <c r="B8" s="622" t="s">
        <v>220</v>
      </c>
      <c r="C8" s="623"/>
      <c r="D8" s="623"/>
      <c r="E8" s="623"/>
      <c r="F8" s="623"/>
      <c r="G8" s="623"/>
      <c r="H8" s="623"/>
      <c r="I8" s="623"/>
      <c r="J8" s="623"/>
      <c r="K8" s="623"/>
      <c r="L8" s="623"/>
      <c r="M8" s="623"/>
      <c r="N8" s="623"/>
      <c r="O8" s="623"/>
      <c r="P8" s="623"/>
      <c r="Q8" s="624"/>
      <c r="R8" s="625">
        <v>71569</v>
      </c>
      <c r="S8" s="626"/>
      <c r="T8" s="626"/>
      <c r="U8" s="626"/>
      <c r="V8" s="626"/>
      <c r="W8" s="626"/>
      <c r="X8" s="626"/>
      <c r="Y8" s="627"/>
      <c r="Z8" s="628">
        <v>0.1</v>
      </c>
      <c r="AA8" s="628"/>
      <c r="AB8" s="628"/>
      <c r="AC8" s="628"/>
      <c r="AD8" s="629">
        <v>71569</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224136</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18760071</v>
      </c>
      <c r="CS8" s="626"/>
      <c r="CT8" s="626"/>
      <c r="CU8" s="626"/>
      <c r="CV8" s="626"/>
      <c r="CW8" s="626"/>
      <c r="CX8" s="626"/>
      <c r="CY8" s="627"/>
      <c r="CZ8" s="628">
        <v>38.1</v>
      </c>
      <c r="DA8" s="628"/>
      <c r="DB8" s="628"/>
      <c r="DC8" s="628"/>
      <c r="DD8" s="634">
        <v>642399</v>
      </c>
      <c r="DE8" s="626"/>
      <c r="DF8" s="626"/>
      <c r="DG8" s="626"/>
      <c r="DH8" s="626"/>
      <c r="DI8" s="626"/>
      <c r="DJ8" s="626"/>
      <c r="DK8" s="626"/>
      <c r="DL8" s="626"/>
      <c r="DM8" s="626"/>
      <c r="DN8" s="626"/>
      <c r="DO8" s="626"/>
      <c r="DP8" s="627"/>
      <c r="DQ8" s="634">
        <v>8989858</v>
      </c>
      <c r="DR8" s="626"/>
      <c r="DS8" s="626"/>
      <c r="DT8" s="626"/>
      <c r="DU8" s="626"/>
      <c r="DV8" s="626"/>
      <c r="DW8" s="626"/>
      <c r="DX8" s="626"/>
      <c r="DY8" s="626"/>
      <c r="DZ8" s="626"/>
      <c r="EA8" s="626"/>
      <c r="EB8" s="626"/>
      <c r="EC8" s="635"/>
    </row>
    <row r="9" spans="2:133" ht="11.25" customHeight="1">
      <c r="B9" s="622" t="s">
        <v>223</v>
      </c>
      <c r="C9" s="623"/>
      <c r="D9" s="623"/>
      <c r="E9" s="623"/>
      <c r="F9" s="623"/>
      <c r="G9" s="623"/>
      <c r="H9" s="623"/>
      <c r="I9" s="623"/>
      <c r="J9" s="623"/>
      <c r="K9" s="623"/>
      <c r="L9" s="623"/>
      <c r="M9" s="623"/>
      <c r="N9" s="623"/>
      <c r="O9" s="623"/>
      <c r="P9" s="623"/>
      <c r="Q9" s="624"/>
      <c r="R9" s="625">
        <v>46216</v>
      </c>
      <c r="S9" s="626"/>
      <c r="T9" s="626"/>
      <c r="U9" s="626"/>
      <c r="V9" s="626"/>
      <c r="W9" s="626"/>
      <c r="X9" s="626"/>
      <c r="Y9" s="627"/>
      <c r="Z9" s="628">
        <v>0.1</v>
      </c>
      <c r="AA9" s="628"/>
      <c r="AB9" s="628"/>
      <c r="AC9" s="628"/>
      <c r="AD9" s="629">
        <v>46216</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7959745</v>
      </c>
      <c r="BH9" s="626"/>
      <c r="BI9" s="626"/>
      <c r="BJ9" s="626"/>
      <c r="BK9" s="626"/>
      <c r="BL9" s="626"/>
      <c r="BM9" s="626"/>
      <c r="BN9" s="627"/>
      <c r="BO9" s="628">
        <v>36.1</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4708360</v>
      </c>
      <c r="CS9" s="626"/>
      <c r="CT9" s="626"/>
      <c r="CU9" s="626"/>
      <c r="CV9" s="626"/>
      <c r="CW9" s="626"/>
      <c r="CX9" s="626"/>
      <c r="CY9" s="627"/>
      <c r="CZ9" s="628">
        <v>9.6</v>
      </c>
      <c r="DA9" s="628"/>
      <c r="DB9" s="628"/>
      <c r="DC9" s="628"/>
      <c r="DD9" s="634">
        <v>2328453</v>
      </c>
      <c r="DE9" s="626"/>
      <c r="DF9" s="626"/>
      <c r="DG9" s="626"/>
      <c r="DH9" s="626"/>
      <c r="DI9" s="626"/>
      <c r="DJ9" s="626"/>
      <c r="DK9" s="626"/>
      <c r="DL9" s="626"/>
      <c r="DM9" s="626"/>
      <c r="DN9" s="626"/>
      <c r="DO9" s="626"/>
      <c r="DP9" s="627"/>
      <c r="DQ9" s="634">
        <v>2143714</v>
      </c>
      <c r="DR9" s="626"/>
      <c r="DS9" s="626"/>
      <c r="DT9" s="626"/>
      <c r="DU9" s="626"/>
      <c r="DV9" s="626"/>
      <c r="DW9" s="626"/>
      <c r="DX9" s="626"/>
      <c r="DY9" s="626"/>
      <c r="DZ9" s="626"/>
      <c r="EA9" s="626"/>
      <c r="EB9" s="626"/>
      <c r="EC9" s="635"/>
    </row>
    <row r="10" spans="2:133" ht="11.25" customHeight="1">
      <c r="B10" s="622" t="s">
        <v>226</v>
      </c>
      <c r="C10" s="623"/>
      <c r="D10" s="623"/>
      <c r="E10" s="623"/>
      <c r="F10" s="623"/>
      <c r="G10" s="623"/>
      <c r="H10" s="623"/>
      <c r="I10" s="623"/>
      <c r="J10" s="623"/>
      <c r="K10" s="623"/>
      <c r="L10" s="623"/>
      <c r="M10" s="623"/>
      <c r="N10" s="623"/>
      <c r="O10" s="623"/>
      <c r="P10" s="623"/>
      <c r="Q10" s="624"/>
      <c r="R10" s="625">
        <v>2198539</v>
      </c>
      <c r="S10" s="626"/>
      <c r="T10" s="626"/>
      <c r="U10" s="626"/>
      <c r="V10" s="626"/>
      <c r="W10" s="626"/>
      <c r="X10" s="626"/>
      <c r="Y10" s="627"/>
      <c r="Z10" s="628">
        <v>4.4</v>
      </c>
      <c r="AA10" s="628"/>
      <c r="AB10" s="628"/>
      <c r="AC10" s="628"/>
      <c r="AD10" s="629">
        <v>2198539</v>
      </c>
      <c r="AE10" s="629"/>
      <c r="AF10" s="629"/>
      <c r="AG10" s="629"/>
      <c r="AH10" s="629"/>
      <c r="AI10" s="629"/>
      <c r="AJ10" s="629"/>
      <c r="AK10" s="629"/>
      <c r="AL10" s="630">
        <v>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456532</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151428</v>
      </c>
      <c r="CS10" s="626"/>
      <c r="CT10" s="626"/>
      <c r="CU10" s="626"/>
      <c r="CV10" s="626"/>
      <c r="CW10" s="626"/>
      <c r="CX10" s="626"/>
      <c r="CY10" s="627"/>
      <c r="CZ10" s="628">
        <v>0.3</v>
      </c>
      <c r="DA10" s="628"/>
      <c r="DB10" s="628"/>
      <c r="DC10" s="628"/>
      <c r="DD10" s="634">
        <v>12945</v>
      </c>
      <c r="DE10" s="626"/>
      <c r="DF10" s="626"/>
      <c r="DG10" s="626"/>
      <c r="DH10" s="626"/>
      <c r="DI10" s="626"/>
      <c r="DJ10" s="626"/>
      <c r="DK10" s="626"/>
      <c r="DL10" s="626"/>
      <c r="DM10" s="626"/>
      <c r="DN10" s="626"/>
      <c r="DO10" s="626"/>
      <c r="DP10" s="627"/>
      <c r="DQ10" s="634">
        <v>104806</v>
      </c>
      <c r="DR10" s="626"/>
      <c r="DS10" s="626"/>
      <c r="DT10" s="626"/>
      <c r="DU10" s="626"/>
      <c r="DV10" s="626"/>
      <c r="DW10" s="626"/>
      <c r="DX10" s="626"/>
      <c r="DY10" s="626"/>
      <c r="DZ10" s="626"/>
      <c r="EA10" s="626"/>
      <c r="EB10" s="626"/>
      <c r="EC10" s="635"/>
    </row>
    <row r="11" spans="2:13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1428497</v>
      </c>
      <c r="BH11" s="626"/>
      <c r="BI11" s="626"/>
      <c r="BJ11" s="626"/>
      <c r="BK11" s="626"/>
      <c r="BL11" s="626"/>
      <c r="BM11" s="626"/>
      <c r="BN11" s="627"/>
      <c r="BO11" s="628">
        <v>6.5</v>
      </c>
      <c r="BP11" s="628"/>
      <c r="BQ11" s="628"/>
      <c r="BR11" s="628"/>
      <c r="BS11" s="634">
        <v>282579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502667</v>
      </c>
      <c r="CS11" s="626"/>
      <c r="CT11" s="626"/>
      <c r="CU11" s="626"/>
      <c r="CV11" s="626"/>
      <c r="CW11" s="626"/>
      <c r="CX11" s="626"/>
      <c r="CY11" s="627"/>
      <c r="CZ11" s="628">
        <v>1</v>
      </c>
      <c r="DA11" s="628"/>
      <c r="DB11" s="628"/>
      <c r="DC11" s="628"/>
      <c r="DD11" s="634">
        <v>95080</v>
      </c>
      <c r="DE11" s="626"/>
      <c r="DF11" s="626"/>
      <c r="DG11" s="626"/>
      <c r="DH11" s="626"/>
      <c r="DI11" s="626"/>
      <c r="DJ11" s="626"/>
      <c r="DK11" s="626"/>
      <c r="DL11" s="626"/>
      <c r="DM11" s="626"/>
      <c r="DN11" s="626"/>
      <c r="DO11" s="626"/>
      <c r="DP11" s="627"/>
      <c r="DQ11" s="634">
        <v>375309</v>
      </c>
      <c r="DR11" s="626"/>
      <c r="DS11" s="626"/>
      <c r="DT11" s="626"/>
      <c r="DU11" s="626"/>
      <c r="DV11" s="626"/>
      <c r="DW11" s="626"/>
      <c r="DX11" s="626"/>
      <c r="DY11" s="626"/>
      <c r="DZ11" s="626"/>
      <c r="EA11" s="626"/>
      <c r="EB11" s="626"/>
      <c r="EC11" s="635"/>
    </row>
    <row r="12" spans="2:13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9266025</v>
      </c>
      <c r="BH12" s="626"/>
      <c r="BI12" s="626"/>
      <c r="BJ12" s="626"/>
      <c r="BK12" s="626"/>
      <c r="BL12" s="626"/>
      <c r="BM12" s="626"/>
      <c r="BN12" s="627"/>
      <c r="BO12" s="628">
        <v>42.1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300421</v>
      </c>
      <c r="CS12" s="626"/>
      <c r="CT12" s="626"/>
      <c r="CU12" s="626"/>
      <c r="CV12" s="626"/>
      <c r="CW12" s="626"/>
      <c r="CX12" s="626"/>
      <c r="CY12" s="627"/>
      <c r="CZ12" s="628">
        <v>0.6</v>
      </c>
      <c r="DA12" s="628"/>
      <c r="DB12" s="628"/>
      <c r="DC12" s="628"/>
      <c r="DD12" s="634">
        <v>3112</v>
      </c>
      <c r="DE12" s="626"/>
      <c r="DF12" s="626"/>
      <c r="DG12" s="626"/>
      <c r="DH12" s="626"/>
      <c r="DI12" s="626"/>
      <c r="DJ12" s="626"/>
      <c r="DK12" s="626"/>
      <c r="DL12" s="626"/>
      <c r="DM12" s="626"/>
      <c r="DN12" s="626"/>
      <c r="DO12" s="626"/>
      <c r="DP12" s="627"/>
      <c r="DQ12" s="634">
        <v>232766</v>
      </c>
      <c r="DR12" s="626"/>
      <c r="DS12" s="626"/>
      <c r="DT12" s="626"/>
      <c r="DU12" s="626"/>
      <c r="DV12" s="626"/>
      <c r="DW12" s="626"/>
      <c r="DX12" s="626"/>
      <c r="DY12" s="626"/>
      <c r="DZ12" s="626"/>
      <c r="EA12" s="626"/>
      <c r="EB12" s="626"/>
      <c r="EC12" s="635"/>
    </row>
    <row r="13" spans="2:133" ht="11.25" customHeight="1">
      <c r="B13" s="622" t="s">
        <v>235</v>
      </c>
      <c r="C13" s="623"/>
      <c r="D13" s="623"/>
      <c r="E13" s="623"/>
      <c r="F13" s="623"/>
      <c r="G13" s="623"/>
      <c r="H13" s="623"/>
      <c r="I13" s="623"/>
      <c r="J13" s="623"/>
      <c r="K13" s="623"/>
      <c r="L13" s="623"/>
      <c r="M13" s="623"/>
      <c r="N13" s="623"/>
      <c r="O13" s="623"/>
      <c r="P13" s="623"/>
      <c r="Q13" s="624"/>
      <c r="R13" s="625">
        <v>83148</v>
      </c>
      <c r="S13" s="626"/>
      <c r="T13" s="626"/>
      <c r="U13" s="626"/>
      <c r="V13" s="626"/>
      <c r="W13" s="626"/>
      <c r="X13" s="626"/>
      <c r="Y13" s="627"/>
      <c r="Z13" s="628">
        <v>0.2</v>
      </c>
      <c r="AA13" s="628"/>
      <c r="AB13" s="628"/>
      <c r="AC13" s="628"/>
      <c r="AD13" s="629">
        <v>83148</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9245734</v>
      </c>
      <c r="BH13" s="626"/>
      <c r="BI13" s="626"/>
      <c r="BJ13" s="626"/>
      <c r="BK13" s="626"/>
      <c r="BL13" s="626"/>
      <c r="BM13" s="626"/>
      <c r="BN13" s="627"/>
      <c r="BO13" s="628">
        <v>42</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9048674</v>
      </c>
      <c r="CS13" s="626"/>
      <c r="CT13" s="626"/>
      <c r="CU13" s="626"/>
      <c r="CV13" s="626"/>
      <c r="CW13" s="626"/>
      <c r="CX13" s="626"/>
      <c r="CY13" s="627"/>
      <c r="CZ13" s="628">
        <v>18.4</v>
      </c>
      <c r="DA13" s="628"/>
      <c r="DB13" s="628"/>
      <c r="DC13" s="628"/>
      <c r="DD13" s="634">
        <v>6196516</v>
      </c>
      <c r="DE13" s="626"/>
      <c r="DF13" s="626"/>
      <c r="DG13" s="626"/>
      <c r="DH13" s="626"/>
      <c r="DI13" s="626"/>
      <c r="DJ13" s="626"/>
      <c r="DK13" s="626"/>
      <c r="DL13" s="626"/>
      <c r="DM13" s="626"/>
      <c r="DN13" s="626"/>
      <c r="DO13" s="626"/>
      <c r="DP13" s="627"/>
      <c r="DQ13" s="634">
        <v>3267658</v>
      </c>
      <c r="DR13" s="626"/>
      <c r="DS13" s="626"/>
      <c r="DT13" s="626"/>
      <c r="DU13" s="626"/>
      <c r="DV13" s="626"/>
      <c r="DW13" s="626"/>
      <c r="DX13" s="626"/>
      <c r="DY13" s="626"/>
      <c r="DZ13" s="626"/>
      <c r="EA13" s="626"/>
      <c r="EB13" s="626"/>
      <c r="EC13" s="635"/>
    </row>
    <row r="14" spans="2:13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219147</v>
      </c>
      <c r="BH14" s="626"/>
      <c r="BI14" s="626"/>
      <c r="BJ14" s="626"/>
      <c r="BK14" s="626"/>
      <c r="BL14" s="626"/>
      <c r="BM14" s="626"/>
      <c r="BN14" s="627"/>
      <c r="BO14" s="628">
        <v>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1419250</v>
      </c>
      <c r="CS14" s="626"/>
      <c r="CT14" s="626"/>
      <c r="CU14" s="626"/>
      <c r="CV14" s="626"/>
      <c r="CW14" s="626"/>
      <c r="CX14" s="626"/>
      <c r="CY14" s="627"/>
      <c r="CZ14" s="628">
        <v>2.9</v>
      </c>
      <c r="DA14" s="628"/>
      <c r="DB14" s="628"/>
      <c r="DC14" s="628"/>
      <c r="DD14" s="634">
        <v>11185</v>
      </c>
      <c r="DE14" s="626"/>
      <c r="DF14" s="626"/>
      <c r="DG14" s="626"/>
      <c r="DH14" s="626"/>
      <c r="DI14" s="626"/>
      <c r="DJ14" s="626"/>
      <c r="DK14" s="626"/>
      <c r="DL14" s="626"/>
      <c r="DM14" s="626"/>
      <c r="DN14" s="626"/>
      <c r="DO14" s="626"/>
      <c r="DP14" s="627"/>
      <c r="DQ14" s="634">
        <v>1413161</v>
      </c>
      <c r="DR14" s="626"/>
      <c r="DS14" s="626"/>
      <c r="DT14" s="626"/>
      <c r="DU14" s="626"/>
      <c r="DV14" s="626"/>
      <c r="DW14" s="626"/>
      <c r="DX14" s="626"/>
      <c r="DY14" s="626"/>
      <c r="DZ14" s="626"/>
      <c r="EA14" s="626"/>
      <c r="EB14" s="626"/>
      <c r="EC14" s="635"/>
    </row>
    <row r="15" spans="2:133" ht="11.25" customHeight="1">
      <c r="B15" s="622" t="s">
        <v>241</v>
      </c>
      <c r="C15" s="623"/>
      <c r="D15" s="623"/>
      <c r="E15" s="623"/>
      <c r="F15" s="623"/>
      <c r="G15" s="623"/>
      <c r="H15" s="623"/>
      <c r="I15" s="623"/>
      <c r="J15" s="623"/>
      <c r="K15" s="623"/>
      <c r="L15" s="623"/>
      <c r="M15" s="623"/>
      <c r="N15" s="623"/>
      <c r="O15" s="623"/>
      <c r="P15" s="623"/>
      <c r="Q15" s="624"/>
      <c r="R15" s="625">
        <v>120545</v>
      </c>
      <c r="S15" s="626"/>
      <c r="T15" s="626"/>
      <c r="U15" s="626"/>
      <c r="V15" s="626"/>
      <c r="W15" s="626"/>
      <c r="X15" s="626"/>
      <c r="Y15" s="627"/>
      <c r="Z15" s="628">
        <v>0.2</v>
      </c>
      <c r="AA15" s="628"/>
      <c r="AB15" s="628"/>
      <c r="AC15" s="628"/>
      <c r="AD15" s="629">
        <v>120545</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852171</v>
      </c>
      <c r="BH15" s="626"/>
      <c r="BI15" s="626"/>
      <c r="BJ15" s="626"/>
      <c r="BK15" s="626"/>
      <c r="BL15" s="626"/>
      <c r="BM15" s="626"/>
      <c r="BN15" s="627"/>
      <c r="BO15" s="628">
        <v>3.9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4385667</v>
      </c>
      <c r="CS15" s="626"/>
      <c r="CT15" s="626"/>
      <c r="CU15" s="626"/>
      <c r="CV15" s="626"/>
      <c r="CW15" s="626"/>
      <c r="CX15" s="626"/>
      <c r="CY15" s="627"/>
      <c r="CZ15" s="628">
        <v>8.9</v>
      </c>
      <c r="DA15" s="628"/>
      <c r="DB15" s="628"/>
      <c r="DC15" s="628"/>
      <c r="DD15" s="634">
        <v>915152</v>
      </c>
      <c r="DE15" s="626"/>
      <c r="DF15" s="626"/>
      <c r="DG15" s="626"/>
      <c r="DH15" s="626"/>
      <c r="DI15" s="626"/>
      <c r="DJ15" s="626"/>
      <c r="DK15" s="626"/>
      <c r="DL15" s="626"/>
      <c r="DM15" s="626"/>
      <c r="DN15" s="626"/>
      <c r="DO15" s="626"/>
      <c r="DP15" s="627"/>
      <c r="DQ15" s="634">
        <v>3071541</v>
      </c>
      <c r="DR15" s="626"/>
      <c r="DS15" s="626"/>
      <c r="DT15" s="626"/>
      <c r="DU15" s="626"/>
      <c r="DV15" s="626"/>
      <c r="DW15" s="626"/>
      <c r="DX15" s="626"/>
      <c r="DY15" s="626"/>
      <c r="DZ15" s="626"/>
      <c r="EA15" s="626"/>
      <c r="EB15" s="626"/>
      <c r="EC15" s="635"/>
    </row>
    <row r="16" spans="2:133" ht="11.25" customHeight="1">
      <c r="B16" s="622" t="s">
        <v>244</v>
      </c>
      <c r="C16" s="623"/>
      <c r="D16" s="623"/>
      <c r="E16" s="623"/>
      <c r="F16" s="623"/>
      <c r="G16" s="623"/>
      <c r="H16" s="623"/>
      <c r="I16" s="623"/>
      <c r="J16" s="623"/>
      <c r="K16" s="623"/>
      <c r="L16" s="623"/>
      <c r="M16" s="623"/>
      <c r="N16" s="623"/>
      <c r="O16" s="623"/>
      <c r="P16" s="623"/>
      <c r="Q16" s="624"/>
      <c r="R16" s="625">
        <v>1453315</v>
      </c>
      <c r="S16" s="626"/>
      <c r="T16" s="626"/>
      <c r="U16" s="626"/>
      <c r="V16" s="626"/>
      <c r="W16" s="626"/>
      <c r="X16" s="626"/>
      <c r="Y16" s="627"/>
      <c r="Z16" s="628">
        <v>2.9</v>
      </c>
      <c r="AA16" s="628"/>
      <c r="AB16" s="628"/>
      <c r="AC16" s="628"/>
      <c r="AD16" s="629">
        <v>1036879</v>
      </c>
      <c r="AE16" s="629"/>
      <c r="AF16" s="629"/>
      <c r="AG16" s="629"/>
      <c r="AH16" s="629"/>
      <c r="AI16" s="629"/>
      <c r="AJ16" s="629"/>
      <c r="AK16" s="629"/>
      <c r="AL16" s="630">
        <v>4.2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1036879</v>
      </c>
      <c r="S17" s="626"/>
      <c r="T17" s="626"/>
      <c r="U17" s="626"/>
      <c r="V17" s="626"/>
      <c r="W17" s="626"/>
      <c r="X17" s="626"/>
      <c r="Y17" s="627"/>
      <c r="Z17" s="628">
        <v>2.1</v>
      </c>
      <c r="AA17" s="628"/>
      <c r="AB17" s="628"/>
      <c r="AC17" s="628"/>
      <c r="AD17" s="629">
        <v>1036879</v>
      </c>
      <c r="AE17" s="629"/>
      <c r="AF17" s="629"/>
      <c r="AG17" s="629"/>
      <c r="AH17" s="629"/>
      <c r="AI17" s="629"/>
      <c r="AJ17" s="629"/>
      <c r="AK17" s="629"/>
      <c r="AL17" s="630">
        <v>4.2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450</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4506921</v>
      </c>
      <c r="CS17" s="626"/>
      <c r="CT17" s="626"/>
      <c r="CU17" s="626"/>
      <c r="CV17" s="626"/>
      <c r="CW17" s="626"/>
      <c r="CX17" s="626"/>
      <c r="CY17" s="627"/>
      <c r="CZ17" s="628">
        <v>9.1</v>
      </c>
      <c r="DA17" s="628"/>
      <c r="DB17" s="628"/>
      <c r="DC17" s="628"/>
      <c r="DD17" s="634" t="s">
        <v>112</v>
      </c>
      <c r="DE17" s="626"/>
      <c r="DF17" s="626"/>
      <c r="DG17" s="626"/>
      <c r="DH17" s="626"/>
      <c r="DI17" s="626"/>
      <c r="DJ17" s="626"/>
      <c r="DK17" s="626"/>
      <c r="DL17" s="626"/>
      <c r="DM17" s="626"/>
      <c r="DN17" s="626"/>
      <c r="DO17" s="626"/>
      <c r="DP17" s="627"/>
      <c r="DQ17" s="634">
        <v>4429962</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416281</v>
      </c>
      <c r="S18" s="626"/>
      <c r="T18" s="626"/>
      <c r="U18" s="626"/>
      <c r="V18" s="626"/>
      <c r="W18" s="626"/>
      <c r="X18" s="626"/>
      <c r="Y18" s="627"/>
      <c r="Z18" s="628">
        <v>0.8</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155</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1617484</v>
      </c>
      <c r="BH19" s="626"/>
      <c r="BI19" s="626"/>
      <c r="BJ19" s="626"/>
      <c r="BK19" s="626"/>
      <c r="BL19" s="626"/>
      <c r="BM19" s="626"/>
      <c r="BN19" s="627"/>
      <c r="BO19" s="628">
        <v>7.3</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26325264</v>
      </c>
      <c r="S20" s="626"/>
      <c r="T20" s="626"/>
      <c r="U20" s="626"/>
      <c r="V20" s="626"/>
      <c r="W20" s="626"/>
      <c r="X20" s="626"/>
      <c r="Y20" s="627"/>
      <c r="Z20" s="628">
        <v>52.7</v>
      </c>
      <c r="AA20" s="628"/>
      <c r="AB20" s="628"/>
      <c r="AC20" s="628"/>
      <c r="AD20" s="629">
        <v>24291344</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1617484</v>
      </c>
      <c r="BH20" s="626"/>
      <c r="BI20" s="626"/>
      <c r="BJ20" s="626"/>
      <c r="BK20" s="626"/>
      <c r="BL20" s="626"/>
      <c r="BM20" s="626"/>
      <c r="BN20" s="627"/>
      <c r="BO20" s="628">
        <v>7.3</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49298756</v>
      </c>
      <c r="CS20" s="626"/>
      <c r="CT20" s="626"/>
      <c r="CU20" s="626"/>
      <c r="CV20" s="626"/>
      <c r="CW20" s="626"/>
      <c r="CX20" s="626"/>
      <c r="CY20" s="627"/>
      <c r="CZ20" s="628">
        <v>100</v>
      </c>
      <c r="DA20" s="628"/>
      <c r="DB20" s="628"/>
      <c r="DC20" s="628"/>
      <c r="DD20" s="634">
        <v>10562182</v>
      </c>
      <c r="DE20" s="626"/>
      <c r="DF20" s="626"/>
      <c r="DG20" s="626"/>
      <c r="DH20" s="626"/>
      <c r="DI20" s="626"/>
      <c r="DJ20" s="626"/>
      <c r="DK20" s="626"/>
      <c r="DL20" s="626"/>
      <c r="DM20" s="626"/>
      <c r="DN20" s="626"/>
      <c r="DO20" s="626"/>
      <c r="DP20" s="627"/>
      <c r="DQ20" s="634">
        <v>28700501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20769</v>
      </c>
      <c r="S21" s="626"/>
      <c r="T21" s="626"/>
      <c r="U21" s="626"/>
      <c r="V21" s="626"/>
      <c r="W21" s="626"/>
      <c r="X21" s="626"/>
      <c r="Y21" s="627"/>
      <c r="Z21" s="628">
        <v>0</v>
      </c>
      <c r="AA21" s="628"/>
      <c r="AB21" s="628"/>
      <c r="AC21" s="628"/>
      <c r="AD21" s="629">
        <v>20769</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937775</v>
      </c>
      <c r="S22" s="626"/>
      <c r="T22" s="626"/>
      <c r="U22" s="626"/>
      <c r="V22" s="626"/>
      <c r="W22" s="626"/>
      <c r="X22" s="626"/>
      <c r="Y22" s="627"/>
      <c r="Z22" s="628">
        <v>1.9</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756628</v>
      </c>
      <c r="S23" s="626"/>
      <c r="T23" s="626"/>
      <c r="U23" s="626"/>
      <c r="V23" s="626"/>
      <c r="W23" s="626"/>
      <c r="X23" s="626"/>
      <c r="Y23" s="627"/>
      <c r="Z23" s="628">
        <v>1.5</v>
      </c>
      <c r="AA23" s="628"/>
      <c r="AB23" s="628"/>
      <c r="AC23" s="628"/>
      <c r="AD23" s="629">
        <v>65155</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1617484</v>
      </c>
      <c r="BH23" s="626"/>
      <c r="BI23" s="626"/>
      <c r="BJ23" s="626"/>
      <c r="BK23" s="626"/>
      <c r="BL23" s="626"/>
      <c r="BM23" s="626"/>
      <c r="BN23" s="627"/>
      <c r="BO23" s="628">
        <v>7.3</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365700</v>
      </c>
      <c r="S24" s="626"/>
      <c r="T24" s="626"/>
      <c r="U24" s="626"/>
      <c r="V24" s="626"/>
      <c r="W24" s="626"/>
      <c r="X24" s="626"/>
      <c r="Y24" s="627"/>
      <c r="Z24" s="628">
        <v>0.7</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22660265</v>
      </c>
      <c r="CS24" s="615"/>
      <c r="CT24" s="615"/>
      <c r="CU24" s="615"/>
      <c r="CV24" s="615"/>
      <c r="CW24" s="615"/>
      <c r="CX24" s="615"/>
      <c r="CY24" s="616"/>
      <c r="CZ24" s="652">
        <v>46</v>
      </c>
      <c r="DA24" s="653"/>
      <c r="DB24" s="653"/>
      <c r="DC24" s="654"/>
      <c r="DD24" s="651">
        <v>14084611</v>
      </c>
      <c r="DE24" s="615"/>
      <c r="DF24" s="615"/>
      <c r="DG24" s="615"/>
      <c r="DH24" s="615"/>
      <c r="DI24" s="615"/>
      <c r="DJ24" s="615"/>
      <c r="DK24" s="616"/>
      <c r="DL24" s="651">
        <v>13576281</v>
      </c>
      <c r="DM24" s="615"/>
      <c r="DN24" s="615"/>
      <c r="DO24" s="615"/>
      <c r="DP24" s="615"/>
      <c r="DQ24" s="615"/>
      <c r="DR24" s="615"/>
      <c r="DS24" s="615"/>
      <c r="DT24" s="615"/>
      <c r="DU24" s="615"/>
      <c r="DV24" s="616"/>
      <c r="DW24" s="619">
        <v>53.1</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8656976</v>
      </c>
      <c r="S25" s="626"/>
      <c r="T25" s="626"/>
      <c r="U25" s="626"/>
      <c r="V25" s="626"/>
      <c r="W25" s="626"/>
      <c r="X25" s="626"/>
      <c r="Y25" s="627"/>
      <c r="Z25" s="628">
        <v>17.3</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6737528</v>
      </c>
      <c r="CS25" s="657"/>
      <c r="CT25" s="657"/>
      <c r="CU25" s="657"/>
      <c r="CV25" s="657"/>
      <c r="CW25" s="657"/>
      <c r="CX25" s="657"/>
      <c r="CY25" s="658"/>
      <c r="CZ25" s="659">
        <v>13.7</v>
      </c>
      <c r="DA25" s="660"/>
      <c r="DB25" s="660"/>
      <c r="DC25" s="661"/>
      <c r="DD25" s="634">
        <v>6134431</v>
      </c>
      <c r="DE25" s="657"/>
      <c r="DF25" s="657"/>
      <c r="DG25" s="657"/>
      <c r="DH25" s="657"/>
      <c r="DI25" s="657"/>
      <c r="DJ25" s="657"/>
      <c r="DK25" s="658"/>
      <c r="DL25" s="634">
        <v>5767230</v>
      </c>
      <c r="DM25" s="657"/>
      <c r="DN25" s="657"/>
      <c r="DO25" s="657"/>
      <c r="DP25" s="657"/>
      <c r="DQ25" s="657"/>
      <c r="DR25" s="657"/>
      <c r="DS25" s="657"/>
      <c r="DT25" s="657"/>
      <c r="DU25" s="657"/>
      <c r="DV25" s="658"/>
      <c r="DW25" s="630">
        <v>22.6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4198309</v>
      </c>
      <c r="CS26" s="626"/>
      <c r="CT26" s="626"/>
      <c r="CU26" s="626"/>
      <c r="CV26" s="626"/>
      <c r="CW26" s="626"/>
      <c r="CX26" s="626"/>
      <c r="CY26" s="627"/>
      <c r="CZ26" s="659">
        <v>8.5</v>
      </c>
      <c r="DA26" s="660"/>
      <c r="DB26" s="660"/>
      <c r="DC26" s="661"/>
      <c r="DD26" s="634">
        <v>3754721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2921551</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22024187</v>
      </c>
      <c r="BH27" s="626"/>
      <c r="BI27" s="626"/>
      <c r="BJ27" s="626"/>
      <c r="BK27" s="626"/>
      <c r="BL27" s="626"/>
      <c r="BM27" s="626"/>
      <c r="BN27" s="627"/>
      <c r="BO27" s="628">
        <v>100</v>
      </c>
      <c r="BP27" s="628"/>
      <c r="BQ27" s="628"/>
      <c r="BR27" s="628"/>
      <c r="BS27" s="634">
        <v>282579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11415816</v>
      </c>
      <c r="CS27" s="657"/>
      <c r="CT27" s="657"/>
      <c r="CU27" s="657"/>
      <c r="CV27" s="657"/>
      <c r="CW27" s="657"/>
      <c r="CX27" s="657"/>
      <c r="CY27" s="658"/>
      <c r="CZ27" s="659">
        <v>23.2</v>
      </c>
      <c r="DA27" s="660"/>
      <c r="DB27" s="660"/>
      <c r="DC27" s="661"/>
      <c r="DD27" s="634">
        <v>3520218</v>
      </c>
      <c r="DE27" s="657"/>
      <c r="DF27" s="657"/>
      <c r="DG27" s="657"/>
      <c r="DH27" s="657"/>
      <c r="DI27" s="657"/>
      <c r="DJ27" s="657"/>
      <c r="DK27" s="658"/>
      <c r="DL27" s="634">
        <v>3379089</v>
      </c>
      <c r="DM27" s="657"/>
      <c r="DN27" s="657"/>
      <c r="DO27" s="657"/>
      <c r="DP27" s="657"/>
      <c r="DQ27" s="657"/>
      <c r="DR27" s="657"/>
      <c r="DS27" s="657"/>
      <c r="DT27" s="657"/>
      <c r="DU27" s="657"/>
      <c r="DV27" s="658"/>
      <c r="DW27" s="630">
        <v>13.2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224846</v>
      </c>
      <c r="S28" s="626"/>
      <c r="T28" s="626"/>
      <c r="U28" s="626"/>
      <c r="V28" s="626"/>
      <c r="W28" s="626"/>
      <c r="X28" s="626"/>
      <c r="Y28" s="627"/>
      <c r="Z28" s="628">
        <v>0.5</v>
      </c>
      <c r="AA28" s="628"/>
      <c r="AB28" s="628"/>
      <c r="AC28" s="628"/>
      <c r="AD28" s="629">
        <v>71475</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4506921</v>
      </c>
      <c r="CS28" s="626"/>
      <c r="CT28" s="626"/>
      <c r="CU28" s="626"/>
      <c r="CV28" s="626"/>
      <c r="CW28" s="626"/>
      <c r="CX28" s="626"/>
      <c r="CY28" s="627"/>
      <c r="CZ28" s="659">
        <v>9.1</v>
      </c>
      <c r="DA28" s="660"/>
      <c r="DB28" s="660"/>
      <c r="DC28" s="661"/>
      <c r="DD28" s="634">
        <v>4429962</v>
      </c>
      <c r="DE28" s="626"/>
      <c r="DF28" s="626"/>
      <c r="DG28" s="626"/>
      <c r="DH28" s="626"/>
      <c r="DI28" s="626"/>
      <c r="DJ28" s="626"/>
      <c r="DK28" s="627"/>
      <c r="DL28" s="634">
        <v>4429962</v>
      </c>
      <c r="DM28" s="626"/>
      <c r="DN28" s="626"/>
      <c r="DO28" s="626"/>
      <c r="DP28" s="626"/>
      <c r="DQ28" s="626"/>
      <c r="DR28" s="626"/>
      <c r="DS28" s="626"/>
      <c r="DT28" s="626"/>
      <c r="DU28" s="626"/>
      <c r="DV28" s="627"/>
      <c r="DW28" s="630">
        <v>17.3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84878</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4506625</v>
      </c>
      <c r="CS29" s="657"/>
      <c r="CT29" s="657"/>
      <c r="CU29" s="657"/>
      <c r="CV29" s="657"/>
      <c r="CW29" s="657"/>
      <c r="CX29" s="657"/>
      <c r="CY29" s="658"/>
      <c r="CZ29" s="659">
        <v>9.1</v>
      </c>
      <c r="DA29" s="660"/>
      <c r="DB29" s="660"/>
      <c r="DC29" s="661"/>
      <c r="DD29" s="634">
        <v>4429666</v>
      </c>
      <c r="DE29" s="657"/>
      <c r="DF29" s="657"/>
      <c r="DG29" s="657"/>
      <c r="DH29" s="657"/>
      <c r="DI29" s="657"/>
      <c r="DJ29" s="657"/>
      <c r="DK29" s="658"/>
      <c r="DL29" s="634">
        <v>4429666</v>
      </c>
      <c r="DM29" s="657"/>
      <c r="DN29" s="657"/>
      <c r="DO29" s="657"/>
      <c r="DP29" s="657"/>
      <c r="DQ29" s="657"/>
      <c r="DR29" s="657"/>
      <c r="DS29" s="657"/>
      <c r="DT29" s="657"/>
      <c r="DU29" s="657"/>
      <c r="DV29" s="658"/>
      <c r="DW29" s="630">
        <v>17.3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2028401</v>
      </c>
      <c r="S30" s="626"/>
      <c r="T30" s="626"/>
      <c r="U30" s="626"/>
      <c r="V30" s="626"/>
      <c r="W30" s="626"/>
      <c r="X30" s="626"/>
      <c r="Y30" s="627"/>
      <c r="Z30" s="628">
        <v>4.1</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96.2</v>
      </c>
      <c r="BN30" s="684"/>
      <c r="BO30" s="684"/>
      <c r="BP30" s="684"/>
      <c r="BQ30" s="685"/>
      <c r="BR30" s="683">
        <v>99</v>
      </c>
      <c r="BS30" s="684"/>
      <c r="BT30" s="684"/>
      <c r="BU30" s="684"/>
      <c r="BV30" s="684"/>
      <c r="BW30" s="684"/>
      <c r="BX30" s="620">
        <v>95.9</v>
      </c>
      <c r="BY30" s="684"/>
      <c r="BZ30" s="684"/>
      <c r="CA30" s="684"/>
      <c r="CB30" s="685"/>
      <c r="CD30" s="688"/>
      <c r="CE30" s="689"/>
      <c r="CF30" s="639" t="s">
        <v>292</v>
      </c>
      <c r="CG30" s="640"/>
      <c r="CH30" s="640"/>
      <c r="CI30" s="640"/>
      <c r="CJ30" s="640"/>
      <c r="CK30" s="640"/>
      <c r="CL30" s="640"/>
      <c r="CM30" s="640"/>
      <c r="CN30" s="640"/>
      <c r="CO30" s="640"/>
      <c r="CP30" s="640"/>
      <c r="CQ30" s="641"/>
      <c r="CR30" s="625">
        <v>4175125</v>
      </c>
      <c r="CS30" s="626"/>
      <c r="CT30" s="626"/>
      <c r="CU30" s="626"/>
      <c r="CV30" s="626"/>
      <c r="CW30" s="626"/>
      <c r="CX30" s="626"/>
      <c r="CY30" s="627"/>
      <c r="CZ30" s="659">
        <v>8.5</v>
      </c>
      <c r="DA30" s="660"/>
      <c r="DB30" s="660"/>
      <c r="DC30" s="661"/>
      <c r="DD30" s="634">
        <v>4098166</v>
      </c>
      <c r="DE30" s="626"/>
      <c r="DF30" s="626"/>
      <c r="DG30" s="626"/>
      <c r="DH30" s="626"/>
      <c r="DI30" s="626"/>
      <c r="DJ30" s="626"/>
      <c r="DK30" s="627"/>
      <c r="DL30" s="634">
        <v>4098166</v>
      </c>
      <c r="DM30" s="626"/>
      <c r="DN30" s="626"/>
      <c r="DO30" s="626"/>
      <c r="DP30" s="626"/>
      <c r="DQ30" s="626"/>
      <c r="DR30" s="626"/>
      <c r="DS30" s="626"/>
      <c r="DT30" s="626"/>
      <c r="DU30" s="626"/>
      <c r="DV30" s="627"/>
      <c r="DW30" s="630">
        <v>16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1020589</v>
      </c>
      <c r="S31" s="626"/>
      <c r="T31" s="626"/>
      <c r="U31" s="626"/>
      <c r="V31" s="626"/>
      <c r="W31" s="626"/>
      <c r="X31" s="626"/>
      <c r="Y31" s="627"/>
      <c r="Z31" s="628">
        <v>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95.8</v>
      </c>
      <c r="BN31" s="681"/>
      <c r="BO31" s="681"/>
      <c r="BP31" s="681"/>
      <c r="BQ31" s="682"/>
      <c r="BR31" s="680">
        <v>98.8</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331500</v>
      </c>
      <c r="CS31" s="657"/>
      <c r="CT31" s="657"/>
      <c r="CU31" s="657"/>
      <c r="CV31" s="657"/>
      <c r="CW31" s="657"/>
      <c r="CX31" s="657"/>
      <c r="CY31" s="658"/>
      <c r="CZ31" s="659">
        <v>0.7</v>
      </c>
      <c r="DA31" s="660"/>
      <c r="DB31" s="660"/>
      <c r="DC31" s="661"/>
      <c r="DD31" s="634">
        <v>331500</v>
      </c>
      <c r="DE31" s="657"/>
      <c r="DF31" s="657"/>
      <c r="DG31" s="657"/>
      <c r="DH31" s="657"/>
      <c r="DI31" s="657"/>
      <c r="DJ31" s="657"/>
      <c r="DK31" s="658"/>
      <c r="DL31" s="634">
        <v>331500</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929658</v>
      </c>
      <c r="S32" s="626"/>
      <c r="T32" s="626"/>
      <c r="U32" s="626"/>
      <c r="V32" s="626"/>
      <c r="W32" s="626"/>
      <c r="X32" s="626"/>
      <c r="Y32" s="627"/>
      <c r="Z32" s="628">
        <v>1.9</v>
      </c>
      <c r="AA32" s="628"/>
      <c r="AB32" s="628"/>
      <c r="AC32" s="628"/>
      <c r="AD32" s="629">
        <v>541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96.3</v>
      </c>
      <c r="BN32" s="693"/>
      <c r="BO32" s="693"/>
      <c r="BP32" s="693"/>
      <c r="BQ32" s="695"/>
      <c r="BR32" s="692">
        <v>99.1</v>
      </c>
      <c r="BS32" s="693"/>
      <c r="BT32" s="693"/>
      <c r="BU32" s="693"/>
      <c r="BV32" s="693"/>
      <c r="BW32" s="693"/>
      <c r="BX32" s="694">
        <v>96.1</v>
      </c>
      <c r="BY32" s="693"/>
      <c r="BZ32" s="693"/>
      <c r="CA32" s="693"/>
      <c r="CB32" s="695"/>
      <c r="CD32" s="690"/>
      <c r="CE32" s="691"/>
      <c r="CF32" s="639" t="s">
        <v>299</v>
      </c>
      <c r="CG32" s="640"/>
      <c r="CH32" s="640"/>
      <c r="CI32" s="640"/>
      <c r="CJ32" s="640"/>
      <c r="CK32" s="640"/>
      <c r="CL32" s="640"/>
      <c r="CM32" s="640"/>
      <c r="CN32" s="640"/>
      <c r="CO32" s="640"/>
      <c r="CP32" s="640"/>
      <c r="CQ32" s="641"/>
      <c r="CR32" s="625">
        <v>296</v>
      </c>
      <c r="CS32" s="626"/>
      <c r="CT32" s="626"/>
      <c r="CU32" s="626"/>
      <c r="CV32" s="626"/>
      <c r="CW32" s="626"/>
      <c r="CX32" s="626"/>
      <c r="CY32" s="627"/>
      <c r="CZ32" s="659">
        <v>0</v>
      </c>
      <c r="DA32" s="660"/>
      <c r="DB32" s="660"/>
      <c r="DC32" s="661"/>
      <c r="DD32" s="634">
        <v>296</v>
      </c>
      <c r="DE32" s="626"/>
      <c r="DF32" s="626"/>
      <c r="DG32" s="626"/>
      <c r="DH32" s="626"/>
      <c r="DI32" s="626"/>
      <c r="DJ32" s="626"/>
      <c r="DK32" s="627"/>
      <c r="DL32" s="634">
        <v>296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5658425</v>
      </c>
      <c r="S33" s="626"/>
      <c r="T33" s="626"/>
      <c r="U33" s="626"/>
      <c r="V33" s="626"/>
      <c r="W33" s="626"/>
      <c r="X33" s="626"/>
      <c r="Y33" s="627"/>
      <c r="Z33" s="628">
        <v>11.3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16076309</v>
      </c>
      <c r="CS33" s="657"/>
      <c r="CT33" s="657"/>
      <c r="CU33" s="657"/>
      <c r="CV33" s="657"/>
      <c r="CW33" s="657"/>
      <c r="CX33" s="657"/>
      <c r="CY33" s="658"/>
      <c r="CZ33" s="659">
        <v>32.6</v>
      </c>
      <c r="DA33" s="660"/>
      <c r="DB33" s="660"/>
      <c r="DC33" s="661"/>
      <c r="DD33" s="634">
        <v>13144998</v>
      </c>
      <c r="DE33" s="657"/>
      <c r="DF33" s="657"/>
      <c r="DG33" s="657"/>
      <c r="DH33" s="657"/>
      <c r="DI33" s="657"/>
      <c r="DJ33" s="657"/>
      <c r="DK33" s="658"/>
      <c r="DL33" s="634">
        <v>10423292</v>
      </c>
      <c r="DM33" s="657"/>
      <c r="DN33" s="657"/>
      <c r="DO33" s="657"/>
      <c r="DP33" s="657"/>
      <c r="DQ33" s="657"/>
      <c r="DR33" s="657"/>
      <c r="DS33" s="657"/>
      <c r="DT33" s="657"/>
      <c r="DU33" s="657"/>
      <c r="DV33" s="658"/>
      <c r="DW33" s="630">
        <v>40.8</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6730589</v>
      </c>
      <c r="CS34" s="626"/>
      <c r="CT34" s="626"/>
      <c r="CU34" s="626"/>
      <c r="CV34" s="626"/>
      <c r="CW34" s="626"/>
      <c r="CX34" s="626"/>
      <c r="CY34" s="627"/>
      <c r="CZ34" s="659">
        <v>13.7</v>
      </c>
      <c r="DA34" s="660"/>
      <c r="DB34" s="660"/>
      <c r="DC34" s="661"/>
      <c r="DD34" s="634">
        <v>4889016</v>
      </c>
      <c r="DE34" s="626"/>
      <c r="DF34" s="626"/>
      <c r="DG34" s="626"/>
      <c r="DH34" s="626"/>
      <c r="DI34" s="626"/>
      <c r="DJ34" s="626"/>
      <c r="DK34" s="627"/>
      <c r="DL34" s="634">
        <v>4085287</v>
      </c>
      <c r="DM34" s="626"/>
      <c r="DN34" s="626"/>
      <c r="DO34" s="626"/>
      <c r="DP34" s="626"/>
      <c r="DQ34" s="626"/>
      <c r="DR34" s="626"/>
      <c r="DS34" s="626"/>
      <c r="DT34" s="626"/>
      <c r="DU34" s="626"/>
      <c r="DV34" s="627"/>
      <c r="DW34" s="630">
        <v>16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1110325</v>
      </c>
      <c r="S35" s="626"/>
      <c r="T35" s="626"/>
      <c r="U35" s="626"/>
      <c r="V35" s="626"/>
      <c r="W35" s="626"/>
      <c r="X35" s="626"/>
      <c r="Y35" s="627"/>
      <c r="Z35" s="628">
        <v>2.2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4863444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624978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316304</v>
      </c>
      <c r="CS35" s="657"/>
      <c r="CT35" s="657"/>
      <c r="CU35" s="657"/>
      <c r="CV35" s="657"/>
      <c r="CW35" s="657"/>
      <c r="CX35" s="657"/>
      <c r="CY35" s="658"/>
      <c r="CZ35" s="659">
        <v>0.6</v>
      </c>
      <c r="DA35" s="660"/>
      <c r="DB35" s="660"/>
      <c r="DC35" s="661"/>
      <c r="DD35" s="634">
        <v>286497</v>
      </c>
      <c r="DE35" s="657"/>
      <c r="DF35" s="657"/>
      <c r="DG35" s="657"/>
      <c r="DH35" s="657"/>
      <c r="DI35" s="657"/>
      <c r="DJ35" s="657"/>
      <c r="DK35" s="658"/>
      <c r="DL35" s="634">
        <v>286497</v>
      </c>
      <c r="DM35" s="657"/>
      <c r="DN35" s="657"/>
      <c r="DO35" s="657"/>
      <c r="DP35" s="657"/>
      <c r="DQ35" s="657"/>
      <c r="DR35" s="657"/>
      <c r="DS35" s="657"/>
      <c r="DT35" s="657"/>
      <c r="DU35" s="657"/>
      <c r="DV35" s="658"/>
      <c r="DW35" s="630">
        <v>1.1</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49931460</v>
      </c>
      <c r="S36" s="698"/>
      <c r="T36" s="698"/>
      <c r="U36" s="698"/>
      <c r="V36" s="698"/>
      <c r="W36" s="698"/>
      <c r="X36" s="698"/>
      <c r="Y36" s="699"/>
      <c r="Z36" s="700">
        <v>100</v>
      </c>
      <c r="AA36" s="700"/>
      <c r="AB36" s="700"/>
      <c r="AC36" s="700"/>
      <c r="AD36" s="701">
        <v>24449284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1576897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314526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5357846</v>
      </c>
      <c r="CS36" s="626"/>
      <c r="CT36" s="626"/>
      <c r="CU36" s="626"/>
      <c r="CV36" s="626"/>
      <c r="CW36" s="626"/>
      <c r="CX36" s="626"/>
      <c r="CY36" s="627"/>
      <c r="CZ36" s="659">
        <v>10.9</v>
      </c>
      <c r="DA36" s="660"/>
      <c r="DB36" s="660"/>
      <c r="DC36" s="661"/>
      <c r="DD36" s="634">
        <v>4974864</v>
      </c>
      <c r="DE36" s="626"/>
      <c r="DF36" s="626"/>
      <c r="DG36" s="626"/>
      <c r="DH36" s="626"/>
      <c r="DI36" s="626"/>
      <c r="DJ36" s="626"/>
      <c r="DK36" s="627"/>
      <c r="DL36" s="634">
        <v>3589340</v>
      </c>
      <c r="DM36" s="626"/>
      <c r="DN36" s="626"/>
      <c r="DO36" s="626"/>
      <c r="DP36" s="626"/>
      <c r="DQ36" s="626"/>
      <c r="DR36" s="626"/>
      <c r="DS36" s="626"/>
      <c r="DT36" s="626"/>
      <c r="DU36" s="626"/>
      <c r="DV36" s="627"/>
      <c r="DW36" s="630">
        <v>14</v>
      </c>
      <c r="DX36" s="655"/>
      <c r="DY36" s="655"/>
      <c r="DZ36" s="655"/>
      <c r="EA36" s="655"/>
      <c r="EB36" s="655"/>
      <c r="EC36" s="656"/>
    </row>
    <row r="37" spans="43:133" ht="11.25" customHeight="1">
      <c r="AQ37" s="704" t="s">
        <v>314</v>
      </c>
      <c r="AR37" s="705"/>
      <c r="AS37" s="705"/>
      <c r="AT37" s="705"/>
      <c r="AU37" s="705"/>
      <c r="AV37" s="705"/>
      <c r="AW37" s="705"/>
      <c r="AX37" s="705"/>
      <c r="AY37" s="706"/>
      <c r="AZ37" s="625">
        <v>44307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15545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1507843</v>
      </c>
      <c r="CS37" s="657"/>
      <c r="CT37" s="657"/>
      <c r="CU37" s="657"/>
      <c r="CV37" s="657"/>
      <c r="CW37" s="657"/>
      <c r="CX37" s="657"/>
      <c r="CY37" s="658"/>
      <c r="CZ37" s="659">
        <v>3.1</v>
      </c>
      <c r="DA37" s="660"/>
      <c r="DB37" s="660"/>
      <c r="DC37" s="661"/>
      <c r="DD37" s="634">
        <v>1501903</v>
      </c>
      <c r="DE37" s="657"/>
      <c r="DF37" s="657"/>
      <c r="DG37" s="657"/>
      <c r="DH37" s="657"/>
      <c r="DI37" s="657"/>
      <c r="DJ37" s="657"/>
      <c r="DK37" s="658"/>
      <c r="DL37" s="634">
        <v>1425810</v>
      </c>
      <c r="DM37" s="657"/>
      <c r="DN37" s="657"/>
      <c r="DO37" s="657"/>
      <c r="DP37" s="657"/>
      <c r="DQ37" s="657"/>
      <c r="DR37" s="657"/>
      <c r="DS37" s="657"/>
      <c r="DT37" s="657"/>
      <c r="DU37" s="657"/>
      <c r="DV37" s="658"/>
      <c r="DW37" s="630">
        <v>5.6</v>
      </c>
      <c r="DX37" s="655"/>
      <c r="DY37" s="655"/>
      <c r="DZ37" s="655"/>
      <c r="EA37" s="655"/>
      <c r="EB37" s="655"/>
      <c r="EC37" s="656"/>
    </row>
    <row r="38" spans="43:133" ht="11.25" customHeight="1">
      <c r="AQ38" s="704" t="s">
        <v>317</v>
      </c>
      <c r="AR38" s="705"/>
      <c r="AS38" s="705"/>
      <c r="AT38" s="705"/>
      <c r="AU38" s="705"/>
      <c r="AV38" s="705"/>
      <c r="AW38" s="705"/>
      <c r="AX38" s="705"/>
      <c r="AY38" s="706"/>
      <c r="AZ38" s="625">
        <v>37492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25212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3242240</v>
      </c>
      <c r="CS38" s="626"/>
      <c r="CT38" s="626"/>
      <c r="CU38" s="626"/>
      <c r="CV38" s="626"/>
      <c r="CW38" s="626"/>
      <c r="CX38" s="626"/>
      <c r="CY38" s="627"/>
      <c r="CZ38" s="659">
        <v>6.6</v>
      </c>
      <c r="DA38" s="660"/>
      <c r="DB38" s="660"/>
      <c r="DC38" s="661"/>
      <c r="DD38" s="634">
        <v>2705304</v>
      </c>
      <c r="DE38" s="626"/>
      <c r="DF38" s="626"/>
      <c r="DG38" s="626"/>
      <c r="DH38" s="626"/>
      <c r="DI38" s="626"/>
      <c r="DJ38" s="626"/>
      <c r="DK38" s="627"/>
      <c r="DL38" s="634">
        <v>2462168</v>
      </c>
      <c r="DM38" s="626"/>
      <c r="DN38" s="626"/>
      <c r="DO38" s="626"/>
      <c r="DP38" s="626"/>
      <c r="DQ38" s="626"/>
      <c r="DR38" s="626"/>
      <c r="DS38" s="626"/>
      <c r="DT38" s="626"/>
      <c r="DU38" s="626"/>
      <c r="DV38" s="627"/>
      <c r="DW38" s="630">
        <v>9.6</v>
      </c>
      <c r="DX38" s="655"/>
      <c r="DY38" s="655"/>
      <c r="DZ38" s="655"/>
      <c r="EA38" s="655"/>
      <c r="EB38" s="655"/>
      <c r="EC38" s="656"/>
    </row>
    <row r="39" spans="43: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321302</v>
      </c>
      <c r="CS39" s="657"/>
      <c r="CT39" s="657"/>
      <c r="CU39" s="657"/>
      <c r="CV39" s="657"/>
      <c r="CW39" s="657"/>
      <c r="CX39" s="657"/>
      <c r="CY39" s="658"/>
      <c r="CZ39" s="659">
        <v>0.7</v>
      </c>
      <c r="DA39" s="660"/>
      <c r="DB39" s="660"/>
      <c r="DC39" s="661"/>
      <c r="DD39" s="634">
        <v>221989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951832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108028</v>
      </c>
      <c r="CS40" s="626"/>
      <c r="CT40" s="626"/>
      <c r="CU40" s="626"/>
      <c r="CV40" s="626"/>
      <c r="CW40" s="626"/>
      <c r="CX40" s="626"/>
      <c r="CY40" s="627"/>
      <c r="CZ40" s="659">
        <v>0.2</v>
      </c>
      <c r="DA40" s="660"/>
      <c r="DB40" s="660"/>
      <c r="DC40" s="661"/>
      <c r="DD40" s="634">
        <v>67328</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2252916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10562182</v>
      </c>
      <c r="CS42" s="626"/>
      <c r="CT42" s="626"/>
      <c r="CU42" s="626"/>
      <c r="CV42" s="626"/>
      <c r="CW42" s="626"/>
      <c r="CX42" s="626"/>
      <c r="CY42" s="627"/>
      <c r="CZ42" s="659">
        <v>21.4</v>
      </c>
      <c r="DA42" s="708"/>
      <c r="DB42" s="708"/>
      <c r="DC42" s="709"/>
      <c r="DD42" s="634">
        <v>1470892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467787</v>
      </c>
      <c r="CS43" s="657"/>
      <c r="CT43" s="657"/>
      <c r="CU43" s="657"/>
      <c r="CV43" s="657"/>
      <c r="CW43" s="657"/>
      <c r="CX43" s="657"/>
      <c r="CY43" s="658"/>
      <c r="CZ43" s="659">
        <v>0.9</v>
      </c>
      <c r="DA43" s="660"/>
      <c r="DB43" s="660"/>
      <c r="DC43" s="661"/>
      <c r="DD43" s="634">
        <v>467787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10562182</v>
      </c>
      <c r="CS44" s="626"/>
      <c r="CT44" s="626"/>
      <c r="CU44" s="626"/>
      <c r="CV44" s="626"/>
      <c r="CW44" s="626"/>
      <c r="CX44" s="626"/>
      <c r="CY44" s="627"/>
      <c r="CZ44" s="659">
        <v>21.4</v>
      </c>
      <c r="DA44" s="708"/>
      <c r="DB44" s="708"/>
      <c r="DC44" s="709"/>
      <c r="DD44" s="634">
        <v>1470892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338</v>
      </c>
      <c r="CG45" s="623"/>
      <c r="CH45" s="623"/>
      <c r="CI45" s="623"/>
      <c r="CJ45" s="623"/>
      <c r="CK45" s="623"/>
      <c r="CL45" s="623"/>
      <c r="CM45" s="623"/>
      <c r="CN45" s="623"/>
      <c r="CO45" s="623"/>
      <c r="CP45" s="623"/>
      <c r="CQ45" s="624"/>
      <c r="CR45" s="625">
        <v>6795599</v>
      </c>
      <c r="CS45" s="657"/>
      <c r="CT45" s="657"/>
      <c r="CU45" s="657"/>
      <c r="CV45" s="657"/>
      <c r="CW45" s="657"/>
      <c r="CX45" s="657"/>
      <c r="CY45" s="658"/>
      <c r="CZ45" s="659">
        <v>13.8</v>
      </c>
      <c r="DA45" s="660"/>
      <c r="DB45" s="660"/>
      <c r="DC45" s="661"/>
      <c r="DD45" s="634">
        <v>222298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339</v>
      </c>
      <c r="CG46" s="623"/>
      <c r="CH46" s="623"/>
      <c r="CI46" s="623"/>
      <c r="CJ46" s="623"/>
      <c r="CK46" s="623"/>
      <c r="CL46" s="623"/>
      <c r="CM46" s="623"/>
      <c r="CN46" s="623"/>
      <c r="CO46" s="623"/>
      <c r="CP46" s="623"/>
      <c r="CQ46" s="624"/>
      <c r="CR46" s="625">
        <v>3704596</v>
      </c>
      <c r="CS46" s="626"/>
      <c r="CT46" s="626"/>
      <c r="CU46" s="626"/>
      <c r="CV46" s="626"/>
      <c r="CW46" s="626"/>
      <c r="CX46" s="626"/>
      <c r="CY46" s="627"/>
      <c r="CZ46" s="659">
        <v>7.5</v>
      </c>
      <c r="DA46" s="708"/>
      <c r="DB46" s="708"/>
      <c r="DC46" s="709"/>
      <c r="DD46" s="634">
        <v>1223307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49298756</v>
      </c>
      <c r="CS49" s="693"/>
      <c r="CT49" s="693"/>
      <c r="CU49" s="693"/>
      <c r="CV49" s="693"/>
      <c r="CW49" s="693"/>
      <c r="CX49" s="693"/>
      <c r="CY49" s="720"/>
      <c r="CZ49" s="721">
        <v>100</v>
      </c>
      <c r="DA49" s="722"/>
      <c r="DB49" s="722"/>
      <c r="DC49" s="723"/>
      <c r="DD49" s="724">
        <v>28700501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49600</v>
      </c>
      <c r="R7" s="755"/>
      <c r="S7" s="755"/>
      <c r="T7" s="755"/>
      <c r="U7" s="755"/>
      <c r="V7" s="755">
        <v>48967</v>
      </c>
      <c r="W7" s="755"/>
      <c r="X7" s="755"/>
      <c r="Y7" s="755"/>
      <c r="Z7" s="755"/>
      <c r="AA7" s="755">
        <v>633</v>
      </c>
      <c r="AB7" s="755"/>
      <c r="AC7" s="755"/>
      <c r="AD7" s="755"/>
      <c r="AE7" s="756"/>
      <c r="AF7" s="757">
        <v>374</v>
      </c>
      <c r="AG7" s="758"/>
      <c r="AH7" s="758"/>
      <c r="AI7" s="758"/>
      <c r="AJ7" s="759"/>
      <c r="AK7" s="794">
        <v>81</v>
      </c>
      <c r="AL7" s="795"/>
      <c r="AM7" s="795"/>
      <c r="AN7" s="795"/>
      <c r="AO7" s="795"/>
      <c r="AP7" s="795">
        <v>40011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536</v>
      </c>
      <c r="BS7" s="798" t="s">
        <v>532</v>
      </c>
      <c r="BT7" s="799"/>
      <c r="BU7" s="799"/>
      <c r="BV7" s="799"/>
      <c r="BW7" s="799"/>
      <c r="BX7" s="799"/>
      <c r="BY7" s="799"/>
      <c r="BZ7" s="799"/>
      <c r="CA7" s="799"/>
      <c r="CB7" s="799"/>
      <c r="CC7" s="799"/>
      <c r="CD7" s="799"/>
      <c r="CE7" s="799"/>
      <c r="CF7" s="799"/>
      <c r="CG7" s="800"/>
      <c r="CH7" s="791">
        <v>-583</v>
      </c>
      <c r="CI7" s="792"/>
      <c r="CJ7" s="792"/>
      <c r="CK7" s="792"/>
      <c r="CL7" s="793"/>
      <c r="CM7" s="791">
        <v>1493</v>
      </c>
      <c r="CN7" s="792"/>
      <c r="CO7" s="792"/>
      <c r="CP7" s="792"/>
      <c r="CQ7" s="793"/>
      <c r="CR7" s="791">
        <v>10</v>
      </c>
      <c r="CS7" s="792"/>
      <c r="CT7" s="792"/>
      <c r="CU7" s="792"/>
      <c r="CV7" s="793"/>
      <c r="CW7" s="791" t="s">
        <v>542</v>
      </c>
      <c r="CX7" s="792"/>
      <c r="CY7" s="792"/>
      <c r="CZ7" s="792"/>
      <c r="DA7" s="793"/>
      <c r="DB7" s="791" t="s">
        <v>542</v>
      </c>
      <c r="DC7" s="792"/>
      <c r="DD7" s="792"/>
      <c r="DE7" s="792"/>
      <c r="DF7" s="793"/>
      <c r="DG7" s="791">
        <v>775</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578</v>
      </c>
      <c r="R8" s="779"/>
      <c r="S8" s="779"/>
      <c r="T8" s="779"/>
      <c r="U8" s="779"/>
      <c r="V8" s="779">
        <v>578</v>
      </c>
      <c r="W8" s="779"/>
      <c r="X8" s="779"/>
      <c r="Y8" s="779"/>
      <c r="Z8" s="779"/>
      <c r="AA8" s="779">
        <v>0</v>
      </c>
      <c r="AB8" s="779"/>
      <c r="AC8" s="779"/>
      <c r="AD8" s="779"/>
      <c r="AE8" s="780"/>
      <c r="AF8" s="781">
        <v>0</v>
      </c>
      <c r="AG8" s="782"/>
      <c r="AH8" s="782"/>
      <c r="AI8" s="782"/>
      <c r="AJ8" s="783"/>
      <c r="AK8" s="784">
        <v>226</v>
      </c>
      <c r="AL8" s="785"/>
      <c r="AM8" s="785"/>
      <c r="AN8" s="785"/>
      <c r="AO8" s="785"/>
      <c r="AP8" s="785" t="s">
        <v>531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533</v>
      </c>
      <c r="BT8" s="789"/>
      <c r="BU8" s="789"/>
      <c r="BV8" s="789"/>
      <c r="BW8" s="789"/>
      <c r="BX8" s="789"/>
      <c r="BY8" s="789"/>
      <c r="BZ8" s="789"/>
      <c r="CA8" s="789"/>
      <c r="CB8" s="789"/>
      <c r="CC8" s="789"/>
      <c r="CD8" s="789"/>
      <c r="CE8" s="789"/>
      <c r="CF8" s="789"/>
      <c r="CG8" s="790"/>
      <c r="CH8" s="801">
        <v>27</v>
      </c>
      <c r="CI8" s="802"/>
      <c r="CJ8" s="802"/>
      <c r="CK8" s="802"/>
      <c r="CL8" s="803"/>
      <c r="CM8" s="801">
        <v>221</v>
      </c>
      <c r="CN8" s="802"/>
      <c r="CO8" s="802"/>
      <c r="CP8" s="802"/>
      <c r="CQ8" s="803"/>
      <c r="CR8" s="801">
        <v>10</v>
      </c>
      <c r="CS8" s="802"/>
      <c r="CT8" s="802"/>
      <c r="CU8" s="802"/>
      <c r="CV8" s="803"/>
      <c r="CW8" s="801">
        <v>58</v>
      </c>
      <c r="CX8" s="802"/>
      <c r="CY8" s="802"/>
      <c r="CZ8" s="802"/>
      <c r="DA8" s="803"/>
      <c r="DB8" s="801" t="s">
        <v>542</v>
      </c>
      <c r="DC8" s="802"/>
      <c r="DD8" s="802"/>
      <c r="DE8" s="802"/>
      <c r="DF8" s="803"/>
      <c r="DG8" s="801" t="s">
        <v>542</v>
      </c>
      <c r="DH8" s="802"/>
      <c r="DI8" s="802"/>
      <c r="DJ8" s="802"/>
      <c r="DK8" s="803"/>
      <c r="DL8" s="801" t="s">
        <v>542</v>
      </c>
      <c r="DM8" s="802"/>
      <c r="DN8" s="802"/>
      <c r="DO8" s="802"/>
      <c r="DP8" s="803"/>
      <c r="DQ8" s="801" t="s">
        <v>542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534</v>
      </c>
      <c r="BT9" s="789"/>
      <c r="BU9" s="789"/>
      <c r="BV9" s="789"/>
      <c r="BW9" s="789"/>
      <c r="BX9" s="789"/>
      <c r="BY9" s="789"/>
      <c r="BZ9" s="789"/>
      <c r="CA9" s="789"/>
      <c r="CB9" s="789"/>
      <c r="CC9" s="789"/>
      <c r="CD9" s="789"/>
      <c r="CE9" s="789"/>
      <c r="CF9" s="789"/>
      <c r="CG9" s="790"/>
      <c r="CH9" s="801">
        <v>55</v>
      </c>
      <c r="CI9" s="802"/>
      <c r="CJ9" s="802"/>
      <c r="CK9" s="802"/>
      <c r="CL9" s="803"/>
      <c r="CM9" s="801">
        <v>482</v>
      </c>
      <c r="CN9" s="802"/>
      <c r="CO9" s="802"/>
      <c r="CP9" s="802"/>
      <c r="CQ9" s="803"/>
      <c r="CR9" s="801">
        <v>22</v>
      </c>
      <c r="CS9" s="802"/>
      <c r="CT9" s="802"/>
      <c r="CU9" s="802"/>
      <c r="CV9" s="803"/>
      <c r="CW9" s="801" t="s">
        <v>542</v>
      </c>
      <c r="CX9" s="802"/>
      <c r="CY9" s="802"/>
      <c r="CZ9" s="802"/>
      <c r="DA9" s="803"/>
      <c r="DB9" s="801" t="s">
        <v>542</v>
      </c>
      <c r="DC9" s="802"/>
      <c r="DD9" s="802"/>
      <c r="DE9" s="802"/>
      <c r="DF9" s="803"/>
      <c r="DG9" s="801" t="s">
        <v>546</v>
      </c>
      <c r="DH9" s="802"/>
      <c r="DI9" s="802"/>
      <c r="DJ9" s="802"/>
      <c r="DK9" s="803"/>
      <c r="DL9" s="801" t="s">
        <v>542</v>
      </c>
      <c r="DM9" s="802"/>
      <c r="DN9" s="802"/>
      <c r="DO9" s="802"/>
      <c r="DP9" s="803"/>
      <c r="DQ9" s="801" t="s">
        <v>542</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535</v>
      </c>
      <c r="BT10" s="789"/>
      <c r="BU10" s="789"/>
      <c r="BV10" s="789"/>
      <c r="BW10" s="789"/>
      <c r="BX10" s="789"/>
      <c r="BY10" s="789"/>
      <c r="BZ10" s="789"/>
      <c r="CA10" s="789"/>
      <c r="CB10" s="789"/>
      <c r="CC10" s="789"/>
      <c r="CD10" s="789"/>
      <c r="CE10" s="789"/>
      <c r="CF10" s="789"/>
      <c r="CG10" s="790"/>
      <c r="CH10" s="801">
        <v>11</v>
      </c>
      <c r="CI10" s="802"/>
      <c r="CJ10" s="802"/>
      <c r="CK10" s="802"/>
      <c r="CL10" s="803"/>
      <c r="CM10" s="801">
        <v>52</v>
      </c>
      <c r="CN10" s="802"/>
      <c r="CO10" s="802"/>
      <c r="CP10" s="802"/>
      <c r="CQ10" s="803"/>
      <c r="CR10" s="801">
        <v>10</v>
      </c>
      <c r="CS10" s="802"/>
      <c r="CT10" s="802"/>
      <c r="CU10" s="802"/>
      <c r="CV10" s="803"/>
      <c r="CW10" s="801">
        <v>20</v>
      </c>
      <c r="CX10" s="802"/>
      <c r="CY10" s="802"/>
      <c r="CZ10" s="802"/>
      <c r="DA10" s="803"/>
      <c r="DB10" s="801" t="s">
        <v>542</v>
      </c>
      <c r="DC10" s="802"/>
      <c r="DD10" s="802"/>
      <c r="DE10" s="802"/>
      <c r="DF10" s="803"/>
      <c r="DG10" s="801" t="s">
        <v>542</v>
      </c>
      <c r="DH10" s="802"/>
      <c r="DI10" s="802"/>
      <c r="DJ10" s="802"/>
      <c r="DK10" s="803"/>
      <c r="DL10" s="801" t="s">
        <v>542</v>
      </c>
      <c r="DM10" s="802"/>
      <c r="DN10" s="802"/>
      <c r="DO10" s="802"/>
      <c r="DP10" s="803"/>
      <c r="DQ10" s="801" t="s">
        <v>542</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49952</v>
      </c>
      <c r="R23" s="814"/>
      <c r="S23" s="814"/>
      <c r="T23" s="814"/>
      <c r="U23" s="814"/>
      <c r="V23" s="814">
        <v>49319</v>
      </c>
      <c r="W23" s="814"/>
      <c r="X23" s="814"/>
      <c r="Y23" s="814"/>
      <c r="Z23" s="814"/>
      <c r="AA23" s="814">
        <v>633</v>
      </c>
      <c r="AB23" s="814"/>
      <c r="AC23" s="814"/>
      <c r="AD23" s="814"/>
      <c r="AE23" s="815"/>
      <c r="AF23" s="816">
        <v>374</v>
      </c>
      <c r="AG23" s="814"/>
      <c r="AH23" s="814"/>
      <c r="AI23" s="814"/>
      <c r="AJ23" s="817"/>
      <c r="AK23" s="818"/>
      <c r="AL23" s="819"/>
      <c r="AM23" s="819"/>
      <c r="AN23" s="819"/>
      <c r="AO23" s="819"/>
      <c r="AP23" s="814">
        <v>40011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548</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547</v>
      </c>
      <c r="C28" s="752"/>
      <c r="D28" s="752"/>
      <c r="E28" s="752"/>
      <c r="F28" s="752"/>
      <c r="G28" s="752"/>
      <c r="H28" s="752"/>
      <c r="I28" s="752"/>
      <c r="J28" s="752"/>
      <c r="K28" s="752"/>
      <c r="L28" s="752"/>
      <c r="M28" s="752"/>
      <c r="N28" s="752"/>
      <c r="O28" s="752"/>
      <c r="P28" s="753"/>
      <c r="Q28" s="842">
        <v>105</v>
      </c>
      <c r="R28" s="843"/>
      <c r="S28" s="843"/>
      <c r="T28" s="843"/>
      <c r="U28" s="843"/>
      <c r="V28" s="843">
        <v>105</v>
      </c>
      <c r="W28" s="843"/>
      <c r="X28" s="843"/>
      <c r="Y28" s="843"/>
      <c r="Z28" s="843"/>
      <c r="AA28" s="843" t="s">
        <v>489</v>
      </c>
      <c r="AB28" s="843"/>
      <c r="AC28" s="843"/>
      <c r="AD28" s="843"/>
      <c r="AE28" s="844"/>
      <c r="AF28" s="845">
        <v>0</v>
      </c>
      <c r="AG28" s="843"/>
      <c r="AH28" s="843"/>
      <c r="AI28" s="843"/>
      <c r="AJ28" s="846"/>
      <c r="AK28" s="847">
        <v>37</v>
      </c>
      <c r="AL28" s="838"/>
      <c r="AM28" s="838"/>
      <c r="AN28" s="838"/>
      <c r="AO28" s="838"/>
      <c r="AP28" s="838">
        <v>3</v>
      </c>
      <c r="AQ28" s="838"/>
      <c r="AR28" s="838"/>
      <c r="AS28" s="838"/>
      <c r="AT28" s="838"/>
      <c r="AU28" s="838">
        <v>1</v>
      </c>
      <c r="AV28" s="838"/>
      <c r="AW28" s="838"/>
      <c r="AX28" s="838"/>
      <c r="AY28" s="838"/>
      <c r="AZ28" s="839" t="s">
        <v>489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522</v>
      </c>
      <c r="C29" s="776"/>
      <c r="D29" s="776"/>
      <c r="E29" s="776"/>
      <c r="F29" s="776"/>
      <c r="G29" s="776"/>
      <c r="H29" s="776"/>
      <c r="I29" s="776"/>
      <c r="J29" s="776"/>
      <c r="K29" s="776"/>
      <c r="L29" s="776"/>
      <c r="M29" s="776"/>
      <c r="N29" s="776"/>
      <c r="O29" s="776"/>
      <c r="P29" s="777"/>
      <c r="Q29" s="778">
        <v>13667</v>
      </c>
      <c r="R29" s="779"/>
      <c r="S29" s="779"/>
      <c r="T29" s="779"/>
      <c r="U29" s="779"/>
      <c r="V29" s="779">
        <v>13042</v>
      </c>
      <c r="W29" s="779"/>
      <c r="X29" s="779"/>
      <c r="Y29" s="779"/>
      <c r="Z29" s="779"/>
      <c r="AA29" s="779">
        <f>Q29-V29</f>
        <v>625</v>
      </c>
      <c r="AB29" s="779"/>
      <c r="AC29" s="779"/>
      <c r="AD29" s="779"/>
      <c r="AE29" s="780"/>
      <c r="AF29" s="781">
        <v>625</v>
      </c>
      <c r="AG29" s="782"/>
      <c r="AH29" s="782"/>
      <c r="AI29" s="782"/>
      <c r="AJ29" s="783"/>
      <c r="AK29" s="850">
        <v>952</v>
      </c>
      <c r="AL29" s="851"/>
      <c r="AM29" s="851"/>
      <c r="AN29" s="851"/>
      <c r="AO29" s="851"/>
      <c r="AP29" s="851" t="s">
        <v>542</v>
      </c>
      <c r="AQ29" s="851"/>
      <c r="AR29" s="851"/>
      <c r="AS29" s="851"/>
      <c r="AT29" s="851"/>
      <c r="AU29" s="851" t="s">
        <v>489</v>
      </c>
      <c r="AV29" s="851"/>
      <c r="AW29" s="851"/>
      <c r="AX29" s="851"/>
      <c r="AY29" s="851"/>
      <c r="AZ29" s="852" t="s">
        <v>489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524</v>
      </c>
      <c r="C30" s="776"/>
      <c r="D30" s="776"/>
      <c r="E30" s="776"/>
      <c r="F30" s="776"/>
      <c r="G30" s="776"/>
      <c r="H30" s="776"/>
      <c r="I30" s="776"/>
      <c r="J30" s="776"/>
      <c r="K30" s="776"/>
      <c r="L30" s="776"/>
      <c r="M30" s="776"/>
      <c r="N30" s="776"/>
      <c r="O30" s="776"/>
      <c r="P30" s="777"/>
      <c r="Q30" s="778">
        <v>7324</v>
      </c>
      <c r="R30" s="779"/>
      <c r="S30" s="779"/>
      <c r="T30" s="779"/>
      <c r="U30" s="779"/>
      <c r="V30" s="779">
        <v>7138</v>
      </c>
      <c r="W30" s="779"/>
      <c r="X30" s="779"/>
      <c r="Y30" s="779"/>
      <c r="Z30" s="779"/>
      <c r="AA30" s="779">
        <v>186</v>
      </c>
      <c r="AB30" s="779"/>
      <c r="AC30" s="779"/>
      <c r="AD30" s="779"/>
      <c r="AE30" s="780"/>
      <c r="AF30" s="781">
        <v>186</v>
      </c>
      <c r="AG30" s="782"/>
      <c r="AH30" s="782"/>
      <c r="AI30" s="782"/>
      <c r="AJ30" s="783"/>
      <c r="AK30" s="850">
        <v>1148</v>
      </c>
      <c r="AL30" s="851"/>
      <c r="AM30" s="851"/>
      <c r="AN30" s="851"/>
      <c r="AO30" s="851"/>
      <c r="AP30" s="851" t="s">
        <v>542</v>
      </c>
      <c r="AQ30" s="851"/>
      <c r="AR30" s="851"/>
      <c r="AS30" s="851"/>
      <c r="AT30" s="851"/>
      <c r="AU30" s="851" t="s">
        <v>489</v>
      </c>
      <c r="AV30" s="851"/>
      <c r="AW30" s="851"/>
      <c r="AX30" s="851"/>
      <c r="AY30" s="851"/>
      <c r="AZ30" s="852" t="s">
        <v>489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526</v>
      </c>
      <c r="C31" s="776"/>
      <c r="D31" s="776"/>
      <c r="E31" s="776"/>
      <c r="F31" s="776"/>
      <c r="G31" s="776"/>
      <c r="H31" s="776"/>
      <c r="I31" s="776"/>
      <c r="J31" s="776"/>
      <c r="K31" s="776"/>
      <c r="L31" s="776"/>
      <c r="M31" s="776"/>
      <c r="N31" s="776"/>
      <c r="O31" s="776"/>
      <c r="P31" s="777"/>
      <c r="Q31" s="778">
        <v>1224</v>
      </c>
      <c r="R31" s="779"/>
      <c r="S31" s="779"/>
      <c r="T31" s="779"/>
      <c r="U31" s="779"/>
      <c r="V31" s="779">
        <v>1215</v>
      </c>
      <c r="W31" s="779"/>
      <c r="X31" s="779"/>
      <c r="Y31" s="779"/>
      <c r="Z31" s="779"/>
      <c r="AA31" s="779">
        <v>9</v>
      </c>
      <c r="AB31" s="779"/>
      <c r="AC31" s="779"/>
      <c r="AD31" s="779"/>
      <c r="AE31" s="780"/>
      <c r="AF31" s="781">
        <v>9</v>
      </c>
      <c r="AG31" s="782"/>
      <c r="AH31" s="782"/>
      <c r="AI31" s="782"/>
      <c r="AJ31" s="783"/>
      <c r="AK31" s="850">
        <v>204</v>
      </c>
      <c r="AL31" s="851"/>
      <c r="AM31" s="851"/>
      <c r="AN31" s="851"/>
      <c r="AO31" s="851"/>
      <c r="AP31" s="851" t="s">
        <v>542</v>
      </c>
      <c r="AQ31" s="851"/>
      <c r="AR31" s="851"/>
      <c r="AS31" s="851"/>
      <c r="AT31" s="851"/>
      <c r="AU31" s="851" t="s">
        <v>489</v>
      </c>
      <c r="AV31" s="851"/>
      <c r="AW31" s="851"/>
      <c r="AX31" s="851"/>
      <c r="AY31" s="851"/>
      <c r="AZ31" s="852" t="s">
        <v>489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521</v>
      </c>
      <c r="C32" s="776"/>
      <c r="D32" s="776"/>
      <c r="E32" s="776"/>
      <c r="F32" s="776"/>
      <c r="G32" s="776"/>
      <c r="H32" s="776"/>
      <c r="I32" s="776"/>
      <c r="J32" s="776"/>
      <c r="K32" s="776"/>
      <c r="L32" s="776"/>
      <c r="M32" s="776"/>
      <c r="N32" s="776"/>
      <c r="O32" s="776"/>
      <c r="P32" s="777"/>
      <c r="Q32" s="778">
        <v>2418</v>
      </c>
      <c r="R32" s="779"/>
      <c r="S32" s="779"/>
      <c r="T32" s="779"/>
      <c r="U32" s="779"/>
      <c r="V32" s="779">
        <v>2019</v>
      </c>
      <c r="W32" s="779"/>
      <c r="X32" s="779"/>
      <c r="Y32" s="779"/>
      <c r="Z32" s="779"/>
      <c r="AA32" s="779">
        <v>399</v>
      </c>
      <c r="AB32" s="779"/>
      <c r="AC32" s="779"/>
      <c r="AD32" s="779"/>
      <c r="AE32" s="780"/>
      <c r="AF32" s="781">
        <v>3509</v>
      </c>
      <c r="AG32" s="782"/>
      <c r="AH32" s="782"/>
      <c r="AI32" s="782"/>
      <c r="AJ32" s="783"/>
      <c r="AK32" s="850">
        <v>8</v>
      </c>
      <c r="AL32" s="851"/>
      <c r="AM32" s="851"/>
      <c r="AN32" s="851"/>
      <c r="AO32" s="851"/>
      <c r="AP32" s="851">
        <v>5246</v>
      </c>
      <c r="AQ32" s="851"/>
      <c r="AR32" s="851"/>
      <c r="AS32" s="851"/>
      <c r="AT32" s="851"/>
      <c r="AU32" s="851">
        <v>5</v>
      </c>
      <c r="AV32" s="851"/>
      <c r="AW32" s="851"/>
      <c r="AX32" s="851"/>
      <c r="AY32" s="851"/>
      <c r="AZ32" s="852" t="s">
        <v>489</v>
      </c>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525</v>
      </c>
      <c r="C33" s="776"/>
      <c r="D33" s="776"/>
      <c r="E33" s="776"/>
      <c r="F33" s="776"/>
      <c r="G33" s="776"/>
      <c r="H33" s="776"/>
      <c r="I33" s="776"/>
      <c r="J33" s="776"/>
      <c r="K33" s="776"/>
      <c r="L33" s="776"/>
      <c r="M33" s="776"/>
      <c r="N33" s="776"/>
      <c r="O33" s="776"/>
      <c r="P33" s="777"/>
      <c r="Q33" s="778">
        <v>3910</v>
      </c>
      <c r="R33" s="779"/>
      <c r="S33" s="779"/>
      <c r="T33" s="779"/>
      <c r="U33" s="779"/>
      <c r="V33" s="779">
        <v>3491</v>
      </c>
      <c r="W33" s="779"/>
      <c r="X33" s="779"/>
      <c r="Y33" s="779"/>
      <c r="Z33" s="779"/>
      <c r="AA33" s="779">
        <v>419</v>
      </c>
      <c r="AB33" s="779"/>
      <c r="AC33" s="779"/>
      <c r="AD33" s="779"/>
      <c r="AE33" s="780"/>
      <c r="AF33" s="781">
        <v>113</v>
      </c>
      <c r="AG33" s="782"/>
      <c r="AH33" s="782"/>
      <c r="AI33" s="782"/>
      <c r="AJ33" s="783"/>
      <c r="AK33" s="850">
        <v>767</v>
      </c>
      <c r="AL33" s="851"/>
      <c r="AM33" s="851"/>
      <c r="AN33" s="851"/>
      <c r="AO33" s="851"/>
      <c r="AP33" s="851">
        <v>22536</v>
      </c>
      <c r="AQ33" s="851"/>
      <c r="AR33" s="851"/>
      <c r="AS33" s="851"/>
      <c r="AT33" s="851"/>
      <c r="AU33" s="851">
        <v>10682</v>
      </c>
      <c r="AV33" s="851"/>
      <c r="AW33" s="851"/>
      <c r="AX33" s="851"/>
      <c r="AY33" s="851"/>
      <c r="AZ33" s="852" t="s">
        <v>489</v>
      </c>
      <c r="BA33" s="852"/>
      <c r="BB33" s="852"/>
      <c r="BC33" s="852"/>
      <c r="BD33" s="852"/>
      <c r="BE33" s="848" t="s">
        <v>382</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4442</v>
      </c>
      <c r="AG63" s="862"/>
      <c r="AH63" s="862"/>
      <c r="AI63" s="862"/>
      <c r="AJ63" s="863"/>
      <c r="AK63" s="864"/>
      <c r="AL63" s="859"/>
      <c r="AM63" s="859"/>
      <c r="AN63" s="859"/>
      <c r="AO63" s="859"/>
      <c r="AP63" s="862">
        <v>27785</v>
      </c>
      <c r="AQ63" s="862"/>
      <c r="AR63" s="862"/>
      <c r="AS63" s="862"/>
      <c r="AT63" s="862"/>
      <c r="AU63" s="862">
        <v>10689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387</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t="s">
        <v>542</v>
      </c>
      <c r="R68" s="886"/>
      <c r="S68" s="886"/>
      <c r="T68" s="886"/>
      <c r="U68" s="886"/>
      <c r="V68" s="886" t="s">
        <v>542</v>
      </c>
      <c r="W68" s="886"/>
      <c r="X68" s="886"/>
      <c r="Y68" s="886"/>
      <c r="Z68" s="886"/>
      <c r="AA68" s="886" t="s">
        <v>542</v>
      </c>
      <c r="AB68" s="886"/>
      <c r="AC68" s="886"/>
      <c r="AD68" s="886"/>
      <c r="AE68" s="886"/>
      <c r="AF68" s="886" t="s">
        <v>542</v>
      </c>
      <c r="AG68" s="886"/>
      <c r="AH68" s="886"/>
      <c r="AI68" s="886"/>
      <c r="AJ68" s="886"/>
      <c r="AK68" s="886" t="s">
        <v>542</v>
      </c>
      <c r="AL68" s="886"/>
      <c r="AM68" s="886"/>
      <c r="AN68" s="886"/>
      <c r="AO68" s="886"/>
      <c r="AP68" s="886" t="s">
        <v>542</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4938</v>
      </c>
      <c r="R69" s="851"/>
      <c r="S69" s="851"/>
      <c r="T69" s="851"/>
      <c r="U69" s="851"/>
      <c r="V69" s="851">
        <v>4858</v>
      </c>
      <c r="W69" s="851"/>
      <c r="X69" s="851"/>
      <c r="Y69" s="851"/>
      <c r="Z69" s="851"/>
      <c r="AA69" s="851">
        <v>80</v>
      </c>
      <c r="AB69" s="851"/>
      <c r="AC69" s="851"/>
      <c r="AD69" s="851"/>
      <c r="AE69" s="851"/>
      <c r="AF69" s="851">
        <v>80</v>
      </c>
      <c r="AG69" s="851"/>
      <c r="AH69" s="851"/>
      <c r="AI69" s="851"/>
      <c r="AJ69" s="851"/>
      <c r="AK69" s="851" t="s">
        <v>542</v>
      </c>
      <c r="AL69" s="851"/>
      <c r="AM69" s="851"/>
      <c r="AN69" s="851"/>
      <c r="AO69" s="851"/>
      <c r="AP69" s="851">
        <v>3403</v>
      </c>
      <c r="AQ69" s="851"/>
      <c r="AR69" s="851"/>
      <c r="AS69" s="851"/>
      <c r="AT69" s="851"/>
      <c r="AU69" s="851">
        <v>1326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84</v>
      </c>
      <c r="R70" s="851"/>
      <c r="S70" s="851"/>
      <c r="T70" s="851"/>
      <c r="U70" s="851"/>
      <c r="V70" s="851">
        <v>77</v>
      </c>
      <c r="W70" s="851"/>
      <c r="X70" s="851"/>
      <c r="Y70" s="851"/>
      <c r="Z70" s="851"/>
      <c r="AA70" s="851">
        <v>7</v>
      </c>
      <c r="AB70" s="851"/>
      <c r="AC70" s="851"/>
      <c r="AD70" s="851"/>
      <c r="AE70" s="851"/>
      <c r="AF70" s="851">
        <v>7</v>
      </c>
      <c r="AG70" s="851"/>
      <c r="AH70" s="851"/>
      <c r="AI70" s="851"/>
      <c r="AJ70" s="851"/>
      <c r="AK70" s="851" t="s">
        <v>542</v>
      </c>
      <c r="AL70" s="851"/>
      <c r="AM70" s="851"/>
      <c r="AN70" s="851"/>
      <c r="AO70" s="851"/>
      <c r="AP70" s="851" t="s">
        <v>542</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146</v>
      </c>
      <c r="R71" s="851"/>
      <c r="S71" s="851"/>
      <c r="T71" s="851"/>
      <c r="U71" s="851"/>
      <c r="V71" s="851">
        <v>138</v>
      </c>
      <c r="W71" s="851"/>
      <c r="X71" s="851"/>
      <c r="Y71" s="851"/>
      <c r="Z71" s="851"/>
      <c r="AA71" s="851">
        <v>7</v>
      </c>
      <c r="AB71" s="851"/>
      <c r="AC71" s="851"/>
      <c r="AD71" s="851"/>
      <c r="AE71" s="851"/>
      <c r="AF71" s="851">
        <v>7</v>
      </c>
      <c r="AG71" s="851"/>
      <c r="AH71" s="851"/>
      <c r="AI71" s="851"/>
      <c r="AJ71" s="851"/>
      <c r="AK71" s="851" t="s">
        <v>544</v>
      </c>
      <c r="AL71" s="851"/>
      <c r="AM71" s="851"/>
      <c r="AN71" s="851"/>
      <c r="AO71" s="851"/>
      <c r="AP71" s="851" t="s">
        <v>542</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155566</v>
      </c>
      <c r="R72" s="851"/>
      <c r="S72" s="851"/>
      <c r="T72" s="851"/>
      <c r="U72" s="851"/>
      <c r="V72" s="851">
        <v>148928</v>
      </c>
      <c r="W72" s="851"/>
      <c r="X72" s="851"/>
      <c r="Y72" s="851"/>
      <c r="Z72" s="851"/>
      <c r="AA72" s="851">
        <v>6639</v>
      </c>
      <c r="AB72" s="851"/>
      <c r="AC72" s="851"/>
      <c r="AD72" s="851"/>
      <c r="AE72" s="851"/>
      <c r="AF72" s="851">
        <v>6639</v>
      </c>
      <c r="AG72" s="851"/>
      <c r="AH72" s="851"/>
      <c r="AI72" s="851"/>
      <c r="AJ72" s="851"/>
      <c r="AK72" s="851" t="s">
        <v>542</v>
      </c>
      <c r="AL72" s="851"/>
      <c r="AM72" s="851"/>
      <c r="AN72" s="851"/>
      <c r="AO72" s="851"/>
      <c r="AP72" s="851" t="s">
        <v>543</v>
      </c>
      <c r="AQ72" s="851"/>
      <c r="AR72" s="851"/>
      <c r="AS72" s="851"/>
      <c r="AT72" s="851"/>
      <c r="AU72" s="851" t="s">
        <v>545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6733</v>
      </c>
      <c r="AG88" s="862"/>
      <c r="AH88" s="862"/>
      <c r="AI88" s="862"/>
      <c r="AJ88" s="862"/>
      <c r="AK88" s="859"/>
      <c r="AL88" s="859"/>
      <c r="AM88" s="859"/>
      <c r="AN88" s="859"/>
      <c r="AO88" s="859"/>
      <c r="AP88" s="862">
        <v>3403</v>
      </c>
      <c r="AQ88" s="862"/>
      <c r="AR88" s="862"/>
      <c r="AS88" s="862"/>
      <c r="AT88" s="862"/>
      <c r="AU88" s="862">
        <v>1326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52</v>
      </c>
      <c r="CS102" s="870"/>
      <c r="CT102" s="870"/>
      <c r="CU102" s="870"/>
      <c r="CV102" s="913"/>
      <c r="CW102" s="912">
        <v>78</v>
      </c>
      <c r="CX102" s="870"/>
      <c r="CY102" s="870"/>
      <c r="CZ102" s="870"/>
      <c r="DA102" s="913"/>
      <c r="DB102" s="912" t="s">
        <v>489</v>
      </c>
      <c r="DC102" s="870"/>
      <c r="DD102" s="870"/>
      <c r="DE102" s="870"/>
      <c r="DF102" s="913"/>
      <c r="DG102" s="912">
        <v>775</v>
      </c>
      <c r="DH102" s="870"/>
      <c r="DI102" s="870"/>
      <c r="DJ102" s="870"/>
      <c r="DK102" s="913"/>
      <c r="DL102" s="912" t="s">
        <v>489</v>
      </c>
      <c r="DM102" s="870"/>
      <c r="DN102" s="870"/>
      <c r="DO102" s="870"/>
      <c r="DP102" s="913"/>
      <c r="DQ102" s="912" t="s">
        <v>489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287</v>
      </c>
      <c r="AG109" s="915"/>
      <c r="AH109" s="915"/>
      <c r="AI109" s="915"/>
      <c r="AJ109" s="916"/>
      <c r="AK109" s="914" t="s">
        <v>286</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287</v>
      </c>
      <c r="BW109" s="915"/>
      <c r="BX109" s="915"/>
      <c r="BY109" s="915"/>
      <c r="BZ109" s="916"/>
      <c r="CA109" s="914" t="s">
        <v>286</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287</v>
      </c>
      <c r="DM109" s="915"/>
      <c r="DN109" s="915"/>
      <c r="DO109" s="915"/>
      <c r="DP109" s="916"/>
      <c r="DQ109" s="914" t="s">
        <v>286</v>
      </c>
      <c r="DR109" s="915"/>
      <c r="DS109" s="915"/>
      <c r="DT109" s="915"/>
      <c r="DU109" s="916"/>
      <c r="DV109" s="914" t="s">
        <v>399</v>
      </c>
      <c r="DW109" s="915"/>
      <c r="DX109" s="915"/>
      <c r="DY109" s="915"/>
      <c r="DZ109" s="917"/>
    </row>
    <row r="110" spans="1:130" s="199" customFormat="1" ht="26.25" customHeight="1">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4528598</v>
      </c>
      <c r="AB110" s="922"/>
      <c r="AC110" s="922"/>
      <c r="AD110" s="922"/>
      <c r="AE110" s="923"/>
      <c r="AF110" s="924">
        <v>4384209</v>
      </c>
      <c r="AG110" s="922"/>
      <c r="AH110" s="922"/>
      <c r="AI110" s="922"/>
      <c r="AJ110" s="923"/>
      <c r="AK110" s="924">
        <v>4506625</v>
      </c>
      <c r="AL110" s="922"/>
      <c r="AM110" s="922"/>
      <c r="AN110" s="922"/>
      <c r="AO110" s="923"/>
      <c r="AP110" s="925">
        <v>20.2</v>
      </c>
      <c r="AQ110" s="926"/>
      <c r="AR110" s="926"/>
      <c r="AS110" s="926"/>
      <c r="AT110" s="927"/>
      <c r="AU110" s="928" t="s">
        <v>62</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37453390</v>
      </c>
      <c r="BR110" s="957"/>
      <c r="BS110" s="957"/>
      <c r="BT110" s="957"/>
      <c r="BU110" s="957"/>
      <c r="BV110" s="957">
        <v>38528073</v>
      </c>
      <c r="BW110" s="957"/>
      <c r="BX110" s="957"/>
      <c r="BY110" s="957"/>
      <c r="BZ110" s="957"/>
      <c r="CA110" s="957">
        <v>40011373</v>
      </c>
      <c r="CB110" s="957"/>
      <c r="CC110" s="957"/>
      <c r="CD110" s="957"/>
      <c r="CE110" s="957"/>
      <c r="CF110" s="971">
        <v>179.6</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0" s="199"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104099</v>
      </c>
      <c r="BR111" s="950"/>
      <c r="BS111" s="950"/>
      <c r="BT111" s="950"/>
      <c r="BU111" s="950"/>
      <c r="BV111" s="950">
        <v>52049</v>
      </c>
      <c r="BW111" s="950"/>
      <c r="BX111" s="950"/>
      <c r="BY111" s="950"/>
      <c r="BZ111" s="950"/>
      <c r="CA111" s="950" t="s">
        <v>112</v>
      </c>
      <c r="CB111" s="950"/>
      <c r="CC111" s="950"/>
      <c r="CD111" s="950"/>
      <c r="CE111" s="950"/>
      <c r="CF111" s="944" t="s">
        <v>112</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0" s="199"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13140546</v>
      </c>
      <c r="BR112" s="950"/>
      <c r="BS112" s="950"/>
      <c r="BT112" s="950"/>
      <c r="BU112" s="950"/>
      <c r="BV112" s="950">
        <v>11806115</v>
      </c>
      <c r="BW112" s="950"/>
      <c r="BX112" s="950"/>
      <c r="BY112" s="950"/>
      <c r="BZ112" s="950"/>
      <c r="CA112" s="950">
        <v>10688572</v>
      </c>
      <c r="CB112" s="950"/>
      <c r="CC112" s="950"/>
      <c r="CD112" s="950"/>
      <c r="CE112" s="950"/>
      <c r="CF112" s="944">
        <v>48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1262384</v>
      </c>
      <c r="AB113" s="964"/>
      <c r="AC113" s="964"/>
      <c r="AD113" s="964"/>
      <c r="AE113" s="965"/>
      <c r="AF113" s="966">
        <v>1339867</v>
      </c>
      <c r="AG113" s="964"/>
      <c r="AH113" s="964"/>
      <c r="AI113" s="964"/>
      <c r="AJ113" s="965"/>
      <c r="AK113" s="966">
        <v>1291893</v>
      </c>
      <c r="AL113" s="964"/>
      <c r="AM113" s="964"/>
      <c r="AN113" s="964"/>
      <c r="AO113" s="965"/>
      <c r="AP113" s="967">
        <v>5.8</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1329701</v>
      </c>
      <c r="BR113" s="950"/>
      <c r="BS113" s="950"/>
      <c r="BT113" s="950"/>
      <c r="BU113" s="950"/>
      <c r="BV113" s="950">
        <v>1179217</v>
      </c>
      <c r="BW113" s="950"/>
      <c r="BX113" s="950"/>
      <c r="BY113" s="950"/>
      <c r="BZ113" s="950"/>
      <c r="CA113" s="950">
        <v>1325512</v>
      </c>
      <c r="CB113" s="950"/>
      <c r="CC113" s="950"/>
      <c r="CD113" s="950"/>
      <c r="CE113" s="950"/>
      <c r="CF113" s="944">
        <v>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223389</v>
      </c>
      <c r="AB114" s="989"/>
      <c r="AC114" s="989"/>
      <c r="AD114" s="989"/>
      <c r="AE114" s="990"/>
      <c r="AF114" s="991">
        <v>187515</v>
      </c>
      <c r="AG114" s="989"/>
      <c r="AH114" s="989"/>
      <c r="AI114" s="989"/>
      <c r="AJ114" s="990"/>
      <c r="AK114" s="991">
        <v>118562</v>
      </c>
      <c r="AL114" s="989"/>
      <c r="AM114" s="989"/>
      <c r="AN114" s="989"/>
      <c r="AO114" s="990"/>
      <c r="AP114" s="992">
        <v>0.5</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4659897</v>
      </c>
      <c r="BR114" s="950"/>
      <c r="BS114" s="950"/>
      <c r="BT114" s="950"/>
      <c r="BU114" s="950"/>
      <c r="BV114" s="950">
        <v>4621151</v>
      </c>
      <c r="BW114" s="950"/>
      <c r="BX114" s="950"/>
      <c r="BY114" s="950"/>
      <c r="BZ114" s="950"/>
      <c r="CA114" s="950">
        <v>4179116</v>
      </c>
      <c r="CB114" s="950"/>
      <c r="CC114" s="950"/>
      <c r="CD114" s="950"/>
      <c r="CE114" s="950"/>
      <c r="CF114" s="944">
        <v>18.8</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52049</v>
      </c>
      <c r="AB115" s="964"/>
      <c r="AC115" s="964"/>
      <c r="AD115" s="964"/>
      <c r="AE115" s="965"/>
      <c r="AF115" s="966">
        <v>52049</v>
      </c>
      <c r="AG115" s="964"/>
      <c r="AH115" s="964"/>
      <c r="AI115" s="964"/>
      <c r="AJ115" s="965"/>
      <c r="AK115" s="966">
        <v>52049</v>
      </c>
      <c r="AL115" s="964"/>
      <c r="AM115" s="964"/>
      <c r="AN115" s="964"/>
      <c r="AO115" s="965"/>
      <c r="AP115" s="967">
        <v>0.2</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v>1950660</v>
      </c>
      <c r="BR115" s="950"/>
      <c r="BS115" s="950"/>
      <c r="BT115" s="950"/>
      <c r="BU115" s="950"/>
      <c r="BV115" s="950">
        <v>2084013</v>
      </c>
      <c r="BW115" s="950"/>
      <c r="BX115" s="950"/>
      <c r="BY115" s="950"/>
      <c r="BZ115" s="950"/>
      <c r="CA115" s="950">
        <v>837</v>
      </c>
      <c r="CB115" s="950"/>
      <c r="CC115" s="950"/>
      <c r="CD115" s="950"/>
      <c r="CE115" s="950"/>
      <c r="CF115" s="944">
        <v>0</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6066420</v>
      </c>
      <c r="AB117" s="1007"/>
      <c r="AC117" s="1007"/>
      <c r="AD117" s="1007"/>
      <c r="AE117" s="1008"/>
      <c r="AF117" s="1009">
        <v>5963640</v>
      </c>
      <c r="AG117" s="1007"/>
      <c r="AH117" s="1007"/>
      <c r="AI117" s="1007"/>
      <c r="AJ117" s="1008"/>
      <c r="AK117" s="1009">
        <v>5969129</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287</v>
      </c>
      <c r="AG118" s="915"/>
      <c r="AH118" s="915"/>
      <c r="AI118" s="915"/>
      <c r="AJ118" s="916"/>
      <c r="AK118" s="914" t="s">
        <v>286</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429</v>
      </c>
      <c r="BP119" s="1036"/>
      <c r="BQ119" s="1027">
        <v>58638293</v>
      </c>
      <c r="BR119" s="1028"/>
      <c r="BS119" s="1028"/>
      <c r="BT119" s="1028"/>
      <c r="BU119" s="1028"/>
      <c r="BV119" s="1028">
        <v>58270618</v>
      </c>
      <c r="BW119" s="1028"/>
      <c r="BX119" s="1028"/>
      <c r="BY119" s="1028"/>
      <c r="BZ119" s="1028"/>
      <c r="CA119" s="1028">
        <v>56205410</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104099</v>
      </c>
      <c r="DH119" s="1014"/>
      <c r="DI119" s="1014"/>
      <c r="DJ119" s="1014"/>
      <c r="DK119" s="1015"/>
      <c r="DL119" s="1013">
        <v>52049</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18282585</v>
      </c>
      <c r="BR120" s="957"/>
      <c r="BS120" s="957"/>
      <c r="BT120" s="957"/>
      <c r="BU120" s="957"/>
      <c r="BV120" s="957">
        <v>17818901</v>
      </c>
      <c r="BW120" s="957"/>
      <c r="BX120" s="957"/>
      <c r="BY120" s="957"/>
      <c r="BZ120" s="957"/>
      <c r="CA120" s="957">
        <v>15942230</v>
      </c>
      <c r="CB120" s="957"/>
      <c r="CC120" s="957"/>
      <c r="CD120" s="957"/>
      <c r="CE120" s="957"/>
      <c r="CF120" s="971">
        <v>71.6</v>
      </c>
      <c r="CG120" s="972"/>
      <c r="CH120" s="972"/>
      <c r="CI120" s="972"/>
      <c r="CJ120" s="972"/>
      <c r="CK120" s="1037" t="s">
        <v>433</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13021434</v>
      </c>
      <c r="DH120" s="957"/>
      <c r="DI120" s="957"/>
      <c r="DJ120" s="957"/>
      <c r="DK120" s="957"/>
      <c r="DL120" s="957">
        <v>11456274</v>
      </c>
      <c r="DM120" s="957"/>
      <c r="DN120" s="957"/>
      <c r="DO120" s="957"/>
      <c r="DP120" s="957"/>
      <c r="DQ120" s="957">
        <v>10681949</v>
      </c>
      <c r="DR120" s="957"/>
      <c r="DS120" s="957"/>
      <c r="DT120" s="957"/>
      <c r="DU120" s="957"/>
      <c r="DV120" s="958">
        <v>48</v>
      </c>
      <c r="DW120" s="958"/>
      <c r="DX120" s="958"/>
      <c r="DY120" s="958"/>
      <c r="DZ120" s="959"/>
    </row>
    <row r="121" spans="1:130" s="199" customFormat="1" ht="26.25" customHeight="1">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8926162</v>
      </c>
      <c r="BR121" s="950"/>
      <c r="BS121" s="950"/>
      <c r="BT121" s="950"/>
      <c r="BU121" s="950"/>
      <c r="BV121" s="950">
        <v>7904236</v>
      </c>
      <c r="BW121" s="950"/>
      <c r="BX121" s="950"/>
      <c r="BY121" s="950"/>
      <c r="BZ121" s="950"/>
      <c r="CA121" s="950">
        <v>8418875</v>
      </c>
      <c r="CB121" s="950"/>
      <c r="CC121" s="950"/>
      <c r="CD121" s="950"/>
      <c r="CE121" s="950"/>
      <c r="CF121" s="944">
        <v>37.8</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5420</v>
      </c>
      <c r="DH121" s="950"/>
      <c r="DI121" s="950"/>
      <c r="DJ121" s="950"/>
      <c r="DK121" s="950"/>
      <c r="DL121" s="950">
        <v>5279</v>
      </c>
      <c r="DM121" s="950"/>
      <c r="DN121" s="950"/>
      <c r="DO121" s="950"/>
      <c r="DP121" s="950"/>
      <c r="DQ121" s="950">
        <v>5246</v>
      </c>
      <c r="DR121" s="950"/>
      <c r="DS121" s="950"/>
      <c r="DT121" s="950"/>
      <c r="DU121" s="950"/>
      <c r="DV121" s="951">
        <v>0</v>
      </c>
      <c r="DW121" s="951"/>
      <c r="DX121" s="951"/>
      <c r="DY121" s="951"/>
      <c r="DZ121" s="952"/>
    </row>
    <row r="122" spans="1:130" s="199" customFormat="1" ht="26.25" customHeight="1">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38264234</v>
      </c>
      <c r="BR122" s="1028"/>
      <c r="BS122" s="1028"/>
      <c r="BT122" s="1028"/>
      <c r="BU122" s="1028"/>
      <c r="BV122" s="1028">
        <v>38180313</v>
      </c>
      <c r="BW122" s="1028"/>
      <c r="BX122" s="1028"/>
      <c r="BY122" s="1028"/>
      <c r="BZ122" s="1028"/>
      <c r="CA122" s="1028">
        <v>37942584</v>
      </c>
      <c r="CB122" s="1028"/>
      <c r="CC122" s="1028"/>
      <c r="CD122" s="1028"/>
      <c r="CE122" s="1028"/>
      <c r="CF122" s="1048">
        <v>170.3</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v>113692</v>
      </c>
      <c r="DH122" s="950"/>
      <c r="DI122" s="950"/>
      <c r="DJ122" s="950"/>
      <c r="DK122" s="950"/>
      <c r="DL122" s="950">
        <v>31681</v>
      </c>
      <c r="DM122" s="950"/>
      <c r="DN122" s="950"/>
      <c r="DO122" s="950"/>
      <c r="DP122" s="950"/>
      <c r="DQ122" s="950">
        <v>1377</v>
      </c>
      <c r="DR122" s="950"/>
      <c r="DS122" s="950"/>
      <c r="DT122" s="950"/>
      <c r="DU122" s="950"/>
      <c r="DV122" s="951">
        <v>0</v>
      </c>
      <c r="DW122" s="951"/>
      <c r="DX122" s="951"/>
      <c r="DY122" s="951"/>
      <c r="DZ122" s="952"/>
    </row>
    <row r="123" spans="1:130" s="199" customFormat="1" ht="26.25" customHeight="1">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437</v>
      </c>
      <c r="BP123" s="1036"/>
      <c r="BQ123" s="1095">
        <v>65472981</v>
      </c>
      <c r="BR123" s="1096"/>
      <c r="BS123" s="1096"/>
      <c r="BT123" s="1096"/>
      <c r="BU123" s="1096"/>
      <c r="BV123" s="1096">
        <v>63903450</v>
      </c>
      <c r="BW123" s="1096"/>
      <c r="BX123" s="1096"/>
      <c r="BY123" s="1096"/>
      <c r="BZ123" s="1096"/>
      <c r="CA123" s="1096">
        <v>62303689</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52049</v>
      </c>
      <c r="AB126" s="989"/>
      <c r="AC126" s="989"/>
      <c r="AD126" s="989"/>
      <c r="AE126" s="990"/>
      <c r="AF126" s="991">
        <v>52049</v>
      </c>
      <c r="AG126" s="989"/>
      <c r="AH126" s="989"/>
      <c r="AI126" s="989"/>
      <c r="AJ126" s="990"/>
      <c r="AK126" s="991">
        <v>52049</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v>1950660</v>
      </c>
      <c r="DH126" s="950"/>
      <c r="DI126" s="950"/>
      <c r="DJ126" s="950"/>
      <c r="DK126" s="950"/>
      <c r="DL126" s="950">
        <v>2083618</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1305079</v>
      </c>
      <c r="AB128" s="1078"/>
      <c r="AC128" s="1078"/>
      <c r="AD128" s="1078"/>
      <c r="AE128" s="1079"/>
      <c r="AF128" s="1080">
        <v>1206071</v>
      </c>
      <c r="AG128" s="1078"/>
      <c r="AH128" s="1078"/>
      <c r="AI128" s="1078"/>
      <c r="AJ128" s="1079"/>
      <c r="AK128" s="1080">
        <v>1283938</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112</v>
      </c>
      <c r="BG128" s="1085"/>
      <c r="BH128" s="1085"/>
      <c r="BI128" s="1085"/>
      <c r="BJ128" s="1085"/>
      <c r="BK128" s="1085"/>
      <c r="BL128" s="1086"/>
      <c r="BM128" s="1084">
        <v>12.04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v>395</v>
      </c>
      <c r="DM128" s="1070"/>
      <c r="DN128" s="1070"/>
      <c r="DO128" s="1070"/>
      <c r="DP128" s="1070"/>
      <c r="DQ128" s="1070">
        <v>837</v>
      </c>
      <c r="DR128" s="1070"/>
      <c r="DS128" s="1070"/>
      <c r="DT128" s="1070"/>
      <c r="DU128" s="1070"/>
      <c r="DV128" s="1071">
        <v>0</v>
      </c>
      <c r="DW128" s="1071"/>
      <c r="DX128" s="1071"/>
      <c r="DY128" s="1071"/>
      <c r="DZ128" s="1072"/>
    </row>
    <row r="129" spans="1:130"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24757353</v>
      </c>
      <c r="AB129" s="989"/>
      <c r="AC129" s="989"/>
      <c r="AD129" s="989"/>
      <c r="AE129" s="990"/>
      <c r="AF129" s="991">
        <v>24991713</v>
      </c>
      <c r="AG129" s="989"/>
      <c r="AH129" s="989"/>
      <c r="AI129" s="989"/>
      <c r="AJ129" s="990"/>
      <c r="AK129" s="991">
        <v>25599886</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112</v>
      </c>
      <c r="BG129" s="1099"/>
      <c r="BH129" s="1099"/>
      <c r="BI129" s="1099"/>
      <c r="BJ129" s="1099"/>
      <c r="BK129" s="1099"/>
      <c r="BL129" s="1100"/>
      <c r="BM129" s="1098">
        <v>17.04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3748249</v>
      </c>
      <c r="AB130" s="989"/>
      <c r="AC130" s="989"/>
      <c r="AD130" s="989"/>
      <c r="AE130" s="990"/>
      <c r="AF130" s="991">
        <v>3415382</v>
      </c>
      <c r="AG130" s="989"/>
      <c r="AH130" s="989"/>
      <c r="AI130" s="989"/>
      <c r="AJ130" s="990"/>
      <c r="AK130" s="991">
        <v>3326009</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5.7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21009104</v>
      </c>
      <c r="AB131" s="1014"/>
      <c r="AC131" s="1014"/>
      <c r="AD131" s="1014"/>
      <c r="AE131" s="1015"/>
      <c r="AF131" s="1013">
        <v>21576331</v>
      </c>
      <c r="AG131" s="1014"/>
      <c r="AH131" s="1014"/>
      <c r="AI131" s="1014"/>
      <c r="AJ131" s="1015"/>
      <c r="AK131" s="1013">
        <v>22273877</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4.822157099</v>
      </c>
      <c r="AB132" s="1130"/>
      <c r="AC132" s="1130"/>
      <c r="AD132" s="1130"/>
      <c r="AE132" s="1131"/>
      <c r="AF132" s="1132">
        <v>6.220645206</v>
      </c>
      <c r="AG132" s="1130"/>
      <c r="AH132" s="1130"/>
      <c r="AI132" s="1130"/>
      <c r="AJ132" s="1131"/>
      <c r="AK132" s="1132">
        <v>6.102134801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4.3</v>
      </c>
      <c r="AB133" s="1113"/>
      <c r="AC133" s="1113"/>
      <c r="AD133" s="1113"/>
      <c r="AE133" s="1114"/>
      <c r="AF133" s="1112">
        <v>5</v>
      </c>
      <c r="AG133" s="1113"/>
      <c r="AH133" s="1113"/>
      <c r="AI133" s="1113"/>
      <c r="AJ133" s="1114"/>
      <c r="AK133" s="1112">
        <v>5.7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463</v>
      </c>
      <c r="B5" s="248"/>
      <c r="C5" s="248"/>
      <c r="D5" s="248"/>
      <c r="E5" s="248"/>
      <c r="F5" s="248"/>
      <c r="G5" s="248"/>
      <c r="H5" s="248"/>
      <c r="I5" s="248"/>
      <c r="J5" s="248"/>
      <c r="K5" s="248"/>
      <c r="L5" s="248"/>
      <c r="M5" s="248"/>
      <c r="N5" s="248"/>
      <c r="O5" s="249"/>
    </row>
    <row r="6" spans="1:14" ht="13.5">
      <c r="A6" s="250"/>
      <c r="B6" s="246"/>
      <c r="C6" s="246"/>
      <c r="D6" s="246"/>
      <c r="E6" s="246"/>
      <c r="F6" s="246"/>
      <c r="G6" s="251" t="s">
        <v>464</v>
      </c>
      <c r="H6" s="251"/>
      <c r="I6" s="251"/>
      <c r="J6" s="251"/>
      <c r="K6" s="246"/>
      <c r="L6" s="246"/>
      <c r="M6" s="246"/>
      <c r="N6" s="246"/>
    </row>
    <row r="7" spans="1:14" ht="13.5">
      <c r="A7" s="250"/>
      <c r="B7" s="246"/>
      <c r="C7" s="246"/>
      <c r="D7" s="246"/>
      <c r="E7" s="246"/>
      <c r="F7" s="246"/>
      <c r="G7" s="253"/>
      <c r="H7" s="254"/>
      <c r="I7" s="254"/>
      <c r="J7" s="255"/>
      <c r="K7" s="1150" t="s">
        <v>465</v>
      </c>
      <c r="L7" s="256"/>
      <c r="M7" s="257" t="s">
        <v>466</v>
      </c>
      <c r="N7" s="258"/>
    </row>
    <row r="8" spans="1:14" ht="14.25">
      <c r="A8" s="250"/>
      <c r="B8" s="246"/>
      <c r="C8" s="246"/>
      <c r="D8" s="246"/>
      <c r="E8" s="246"/>
      <c r="F8" s="246"/>
      <c r="G8" s="259"/>
      <c r="H8" s="260"/>
      <c r="I8" s="260"/>
      <c r="J8" s="261"/>
      <c r="K8" s="1151"/>
      <c r="L8" s="262" t="s">
        <v>467</v>
      </c>
      <c r="M8" s="263" t="s">
        <v>468</v>
      </c>
      <c r="N8" s="264" t="s">
        <v>469</v>
      </c>
    </row>
    <row r="9" spans="1:14" ht="14.25">
      <c r="A9" s="250"/>
      <c r="B9" s="246"/>
      <c r="C9" s="246"/>
      <c r="D9" s="246"/>
      <c r="E9" s="246"/>
      <c r="F9" s="246"/>
      <c r="G9" s="1152" t="s">
        <v>470</v>
      </c>
      <c r="H9" s="1153"/>
      <c r="I9" s="1153"/>
      <c r="J9" s="1154"/>
      <c r="K9" s="265">
        <v>6737528</v>
      </c>
      <c r="L9" s="266">
        <v>51206</v>
      </c>
      <c r="M9" s="267">
        <v>55721</v>
      </c>
      <c r="N9" s="268">
        <v>-8.1</v>
      </c>
    </row>
    <row r="10" spans="1:14" ht="14.25">
      <c r="A10" s="250"/>
      <c r="B10" s="246"/>
      <c r="C10" s="246"/>
      <c r="D10" s="246"/>
      <c r="E10" s="246"/>
      <c r="F10" s="246"/>
      <c r="G10" s="1152" t="s">
        <v>471</v>
      </c>
      <c r="H10" s="1153"/>
      <c r="I10" s="1153"/>
      <c r="J10" s="1154"/>
      <c r="K10" s="269">
        <v>575168</v>
      </c>
      <c r="L10" s="270">
        <v>4371</v>
      </c>
      <c r="M10" s="271">
        <v>5407</v>
      </c>
      <c r="N10" s="272">
        <v>-19.2</v>
      </c>
    </row>
    <row r="11" spans="1:14" ht="13.5" customHeight="1">
      <c r="A11" s="250"/>
      <c r="B11" s="246"/>
      <c r="C11" s="246"/>
      <c r="D11" s="246"/>
      <c r="E11" s="246"/>
      <c r="F11" s="246"/>
      <c r="G11" s="1152" t="s">
        <v>472</v>
      </c>
      <c r="H11" s="1153"/>
      <c r="I11" s="1153"/>
      <c r="J11" s="1154"/>
      <c r="K11" s="269">
        <v>1105742</v>
      </c>
      <c r="L11" s="270">
        <v>8404</v>
      </c>
      <c r="M11" s="271">
        <v>4456</v>
      </c>
      <c r="N11" s="272">
        <v>88.6</v>
      </c>
    </row>
    <row r="12" spans="1:14" ht="13.5" customHeight="1">
      <c r="A12" s="250"/>
      <c r="B12" s="246"/>
      <c r="C12" s="246"/>
      <c r="D12" s="246"/>
      <c r="E12" s="246"/>
      <c r="F12" s="246"/>
      <c r="G12" s="1152" t="s">
        <v>473</v>
      </c>
      <c r="H12" s="1153"/>
      <c r="I12" s="1153"/>
      <c r="J12" s="1154"/>
      <c r="K12" s="269">
        <v>102</v>
      </c>
      <c r="L12" s="270">
        <v>1</v>
      </c>
      <c r="M12" s="271">
        <v>1602</v>
      </c>
      <c r="N12" s="272">
        <v>-99.9</v>
      </c>
    </row>
    <row r="13" spans="1:14" ht="13.5" customHeight="1">
      <c r="A13" s="250"/>
      <c r="B13" s="246"/>
      <c r="C13" s="246"/>
      <c r="D13" s="246"/>
      <c r="E13" s="246"/>
      <c r="F13" s="246"/>
      <c r="G13" s="1152" t="s">
        <v>474</v>
      </c>
      <c r="H13" s="1153"/>
      <c r="I13" s="1153"/>
      <c r="J13" s="1154"/>
      <c r="K13" s="269">
        <v>67328</v>
      </c>
      <c r="L13" s="270">
        <v>512</v>
      </c>
      <c r="M13" s="271">
        <v>24</v>
      </c>
      <c r="N13" s="272">
        <v>2033.3</v>
      </c>
    </row>
    <row r="14" spans="1:14" ht="13.5" customHeight="1">
      <c r="A14" s="250"/>
      <c r="B14" s="246"/>
      <c r="C14" s="246"/>
      <c r="D14" s="246"/>
      <c r="E14" s="246"/>
      <c r="F14" s="246"/>
      <c r="G14" s="1152" t="s">
        <v>475</v>
      </c>
      <c r="H14" s="1153"/>
      <c r="I14" s="1153"/>
      <c r="J14" s="1154"/>
      <c r="K14" s="269">
        <v>153640</v>
      </c>
      <c r="L14" s="270">
        <v>1168</v>
      </c>
      <c r="M14" s="271">
        <v>2095</v>
      </c>
      <c r="N14" s="272">
        <v>-44.2</v>
      </c>
    </row>
    <row r="15" spans="1:14" ht="13.5" customHeight="1">
      <c r="A15" s="250"/>
      <c r="B15" s="246"/>
      <c r="C15" s="246"/>
      <c r="D15" s="246"/>
      <c r="E15" s="246"/>
      <c r="F15" s="246"/>
      <c r="G15" s="1152" t="s">
        <v>476</v>
      </c>
      <c r="H15" s="1153"/>
      <c r="I15" s="1153"/>
      <c r="J15" s="1154"/>
      <c r="K15" s="269">
        <v>467787</v>
      </c>
      <c r="L15" s="270">
        <v>3555</v>
      </c>
      <c r="M15" s="271">
        <v>1844</v>
      </c>
      <c r="N15" s="272">
        <v>92.8</v>
      </c>
    </row>
    <row r="16" spans="1:14" ht="14.25">
      <c r="A16" s="250"/>
      <c r="B16" s="246"/>
      <c r="C16" s="246"/>
      <c r="D16" s="246"/>
      <c r="E16" s="246"/>
      <c r="F16" s="246"/>
      <c r="G16" s="1155" t="s">
        <v>477</v>
      </c>
      <c r="H16" s="1156"/>
      <c r="I16" s="1156"/>
      <c r="J16" s="1157"/>
      <c r="K16" s="270">
        <v>-651866</v>
      </c>
      <c r="L16" s="270">
        <v>-4954</v>
      </c>
      <c r="M16" s="271">
        <v>-4887</v>
      </c>
      <c r="N16" s="272">
        <v>1.4</v>
      </c>
    </row>
    <row r="17" spans="1:14" ht="14.25">
      <c r="A17" s="250"/>
      <c r="B17" s="246"/>
      <c r="C17" s="246"/>
      <c r="D17" s="246"/>
      <c r="E17" s="246"/>
      <c r="F17" s="246"/>
      <c r="G17" s="1155" t="s">
        <v>170</v>
      </c>
      <c r="H17" s="1156"/>
      <c r="I17" s="1156"/>
      <c r="J17" s="1157"/>
      <c r="K17" s="270">
        <v>8455429</v>
      </c>
      <c r="L17" s="270">
        <v>64263</v>
      </c>
      <c r="M17" s="271">
        <v>66260</v>
      </c>
      <c r="N17" s="272">
        <v>-3</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478</v>
      </c>
      <c r="H19" s="246"/>
      <c r="I19" s="246"/>
      <c r="J19" s="246"/>
      <c r="K19" s="246"/>
      <c r="L19" s="246"/>
      <c r="M19" s="246"/>
      <c r="N19" s="246"/>
    </row>
    <row r="20" spans="1:14" ht="14.25">
      <c r="A20" s="250"/>
      <c r="B20" s="246"/>
      <c r="C20" s="246"/>
      <c r="D20" s="246"/>
      <c r="E20" s="246"/>
      <c r="F20" s="246"/>
      <c r="G20" s="274"/>
      <c r="H20" s="275"/>
      <c r="I20" s="275"/>
      <c r="J20" s="276"/>
      <c r="K20" s="277" t="s">
        <v>479</v>
      </c>
      <c r="L20" s="278" t="s">
        <v>480</v>
      </c>
      <c r="M20" s="279" t="s">
        <v>481</v>
      </c>
      <c r="N20" s="280"/>
    </row>
    <row r="21" spans="1:16" s="286" customFormat="1" ht="14.25">
      <c r="A21" s="281"/>
      <c r="B21" s="251"/>
      <c r="C21" s="251"/>
      <c r="D21" s="251"/>
      <c r="E21" s="251"/>
      <c r="F21" s="251"/>
      <c r="G21" s="1147" t="s">
        <v>482</v>
      </c>
      <c r="H21" s="1148"/>
      <c r="I21" s="1148"/>
      <c r="J21" s="1149"/>
      <c r="K21" s="282">
        <v>5.18</v>
      </c>
      <c r="L21" s="283">
        <v>6.58</v>
      </c>
      <c r="M21" s="284">
        <v>-1.4</v>
      </c>
      <c r="N21" s="251"/>
      <c r="O21" s="285"/>
      <c r="P21" s="281"/>
    </row>
    <row r="22" spans="1:16" s="286" customFormat="1" ht="14.25">
      <c r="A22" s="281"/>
      <c r="B22" s="251"/>
      <c r="C22" s="251"/>
      <c r="D22" s="251"/>
      <c r="E22" s="251"/>
      <c r="F22" s="251"/>
      <c r="G22" s="1147" t="s">
        <v>483</v>
      </c>
      <c r="H22" s="1148"/>
      <c r="I22" s="1148"/>
      <c r="J22" s="1149"/>
      <c r="K22" s="287">
        <v>101.7</v>
      </c>
      <c r="L22" s="288">
        <v>99.7</v>
      </c>
      <c r="M22" s="289">
        <v>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484</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485</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486</v>
      </c>
      <c r="H29" s="251"/>
      <c r="I29" s="251"/>
      <c r="J29" s="251"/>
      <c r="K29" s="246"/>
      <c r="L29" s="246"/>
      <c r="M29" s="246"/>
      <c r="N29" s="246"/>
      <c r="O29" s="295"/>
    </row>
    <row r="30" spans="1:14" ht="13.5">
      <c r="A30" s="250"/>
      <c r="B30" s="246"/>
      <c r="C30" s="246"/>
      <c r="D30" s="246"/>
      <c r="E30" s="246"/>
      <c r="F30" s="246"/>
      <c r="G30" s="253"/>
      <c r="H30" s="254"/>
      <c r="I30" s="254"/>
      <c r="J30" s="255"/>
      <c r="K30" s="1150" t="s">
        <v>465</v>
      </c>
      <c r="L30" s="256"/>
      <c r="M30" s="257" t="s">
        <v>466</v>
      </c>
      <c r="N30" s="258"/>
    </row>
    <row r="31" spans="1:14" ht="14.25">
      <c r="A31" s="250"/>
      <c r="B31" s="246"/>
      <c r="C31" s="246"/>
      <c r="D31" s="246"/>
      <c r="E31" s="246"/>
      <c r="F31" s="246"/>
      <c r="G31" s="259"/>
      <c r="H31" s="260"/>
      <c r="I31" s="260"/>
      <c r="J31" s="261"/>
      <c r="K31" s="1151"/>
      <c r="L31" s="262" t="s">
        <v>467</v>
      </c>
      <c r="M31" s="263" t="s">
        <v>468</v>
      </c>
      <c r="N31" s="264" t="s">
        <v>469</v>
      </c>
    </row>
    <row r="32" spans="1:14" ht="27" customHeight="1">
      <c r="A32" s="250"/>
      <c r="B32" s="246"/>
      <c r="C32" s="246"/>
      <c r="D32" s="246"/>
      <c r="E32" s="246"/>
      <c r="F32" s="246"/>
      <c r="G32" s="1163" t="s">
        <v>487</v>
      </c>
      <c r="H32" s="1164"/>
      <c r="I32" s="1164"/>
      <c r="J32" s="1165"/>
      <c r="K32" s="296">
        <v>4506625</v>
      </c>
      <c r="L32" s="296">
        <v>34251</v>
      </c>
      <c r="M32" s="297">
        <v>35238</v>
      </c>
      <c r="N32" s="298">
        <v>-2.8</v>
      </c>
    </row>
    <row r="33" spans="1:14" ht="13.5" customHeight="1">
      <c r="A33" s="250"/>
      <c r="B33" s="246"/>
      <c r="C33" s="246"/>
      <c r="D33" s="246"/>
      <c r="E33" s="246"/>
      <c r="F33" s="246"/>
      <c r="G33" s="1163" t="s">
        <v>488</v>
      </c>
      <c r="H33" s="1164"/>
      <c r="I33" s="1164"/>
      <c r="J33" s="1165"/>
      <c r="K33" s="296" t="s">
        <v>489</v>
      </c>
      <c r="L33" s="296" t="s">
        <v>489</v>
      </c>
      <c r="M33" s="297" t="s">
        <v>489</v>
      </c>
      <c r="N33" s="298" t="s">
        <v>489</v>
      </c>
    </row>
    <row r="34" spans="1:14" ht="27" customHeight="1">
      <c r="A34" s="250"/>
      <c r="B34" s="246"/>
      <c r="C34" s="246"/>
      <c r="D34" s="246"/>
      <c r="E34" s="246"/>
      <c r="F34" s="246"/>
      <c r="G34" s="1163" t="s">
        <v>490</v>
      </c>
      <c r="H34" s="1164"/>
      <c r="I34" s="1164"/>
      <c r="J34" s="1165"/>
      <c r="K34" s="296" t="s">
        <v>489</v>
      </c>
      <c r="L34" s="296" t="s">
        <v>489</v>
      </c>
      <c r="M34" s="297">
        <v>9</v>
      </c>
      <c r="N34" s="298" t="s">
        <v>489</v>
      </c>
    </row>
    <row r="35" spans="1:14" ht="27" customHeight="1">
      <c r="A35" s="250"/>
      <c r="B35" s="246"/>
      <c r="C35" s="246"/>
      <c r="D35" s="246"/>
      <c r="E35" s="246"/>
      <c r="F35" s="246"/>
      <c r="G35" s="1163" t="s">
        <v>491</v>
      </c>
      <c r="H35" s="1164"/>
      <c r="I35" s="1164"/>
      <c r="J35" s="1165"/>
      <c r="K35" s="296">
        <v>1291893</v>
      </c>
      <c r="L35" s="296">
        <v>9819</v>
      </c>
      <c r="M35" s="297">
        <v>12777</v>
      </c>
      <c r="N35" s="298">
        <v>-23.2</v>
      </c>
    </row>
    <row r="36" spans="1:14" ht="27" customHeight="1">
      <c r="A36" s="250"/>
      <c r="B36" s="246"/>
      <c r="C36" s="246"/>
      <c r="D36" s="246"/>
      <c r="E36" s="246"/>
      <c r="F36" s="246"/>
      <c r="G36" s="1163" t="s">
        <v>492</v>
      </c>
      <c r="H36" s="1164"/>
      <c r="I36" s="1164"/>
      <c r="J36" s="1165"/>
      <c r="K36" s="296">
        <v>118562</v>
      </c>
      <c r="L36" s="296">
        <v>901</v>
      </c>
      <c r="M36" s="297">
        <v>1670</v>
      </c>
      <c r="N36" s="298">
        <v>-46</v>
      </c>
    </row>
    <row r="37" spans="1:14" ht="13.5" customHeight="1">
      <c r="A37" s="250"/>
      <c r="B37" s="246"/>
      <c r="C37" s="246"/>
      <c r="D37" s="246"/>
      <c r="E37" s="246"/>
      <c r="F37" s="246"/>
      <c r="G37" s="1163" t="s">
        <v>493</v>
      </c>
      <c r="H37" s="1164"/>
      <c r="I37" s="1164"/>
      <c r="J37" s="1165"/>
      <c r="K37" s="296">
        <v>52049</v>
      </c>
      <c r="L37" s="296">
        <v>396</v>
      </c>
      <c r="M37" s="297">
        <v>592</v>
      </c>
      <c r="N37" s="298">
        <v>-33.1</v>
      </c>
    </row>
    <row r="38" spans="1:15" ht="27" customHeight="1">
      <c r="A38" s="250"/>
      <c r="B38" s="246"/>
      <c r="C38" s="246"/>
      <c r="D38" s="246"/>
      <c r="E38" s="246"/>
      <c r="F38" s="246"/>
      <c r="G38" s="1166" t="s">
        <v>494</v>
      </c>
      <c r="H38" s="1167"/>
      <c r="I38" s="1167"/>
      <c r="J38" s="1168"/>
      <c r="K38" s="299" t="s">
        <v>489</v>
      </c>
      <c r="L38" s="299" t="s">
        <v>489</v>
      </c>
      <c r="M38" s="300">
        <v>0</v>
      </c>
      <c r="N38" s="301" t="s">
        <v>489</v>
      </c>
      <c r="O38" s="295"/>
    </row>
    <row r="39" spans="1:15" ht="14.25">
      <c r="A39" s="250"/>
      <c r="B39" s="246"/>
      <c r="C39" s="246"/>
      <c r="D39" s="246"/>
      <c r="E39" s="246"/>
      <c r="F39" s="246"/>
      <c r="G39" s="1166" t="s">
        <v>495</v>
      </c>
      <c r="H39" s="1167"/>
      <c r="I39" s="1167"/>
      <c r="J39" s="1168"/>
      <c r="K39" s="302">
        <v>-1283938</v>
      </c>
      <c r="L39" s="302">
        <v>-9758</v>
      </c>
      <c r="M39" s="303">
        <v>-7965</v>
      </c>
      <c r="N39" s="304">
        <v>22.5</v>
      </c>
      <c r="O39" s="295"/>
    </row>
    <row r="40" spans="1:15" ht="27" customHeight="1">
      <c r="A40" s="250"/>
      <c r="B40" s="246"/>
      <c r="C40" s="246"/>
      <c r="D40" s="246"/>
      <c r="E40" s="246"/>
      <c r="F40" s="246"/>
      <c r="G40" s="1163" t="s">
        <v>496</v>
      </c>
      <c r="H40" s="1164"/>
      <c r="I40" s="1164"/>
      <c r="J40" s="1165"/>
      <c r="K40" s="302">
        <v>-3326009</v>
      </c>
      <c r="L40" s="302">
        <v>-25278</v>
      </c>
      <c r="M40" s="303">
        <v>-31941</v>
      </c>
      <c r="N40" s="304">
        <v>-20.9</v>
      </c>
      <c r="O40" s="295"/>
    </row>
    <row r="41" spans="1:15" ht="14.25">
      <c r="A41" s="250"/>
      <c r="B41" s="246"/>
      <c r="C41" s="246"/>
      <c r="D41" s="246"/>
      <c r="E41" s="246"/>
      <c r="F41" s="246"/>
      <c r="G41" s="1169" t="s">
        <v>281</v>
      </c>
      <c r="H41" s="1170"/>
      <c r="I41" s="1170"/>
      <c r="J41" s="1171"/>
      <c r="K41" s="296">
        <v>1359182</v>
      </c>
      <c r="L41" s="302">
        <v>10330</v>
      </c>
      <c r="M41" s="303">
        <v>10381</v>
      </c>
      <c r="N41" s="304">
        <v>-0.5</v>
      </c>
      <c r="O41" s="295"/>
    </row>
    <row r="42" spans="1:15" ht="14.25">
      <c r="A42" s="250"/>
      <c r="B42" s="246"/>
      <c r="C42" s="246"/>
      <c r="D42" s="246"/>
      <c r="E42" s="246"/>
      <c r="F42" s="246"/>
      <c r="G42" s="305" t="s">
        <v>497</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498</v>
      </c>
      <c r="B47" s="246"/>
      <c r="C47" s="246"/>
      <c r="D47" s="246"/>
      <c r="E47" s="246"/>
      <c r="F47" s="246"/>
      <c r="G47" s="246"/>
      <c r="H47" s="246"/>
      <c r="I47" s="246"/>
      <c r="J47" s="246"/>
      <c r="K47" s="246"/>
      <c r="L47" s="246"/>
      <c r="M47" s="246"/>
      <c r="N47" s="246"/>
    </row>
    <row r="48" spans="1:14" ht="14.25">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58" t="s">
        <v>465</v>
      </c>
      <c r="J49" s="1160" t="s">
        <v>500</v>
      </c>
      <c r="K49" s="1161"/>
      <c r="L49" s="1161"/>
      <c r="M49" s="1161"/>
      <c r="N49" s="1162"/>
    </row>
    <row r="50" spans="1:14" ht="14.25">
      <c r="A50" s="250"/>
      <c r="B50" s="246"/>
      <c r="C50" s="246"/>
      <c r="D50" s="246"/>
      <c r="E50" s="246"/>
      <c r="F50" s="246"/>
      <c r="G50" s="314"/>
      <c r="H50" s="315"/>
      <c r="I50" s="1159"/>
      <c r="J50" s="316" t="s">
        <v>501</v>
      </c>
      <c r="K50" s="317" t="s">
        <v>502</v>
      </c>
      <c r="L50" s="318" t="s">
        <v>503</v>
      </c>
      <c r="M50" s="319" t="s">
        <v>504</v>
      </c>
      <c r="N50" s="320" t="s">
        <v>505</v>
      </c>
    </row>
    <row r="51" spans="1:14" ht="14.25">
      <c r="A51" s="250"/>
      <c r="B51" s="246"/>
      <c r="C51" s="246"/>
      <c r="D51" s="246"/>
      <c r="E51" s="246"/>
      <c r="F51" s="246"/>
      <c r="G51" s="312" t="s">
        <v>506</v>
      </c>
      <c r="H51" s="313"/>
      <c r="I51" s="321">
        <v>5898701</v>
      </c>
      <c r="J51" s="322">
        <v>46803</v>
      </c>
      <c r="K51" s="323">
        <v>-22.2</v>
      </c>
      <c r="L51" s="324">
        <v>43493</v>
      </c>
      <c r="M51" s="325">
        <v>5</v>
      </c>
      <c r="N51" s="326">
        <v>-27.2</v>
      </c>
    </row>
    <row r="52" spans="1:14" ht="14.25">
      <c r="A52" s="250"/>
      <c r="B52" s="246"/>
      <c r="C52" s="246"/>
      <c r="D52" s="246"/>
      <c r="E52" s="246"/>
      <c r="F52" s="246"/>
      <c r="G52" s="327"/>
      <c r="H52" s="328" t="s">
        <v>507</v>
      </c>
      <c r="I52" s="329">
        <v>2267413</v>
      </c>
      <c r="J52" s="330">
        <v>17991</v>
      </c>
      <c r="K52" s="331">
        <v>-8.5</v>
      </c>
      <c r="L52" s="332">
        <v>23254</v>
      </c>
      <c r="M52" s="333">
        <v>4</v>
      </c>
      <c r="N52" s="334">
        <v>-12.5</v>
      </c>
    </row>
    <row r="53" spans="1:14" ht="14.25">
      <c r="A53" s="250"/>
      <c r="B53" s="246"/>
      <c r="C53" s="246"/>
      <c r="D53" s="246"/>
      <c r="E53" s="246"/>
      <c r="F53" s="246"/>
      <c r="G53" s="312" t="s">
        <v>508</v>
      </c>
      <c r="H53" s="313"/>
      <c r="I53" s="321">
        <v>6481610</v>
      </c>
      <c r="J53" s="322">
        <v>50858</v>
      </c>
      <c r="K53" s="323">
        <v>8.7</v>
      </c>
      <c r="L53" s="324">
        <v>50840</v>
      </c>
      <c r="M53" s="325">
        <v>16.9</v>
      </c>
      <c r="N53" s="326">
        <v>-8.2</v>
      </c>
    </row>
    <row r="54" spans="1:14" ht="14.25">
      <c r="A54" s="250"/>
      <c r="B54" s="246"/>
      <c r="C54" s="246"/>
      <c r="D54" s="246"/>
      <c r="E54" s="246"/>
      <c r="F54" s="246"/>
      <c r="G54" s="327"/>
      <c r="H54" s="328" t="s">
        <v>507</v>
      </c>
      <c r="I54" s="329">
        <v>2506727</v>
      </c>
      <c r="J54" s="330">
        <v>19669</v>
      </c>
      <c r="K54" s="331">
        <v>9.3</v>
      </c>
      <c r="L54" s="332">
        <v>25367</v>
      </c>
      <c r="M54" s="333">
        <v>9.1</v>
      </c>
      <c r="N54" s="334">
        <v>0.2</v>
      </c>
    </row>
    <row r="55" spans="1:14" ht="14.25">
      <c r="A55" s="250"/>
      <c r="B55" s="246"/>
      <c r="C55" s="246"/>
      <c r="D55" s="246"/>
      <c r="E55" s="246"/>
      <c r="F55" s="246"/>
      <c r="G55" s="312" t="s">
        <v>509</v>
      </c>
      <c r="H55" s="313"/>
      <c r="I55" s="321">
        <v>6772853</v>
      </c>
      <c r="J55" s="322">
        <v>52567</v>
      </c>
      <c r="K55" s="323">
        <v>3.4</v>
      </c>
      <c r="L55" s="324">
        <v>53605</v>
      </c>
      <c r="M55" s="325">
        <v>5.4</v>
      </c>
      <c r="N55" s="326">
        <v>-2</v>
      </c>
    </row>
    <row r="56" spans="1:14" ht="14.25">
      <c r="A56" s="250"/>
      <c r="B56" s="246"/>
      <c r="C56" s="246"/>
      <c r="D56" s="246"/>
      <c r="E56" s="246"/>
      <c r="F56" s="246"/>
      <c r="G56" s="327"/>
      <c r="H56" s="328" t="s">
        <v>507</v>
      </c>
      <c r="I56" s="329">
        <v>3536049</v>
      </c>
      <c r="J56" s="330">
        <v>27445</v>
      </c>
      <c r="K56" s="331">
        <v>39.5</v>
      </c>
      <c r="L56" s="332">
        <v>28343</v>
      </c>
      <c r="M56" s="333">
        <v>11.7</v>
      </c>
      <c r="N56" s="334">
        <v>27.8</v>
      </c>
    </row>
    <row r="57" spans="1:14" ht="14.25">
      <c r="A57" s="250"/>
      <c r="B57" s="246"/>
      <c r="C57" s="246"/>
      <c r="D57" s="246"/>
      <c r="E57" s="246"/>
      <c r="F57" s="246"/>
      <c r="G57" s="312" t="s">
        <v>510</v>
      </c>
      <c r="H57" s="313"/>
      <c r="I57" s="321">
        <v>9060335</v>
      </c>
      <c r="J57" s="322">
        <v>69489</v>
      </c>
      <c r="K57" s="323">
        <v>32.2</v>
      </c>
      <c r="L57" s="324">
        <v>46440</v>
      </c>
      <c r="M57" s="325">
        <v>-13.4</v>
      </c>
      <c r="N57" s="326">
        <v>45.6</v>
      </c>
    </row>
    <row r="58" spans="1:14" ht="14.25">
      <c r="A58" s="250"/>
      <c r="B58" s="246"/>
      <c r="C58" s="246"/>
      <c r="D58" s="246"/>
      <c r="E58" s="246"/>
      <c r="F58" s="246"/>
      <c r="G58" s="327"/>
      <c r="H58" s="328" t="s">
        <v>507</v>
      </c>
      <c r="I58" s="329">
        <v>3731282</v>
      </c>
      <c r="J58" s="330">
        <v>28617</v>
      </c>
      <c r="K58" s="331">
        <v>4.3</v>
      </c>
      <c r="L58" s="332">
        <v>27658</v>
      </c>
      <c r="M58" s="333">
        <v>-2.4</v>
      </c>
      <c r="N58" s="334">
        <v>6.7</v>
      </c>
    </row>
    <row r="59" spans="1:14" ht="14.25">
      <c r="A59" s="250"/>
      <c r="B59" s="246"/>
      <c r="C59" s="246"/>
      <c r="D59" s="246"/>
      <c r="E59" s="246"/>
      <c r="F59" s="246"/>
      <c r="G59" s="312" t="s">
        <v>511</v>
      </c>
      <c r="H59" s="313"/>
      <c r="I59" s="321">
        <v>10562182</v>
      </c>
      <c r="J59" s="322">
        <v>80274</v>
      </c>
      <c r="K59" s="323">
        <v>15.5</v>
      </c>
      <c r="L59" s="324">
        <v>63257</v>
      </c>
      <c r="M59" s="325">
        <v>36.2</v>
      </c>
      <c r="N59" s="326">
        <v>-20.7</v>
      </c>
    </row>
    <row r="60" spans="1:14" ht="14.25">
      <c r="A60" s="250"/>
      <c r="B60" s="246"/>
      <c r="C60" s="246"/>
      <c r="D60" s="246"/>
      <c r="E60" s="246"/>
      <c r="F60" s="246"/>
      <c r="G60" s="327"/>
      <c r="H60" s="328" t="s">
        <v>507</v>
      </c>
      <c r="I60" s="335">
        <v>3704596</v>
      </c>
      <c r="J60" s="330">
        <v>28156</v>
      </c>
      <c r="K60" s="331">
        <v>-1.6</v>
      </c>
      <c r="L60" s="332">
        <v>27259</v>
      </c>
      <c r="M60" s="333">
        <v>-1.4</v>
      </c>
      <c r="N60" s="334">
        <v>-0.2</v>
      </c>
    </row>
    <row r="61" spans="1:14" ht="14.25">
      <c r="A61" s="250"/>
      <c r="B61" s="246"/>
      <c r="C61" s="246"/>
      <c r="D61" s="246"/>
      <c r="E61" s="246"/>
      <c r="F61" s="246"/>
      <c r="G61" s="312" t="s">
        <v>512</v>
      </c>
      <c r="H61" s="336"/>
      <c r="I61" s="337">
        <v>7755136</v>
      </c>
      <c r="J61" s="338">
        <v>59998</v>
      </c>
      <c r="K61" s="339">
        <v>7.5</v>
      </c>
      <c r="L61" s="340">
        <v>51527</v>
      </c>
      <c r="M61" s="341">
        <v>10</v>
      </c>
      <c r="N61" s="326">
        <v>-2.5</v>
      </c>
    </row>
    <row r="62" spans="1:14" ht="14.25">
      <c r="A62" s="250"/>
      <c r="B62" s="246"/>
      <c r="C62" s="246"/>
      <c r="D62" s="246"/>
      <c r="E62" s="246"/>
      <c r="F62" s="246"/>
      <c r="G62" s="327"/>
      <c r="H62" s="328" t="s">
        <v>507</v>
      </c>
      <c r="I62" s="329">
        <v>3149213</v>
      </c>
      <c r="J62" s="330">
        <v>24376</v>
      </c>
      <c r="K62" s="331">
        <v>8.6</v>
      </c>
      <c r="L62" s="332">
        <v>26376</v>
      </c>
      <c r="M62" s="333">
        <v>4.2</v>
      </c>
      <c r="N62" s="334">
        <v>4.4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2" t="s">
        <v>3</v>
      </c>
      <c r="D47" s="1172"/>
      <c r="E47" s="1173"/>
      <c r="F47" s="11">
        <v>19.08</v>
      </c>
      <c r="G47" s="12">
        <v>19.35</v>
      </c>
      <c r="H47" s="12">
        <v>20.4</v>
      </c>
      <c r="I47" s="12">
        <v>19.49</v>
      </c>
      <c r="J47" s="13">
        <v>17.96</v>
      </c>
    </row>
    <row r="48" spans="2:10" ht="57.75" customHeight="1">
      <c r="B48" s="14"/>
      <c r="C48" s="1174" t="s">
        <v>4</v>
      </c>
      <c r="D48" s="1174"/>
      <c r="E48" s="1175"/>
      <c r="F48" s="15">
        <v>1.78</v>
      </c>
      <c r="G48" s="16">
        <v>1.55</v>
      </c>
      <c r="H48" s="16">
        <v>1.72</v>
      </c>
      <c r="I48" s="16">
        <v>1.78</v>
      </c>
      <c r="J48" s="17">
        <v>1.46</v>
      </c>
    </row>
    <row r="49" spans="2:10" ht="57.75" customHeight="1" thickBot="1">
      <c r="B49" s="18"/>
      <c r="C49" s="1176" t="s">
        <v>5</v>
      </c>
      <c r="D49" s="1176"/>
      <c r="E49" s="1177"/>
      <c r="F49" s="19">
        <v>0.77</v>
      </c>
      <c r="G49" s="20">
        <v>0.73</v>
      </c>
      <c r="H49" s="20">
        <v>0.98</v>
      </c>
      <c r="I49" s="20" t="s">
        <v>519</v>
      </c>
      <c r="J49" s="21" t="s">
        <v>520</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2018-03-15T05:18:07Z</cp:lastPrinted>
  <dcterms:created xsi:type="dcterms:W3CDTF">2018-01-24T05:24:08Z</dcterms:created>
  <dcterms:modified xsi:type="dcterms:W3CDTF">2018-11-30T06:32:16Z</dcterms:modified>
  <cp:category/>
  <cp:version/>
  <cp:contentType/>
  <cp:contentStatus/>
</cp:coreProperties>
</file>