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65" windowWidth="14940" windowHeight="7770"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62913" calcMode="autoNoTable" iterate="1" iterateCount="1" iterateDelta="0"/>
</workbook>
</file>

<file path=xl/sharedStrings.xml><?xml version="1.0" encoding="utf-8"?>
<sst xmlns="http://schemas.openxmlformats.org/spreadsheetml/2006/main" count="1119" uniqueCount="562">
  <si>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</si>
  <si>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</si>
  <si>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</si>
  <si>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</si>
  <si>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</si>
  <si>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</si>
  <si>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</si>
  <si>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</si>
  <si>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</si>
  <si>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</si>
  <si>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</si>
  <si>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</si>
  <si>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</si>
  <si>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</si>
  <si>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</si>
  <si>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</si>
  <si>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</si>
  <si>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</si>
  <si>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</si>
  <si>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</si>
  <si>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</si>
  <si>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</si>
  <si>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</si>
  <si>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</si>
  <si>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</si>
  <si>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</si>
  <si>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</si>
  <si>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</si>
  <si>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</si>
  <si>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</si>
  <si>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</si>
  <si>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</si>
  <si>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</si>
  <si>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</si>
  <si>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</si>
  <si>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</si>
  <si>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</si>
  <si>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</si>
  <si>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</si>
  <si>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</si>
  <si>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</si>
  <si>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</si>
  <si>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</si>
  <si>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</si>
  <si>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</si>
  <si>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</si>
  <si>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</si>
  <si>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</si>
  <si>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</si>
  <si>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</si>
  <si>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</si>
  <si>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</si>
  <si>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</si>
  <si>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</si>
  <si>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</si>
  <si>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</si>
  <si>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</si>
  <si>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</si>
  <si>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</si>
  <si>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</si>
  <si>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</si>
  <si>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</si>
  <si>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</si>
  <si>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</si>
  <si>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</si>
  <si>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</si>
  <si>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</si>
  <si>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</si>
  <si>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Ⅱ－２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</si>
  <si>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</si>
  <si>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</si>
  <si>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</si>
  <si>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</si>
  <si>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</si>
  <si>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</si>
  <si>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</si>
  <si>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</si>
  <si>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</si>
  <si>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</si>
  <si>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</si>
  <si>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</si>
  <si>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近江八幡市</t>
  </si>
  <si>
    <t>地方交付税種地</t>
    <rPh sb="0" eb="2">
      <t>チホウ</t>
    </rPh>
    <rPh sb="2" eb="5">
      <t>コウフゼイ</t>
    </rPh>
    <rPh sb="5" eb="6">
      <t>シュ</t>
    </rPh>
    <rPh sb="6" eb="7">
      <t>チ</t>
    </rPh>
    <phoneticPr fontId="6"/>
  </si>
  <si>
    <t>1-3</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</si>
  <si>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</si>
  <si>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</si>
  <si>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</si>
  <si>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</si>
  <si>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</si>
  <si>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</si>
  <si>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</si>
  <si>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</si>
  <si>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</si>
  <si>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</si>
  <si>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</si>
  <si>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</si>
  <si>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</si>
  <si>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</si>
  <si>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</si>
  <si>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</si>
  <si>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</si>
  <si>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</si>
  <si>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</si>
  <si>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</si>
  <si>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</si>
  <si>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</si>
  <si>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</si>
  <si>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-0.5</t>
  </si>
  <si>
    <t>山振</t>
    <rPh sb="0" eb="1">
      <t>ヤマ</t>
    </rPh>
    <rPh sb="1" eb="2">
      <t>フ</t>
    </rPh>
    <phoneticPr fontId="6"/>
  </si>
  <si>
    <t>繰上償還金</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</si>
  <si>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</si>
  <si>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</si>
  <si>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</si>
  <si>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</si>
  <si>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</si>
  <si>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</si>
  <si>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</si>
  <si>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</si>
  <si>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</si>
  <si>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　連結実質赤字比率</t>
    <rPh sb="1" eb="3">
      <t>レンケツ</t>
    </rPh>
    <rPh sb="3" eb="5">
      <t>ジッシツ</t>
    </rPh>
    <rPh sb="5" eb="7">
      <t>アカジ</t>
    </rPh>
    <rPh sb="7" eb="9">
      <t>ヒリツ</t>
    </rPh>
    <phoneticPr fontId="6"/>
  </si>
  <si>
    <t>-</t>
  </si>
  <si>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</si>
  <si>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</si>
  <si>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</si>
  <si>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</si>
  <si>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</si>
  <si>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</si>
  <si>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</si>
  <si>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</si>
  <si>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</si>
  <si>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</si>
  <si>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</si>
  <si>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</si>
  <si>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-0.1</t>
  </si>
  <si>
    <t>基準財政需要額</t>
  </si>
  <si>
    <t>うち日本人(％)</t>
  </si>
  <si>
    <t>-0.2</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</si>
  <si>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</si>
  <si>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</si>
  <si>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</si>
  <si>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</si>
  <si>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</si>
  <si>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</si>
  <si>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</si>
  <si>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</si>
  <si>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</si>
  <si>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</si>
  <si>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</si>
  <si>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</si>
  <si>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</si>
  <si>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</si>
  <si>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</si>
  <si>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</si>
  <si>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</si>
  <si>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</si>
  <si>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</si>
  <si>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</si>
  <si>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</si>
  <si>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</si>
  <si>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</si>
  <si>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</si>
  <si>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</si>
  <si>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</si>
  <si>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</si>
  <si>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</si>
  <si>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</si>
  <si>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</si>
  <si>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</si>
  <si>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</si>
  <si>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</si>
  <si>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</si>
  <si>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</si>
  <si>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</si>
  <si>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</si>
  <si>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</si>
  <si>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</si>
  <si>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</si>
  <si>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</si>
  <si>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</si>
  <si>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</si>
  <si>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</si>
  <si>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</si>
  <si>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</si>
  <si>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</si>
  <si>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</si>
  <si>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</si>
  <si>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</si>
  <si>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</si>
  <si>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</si>
  <si>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</si>
  <si>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</si>
  <si>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</si>
  <si>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</si>
  <si>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</si>
  <si>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</si>
  <si>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滋賀県近江八幡市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</si>
  <si>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</si>
  <si>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</si>
  <si>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</si>
  <si>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</si>
  <si>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</si>
  <si>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</si>
  <si>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</si>
  <si>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</si>
  <si>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</si>
  <si>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</si>
  <si>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</si>
  <si>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</si>
  <si>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</si>
  <si>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</si>
  <si>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</si>
  <si>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</si>
  <si>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</si>
  <si>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</si>
  <si>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</si>
  <si>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</si>
  <si>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</si>
  <si>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</si>
  <si>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</si>
  <si>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</si>
  <si>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</si>
  <si>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</si>
  <si>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</si>
  <si>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</si>
  <si>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</si>
  <si>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</si>
  <si>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</si>
  <si>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</si>
  <si>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</si>
  <si>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</si>
  <si>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</si>
  <si>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</si>
  <si>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</si>
  <si>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</si>
  <si>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</si>
  <si>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</si>
  <si>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</si>
  <si>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</si>
  <si>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</si>
  <si>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</si>
  <si>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</si>
  <si>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</si>
  <si>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</si>
  <si>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</si>
  <si>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</si>
  <si>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</si>
  <si>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</si>
  <si>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</si>
  <si>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</si>
  <si>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</si>
  <si>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</si>
  <si>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</si>
  <si>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</si>
  <si>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</si>
  <si>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</si>
  <si>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</si>
  <si>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</si>
  <si>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</si>
  <si>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</si>
  <si>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</si>
  <si>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</si>
  <si>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</si>
  <si>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</si>
  <si>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</si>
  <si>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</si>
  <si>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</si>
  <si>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</si>
  <si>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</si>
  <si>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</si>
  <si>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</si>
  <si>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</si>
  <si>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</si>
  <si>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</si>
  <si>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</si>
  <si>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</si>
  <si>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</si>
  <si>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</si>
  <si>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</si>
  <si>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</si>
  <si>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</si>
  <si>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</si>
  <si>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</si>
  <si>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</si>
  <si>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</si>
  <si>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</si>
  <si>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</si>
  <si>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</si>
  <si>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</si>
  <si>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</si>
  <si>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</si>
  <si>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</si>
  <si>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</si>
  <si>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</si>
  <si>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</si>
  <si>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</si>
  <si>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</si>
  <si>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</si>
  <si>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</si>
  <si>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</si>
  <si>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</si>
  <si>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</si>
  <si>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</si>
  <si>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</si>
  <si>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</si>
  <si>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</si>
  <si>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</si>
  <si>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</si>
  <si>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</si>
  <si>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</si>
  <si>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</si>
  <si>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病院</t>
  </si>
  <si>
    <t>再差引収支</t>
    <rPh sb="0" eb="1">
      <t>サイ</t>
    </rPh>
    <rPh sb="1" eb="3">
      <t>サシヒキ</t>
    </rPh>
    <rPh sb="3" eb="5">
      <t>シュウシ</t>
    </rPh>
    <phoneticPr fontId="6"/>
  </si>
  <si>
    <t>　補助費等</t>
    <rPh sb="1" eb="3">
      <t>ホジョ</t>
    </rPh>
    <rPh sb="3" eb="4">
      <t>ヒ</t>
    </rPh>
    <rPh sb="4" eb="5">
      <t>トウ</t>
    </rPh>
    <phoneticPr fontId="6"/>
  </si>
  <si>
    <t>下水道</t>
  </si>
  <si>
    <t>加入世帯数(世帯)</t>
  </si>
  <si>
    <t>　　うち一部事務組合負担金</t>
  </si>
  <si>
    <t>上水道</t>
  </si>
  <si>
    <t>被保険者数(人)</t>
  </si>
  <si>
    <t>　繰出金</t>
  </si>
  <si>
    <t>工業用水道</t>
  </si>
  <si>
    <t>-</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</si>
  <si>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</si>
  <si>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</si>
  <si>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</si>
  <si>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</si>
  <si>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</si>
  <si>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</si>
  <si>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</si>
  <si>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</si>
  <si>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</si>
  <si>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</si>
  <si>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</si>
  <si>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</si>
  <si>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</si>
  <si>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</si>
  <si>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</si>
  <si>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</si>
  <si>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</si>
  <si>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</si>
  <si>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</si>
  <si>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</si>
  <si>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</si>
  <si>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</si>
  <si>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</si>
  <si>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滋賀県近江八幡市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</si>
  <si>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</si>
  <si>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</si>
  <si>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</si>
  <si>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</si>
  <si>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</si>
  <si>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</si>
  <si>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</si>
  <si>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</si>
  <si>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</si>
  <si>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</si>
  <si>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</si>
  <si>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</si>
  <si>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</si>
  <si>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</si>
  <si>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</si>
  <si>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</si>
  <si>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</si>
  <si>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</si>
  <si>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</si>
  <si>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</si>
  <si>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大中の湖地区基幹水利施設管理事業特別会計</t>
  </si>
  <si>
    <t>文化会館事業特別会計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</si>
  <si>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</si>
  <si>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</si>
  <si>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</si>
  <si>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</si>
  <si>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</si>
  <si>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</si>
  <si>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</si>
  <si>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</si>
  <si>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</si>
  <si>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</si>
  <si>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</si>
  <si>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</si>
  <si>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</si>
  <si>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国民健康保険特別会計</t>
  </si>
  <si>
    <t>後期高齢者医療特別会計</t>
  </si>
  <si>
    <t>介護認定審査会共同設置事業特別会計</t>
  </si>
  <si>
    <t>介護保険事業（保険事業勘定）特別会計</t>
  </si>
  <si>
    <t>介護保険事業（サービス事業勘定）特別会計</t>
  </si>
  <si>
    <t>水道事業会計</t>
  </si>
  <si>
    <t>法適用企業</t>
  </si>
  <si>
    <t>病院事業会計</t>
  </si>
  <si>
    <t>公共下水道事業特別会計</t>
  </si>
  <si>
    <t>法非適用企業</t>
  </si>
  <si>
    <t>農業集落排水事業特別会計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</si>
  <si>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</si>
  <si>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</si>
  <si>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</si>
  <si>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</si>
  <si>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</si>
  <si>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</si>
  <si>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</si>
  <si>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</si>
  <si>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</si>
  <si>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</si>
  <si>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</si>
  <si>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</si>
  <si>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</si>
  <si>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</si>
  <si>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</si>
  <si>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</si>
  <si>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</si>
  <si>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</si>
  <si>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</si>
  <si>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</si>
  <si>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</si>
  <si>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</si>
  <si>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</si>
  <si>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</si>
  <si>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</si>
  <si>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</si>
  <si>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</si>
  <si>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</si>
  <si>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</si>
  <si>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</si>
  <si>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</si>
  <si>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</si>
  <si>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</si>
  <si>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</si>
  <si>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</si>
  <si>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</si>
  <si>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</si>
  <si>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</si>
  <si>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</si>
  <si>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</si>
  <si>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</si>
  <si>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</si>
  <si>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</si>
  <si>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</si>
  <si>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</si>
  <si>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</si>
  <si>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</si>
  <si>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</si>
  <si>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</si>
  <si>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</si>
  <si>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</si>
  <si>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</si>
  <si>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</si>
  <si>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</si>
  <si>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</si>
  <si>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</si>
  <si>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</si>
  <si>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</si>
  <si>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</si>
  <si>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</si>
  <si>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</si>
  <si>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</si>
  <si>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</si>
  <si>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</si>
  <si>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</si>
  <si>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</si>
  <si>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</si>
  <si>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</si>
  <si>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</si>
  <si>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</si>
  <si>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</si>
  <si>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</si>
  <si>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</si>
  <si>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</si>
  <si>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</si>
  <si>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</si>
  <si>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</si>
  <si>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</si>
  <si>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</si>
  <si>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</si>
  <si>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</si>
  <si>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</si>
  <si>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</si>
  <si>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</si>
  <si>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</si>
  <si>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</si>
  <si>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</si>
  <si>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</si>
  <si>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</si>
  <si>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</si>
  <si>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</si>
  <si>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</si>
  <si>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</si>
  <si>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</si>
  <si>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</si>
  <si>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</si>
  <si>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</si>
  <si>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</si>
  <si>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</si>
  <si>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</si>
  <si>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</si>
  <si>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</si>
  <si>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</si>
  <si>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</si>
  <si>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</si>
  <si>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</si>
  <si>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</si>
  <si>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</si>
  <si>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</si>
  <si>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</si>
  <si>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</si>
  <si>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</si>
  <si>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</si>
  <si>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</si>
  <si>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</si>
  <si>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</si>
  <si>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</si>
  <si>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</si>
  <si>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</si>
  <si>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</si>
  <si>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</si>
  <si>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</si>
  <si>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</si>
  <si>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</si>
  <si>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</si>
  <si>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</si>
  <si>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</si>
  <si>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</si>
  <si>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</si>
  <si>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</si>
  <si>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</si>
  <si>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</si>
  <si>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</si>
  <si>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</si>
  <si>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</si>
  <si>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2.07</t>
  </si>
  <si>
    <t>▲ 8.63</t>
  </si>
  <si>
    <t>病院事業会計</t>
  </si>
  <si>
    <t>水道事業会計</t>
  </si>
  <si>
    <t>一般会計</t>
  </si>
  <si>
    <t>介護保険事業（保険事業勘定）特別会計</t>
  </si>
  <si>
    <t>国民健康保険特別会計</t>
  </si>
  <si>
    <t>公共下水道事業特別会計</t>
  </si>
  <si>
    <t>後期高齢者医療特別会計</t>
  </si>
  <si>
    <t>農業集落排水事業特別会計</t>
  </si>
  <si>
    <t>その他会計（赤字）</t>
  </si>
  <si>
    <t>その他会計（黒字）</t>
  </si>
  <si>
    <t>東近江行政組合（一般会計）</t>
    <rPh sb="0" eb="1">
      <t>ヒガシ</t>
    </rPh>
    <rPh sb="1" eb="3">
      <t>オウミ</t>
    </rPh>
    <rPh sb="3" eb="5">
      <t>ギョウセイ</t>
    </rPh>
    <rPh sb="5" eb="7">
      <t>クミアイ</t>
    </rPh>
    <rPh sb="8" eb="10">
      <t>イッパン</t>
    </rPh>
    <rPh sb="10" eb="12">
      <t>カイケイ</t>
    </rPh>
    <phoneticPr fontId="3"/>
  </si>
  <si>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3"/>
  </si>
  <si>
    <t>中部清掃組合</t>
    <rPh sb="0" eb="2">
      <t>チュウブ</t>
    </rPh>
    <rPh sb="2" eb="4">
      <t>セイソウ</t>
    </rPh>
    <rPh sb="4" eb="6">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</si>
  <si>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</si>
  <si>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</si>
  <si>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カイケイコウカイケイ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</si>
  <si>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</si>
  <si>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ハートランド推進財団</t>
    <rPh sb="6" eb="8">
      <t>スイシン</t>
    </rPh>
    <rPh sb="8" eb="10">
      <t>ザイダン</t>
    </rPh>
    <phoneticPr fontId="3"/>
  </si>
  <si>
    <t>近江八幡市国際協会</t>
    <rPh sb="0" eb="5">
      <t>オ</t>
    </rPh>
    <rPh sb="5" eb="7">
      <t>コクサイ</t>
    </rPh>
    <rPh sb="7" eb="9">
      <t>キョウカイ</t>
    </rPh>
    <phoneticPr fontId="3"/>
  </si>
  <si>
    <t>安土町文芸の郷振興事業団</t>
    <rPh sb="0" eb="2">
      <t>アヅチ</t>
    </rPh>
    <rPh sb="2" eb="3">
      <t>マチ</t>
    </rPh>
    <rPh sb="3" eb="5">
      <t>ブンゲイ</t>
    </rPh>
    <rPh sb="6" eb="7">
      <t>サト</t>
    </rPh>
    <rPh sb="7" eb="9">
      <t>シンコウ</t>
    </rPh>
    <rPh sb="9" eb="12">
      <t>ジギョウダン</t>
    </rPh>
    <phoneticPr fontId="3"/>
  </si>
  <si>
    <t>まっせ</t>
  </si>
  <si>
    <t>近江八幡地域勤労者福祉サービスセンター</t>
    <rPh sb="0" eb="4">
      <t>オウミハチマン</t>
    </rPh>
    <rPh sb="4" eb="6">
      <t>チイキ</t>
    </rPh>
    <rPh sb="6" eb="9">
      <t>キンロウシャ</t>
    </rPh>
    <rPh sb="9" eb="11">
      <t>フクシ</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</si>
  <si>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</si>
  <si>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</si>
  <si>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</si>
  <si>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</si>
  <si>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</si>
  <si>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</si>
  <si>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</si>
  <si>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</si>
  <si>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</si>
  <si>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</si>
  <si>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</si>
  <si>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本市の当該団体値は、将来負担比率は、将来負担がないという算定結果となり、実質公債費比率も、類似団体と比較しても低位で推移し、健全な状況です。しかし、大型施設整備事業の実施に伴う市債発行と基金活用により、市債現在高の増加と積立金現在高の減少が見込まれるとともに、平成28年度からは公債費が増加に転じていることから、今後は両比率の上昇が見込まれます。
　こうした中、「中期財政計画」において両比率の目標水準を定め、地方交付税措置のない市債の発行見送りや繰上償還の実施等により、市債現在高の縮減や公債費の抑制を図るとともに、活用見込みのない財産の処分などの新たな歳入の確保等により、積立金現在高の確保に努めていきます。</t>
    <rPh sb="5" eb="7">
      <t>トウガイ</t>
    </rPh>
    <rPh sb="7" eb="9">
      <t>ダンタイ</t>
    </rPh>
    <rPh sb="9" eb="10">
      <t>チ</t>
    </rPh>
    <rPh sb="165" eb="167">
      <t>ジョウショウ</t>
    </rPh>
    <rPh sb="168" eb="170">
      <t>ミコ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</si>
</sst>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9">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1"/>
      <color theme="1"/>
      <name val="+mn-cs"/>
      <family val="2"/>
    </font>
    <font>
      <b/>
      <sz val="14"/>
      <color rgb="FF000000"/>
      <name val="ＭＳ ゴシック"/>
      <family val="2"/>
    </font>
    <font>
      <sz val="11"/>
      <name val="Calibri"/>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3"/>
      <color theme="1"/>
      <name val="+mn-cs"/>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sz val="11"/>
      <color theme="1"/>
      <name val="Calibri"/>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left style="hair"/>
      <right/>
      <top style="thin"/>
      <bottom style="medium"/>
    </border>
    <border>
      <left/>
      <right style="hair"/>
      <top style="thin"/>
      <bottom style="medium"/>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bottom/>
      <diagonal style="hair"/>
    </border>
    <border diagonalUp="1">
      <left/>
      <right/>
      <top/>
      <bottom/>
      <diagonal style="hair"/>
    </border>
    <border diagonalUp="1">
      <left/>
      <right style="medium"/>
      <top/>
      <bottom/>
      <diagonal style="hair"/>
    </border>
    <border>
      <left style="thin"/>
      <right style="hair"/>
      <top/>
      <bottom style="medium"/>
    </border>
    <border>
      <left style="hair"/>
      <right style="hair"/>
      <top/>
      <bottom style="medium"/>
    </border>
    <border>
      <left style="hair"/>
      <right style="medium"/>
      <top/>
      <bottom style="medium"/>
    </border>
    <border>
      <left style="hair"/>
      <right style="medium"/>
      <top/>
      <botto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bottom/>
    </border>
    <border>
      <left style="thin"/>
      <right style="hair"/>
      <top style="thin"/>
      <bottom style="medium"/>
    </border>
    <border>
      <left style="hair"/>
      <right style="hair"/>
      <top style="thin"/>
      <bottom style="medium"/>
    </border>
    <border>
      <left style="thin"/>
      <right style="hair"/>
      <top style="thin"/>
      <bottom style="thin"/>
    </border>
    <border>
      <left style="hair"/>
      <right style="hair"/>
      <top style="thin"/>
      <bottom style="thin"/>
    </border>
    <border diagonalUp="1">
      <left/>
      <right style="thin"/>
      <top style="thin"/>
      <bottom style="thin"/>
      <diagonal style="hair"/>
    </border>
    <border>
      <left style="hair"/>
      <right style="medium"/>
      <top style="thin"/>
      <bottom/>
    </border>
    <border>
      <left style="hair"/>
      <right style="thin"/>
      <top/>
      <bottom style="thin"/>
    </border>
    <border>
      <left style="thin"/>
      <right style="hair"/>
      <top style="thin"/>
      <bottom/>
    </border>
    <border diagonalUp="1">
      <left/>
      <right style="thin"/>
      <top style="thin"/>
      <bottom style="medium"/>
      <diagonal style="hair"/>
    </border>
    <border>
      <left style="hair"/>
      <right style="thin"/>
      <top style="thin"/>
      <bottom/>
    </border>
    <border>
      <left style="thin"/>
      <right style="hair"/>
      <top/>
      <bottom style="thin"/>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33"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1"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4"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9" fillId="0" borderId="0" xfId="24" applyBorder="1" applyAlignment="1">
      <alignment vertical="center"/>
      <protection/>
    </xf>
    <xf numFmtId="0" fontId="9"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9"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00"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01" xfId="51" applyNumberFormat="1" applyFont="1" applyFill="1" applyBorder="1" applyAlignment="1" applyProtection="1">
      <alignment horizontal="right" vertical="center" shrinkToFit="1"/>
      <protection/>
    </xf>
    <xf numFmtId="188" fontId="26" fillId="4" borderId="102"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5" xfId="51" applyNumberFormat="1" applyFont="1" applyFill="1" applyBorder="1" applyAlignment="1" applyProtection="1">
      <alignment horizontal="right" vertical="center" shrinkToFit="1"/>
      <protection/>
    </xf>
    <xf numFmtId="189" fontId="26" fillId="4" borderId="106" xfId="51" applyNumberFormat="1" applyFont="1" applyFill="1" applyBorder="1" applyAlignment="1" applyProtection="1">
      <alignment horizontal="right" vertical="center" shrinkToFit="1"/>
      <protection/>
    </xf>
    <xf numFmtId="189" fontId="26" fillId="4" borderId="10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188" fontId="26" fillId="4" borderId="117"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120"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23"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188" fontId="26" fillId="4" borderId="12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6" fontId="26" fillId="4" borderId="31"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177" fontId="26" fillId="4" borderId="126"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188" fontId="26" fillId="4" borderId="127"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177" fontId="26" fillId="4" borderId="129" xfId="51" applyNumberFormat="1" applyFont="1" applyFill="1" applyBorder="1" applyAlignment="1" applyProtection="1">
      <alignment horizontal="right" vertical="center" shrinkToFit="1"/>
      <protection/>
    </xf>
    <xf numFmtId="177"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32"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3"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7" fontId="26" fillId="4" borderId="134" xfId="51" applyNumberFormat="1" applyFont="1" applyFill="1" applyBorder="1" applyAlignment="1" applyProtection="1">
      <alignment horizontal="right" vertical="center" shrinkToFit="1"/>
      <protection/>
    </xf>
    <xf numFmtId="188" fontId="26" fillId="4" borderId="13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32" xfId="49" applyFont="1" applyFill="1" applyBorder="1" applyAlignment="1" applyProtection="1">
      <alignment horizontal="center" vertical="center" wrapText="1"/>
      <protection/>
    </xf>
    <xf numFmtId="0" fontId="28" fillId="4" borderId="33"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13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22"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08" xfId="51" applyNumberFormat="1" applyFont="1" applyFill="1" applyBorder="1" applyAlignment="1" applyProtection="1">
      <alignment horizontal="right" vertical="center" shrinkToFit="1"/>
      <protection/>
    </xf>
    <xf numFmtId="177" fontId="26" fillId="4" borderId="109" xfId="51" applyNumberFormat="1" applyFont="1" applyFill="1" applyBorder="1" applyAlignment="1" applyProtection="1">
      <alignment horizontal="right" vertical="center" shrinkToFit="1"/>
      <protection/>
    </xf>
    <xf numFmtId="177" fontId="26" fillId="4" borderId="110" xfId="51" applyNumberFormat="1" applyFont="1" applyFill="1" applyBorder="1" applyAlignment="1" applyProtection="1">
      <alignment horizontal="right" vertical="center" shrinkToFit="1"/>
      <protection/>
    </xf>
    <xf numFmtId="177" fontId="26" fillId="4" borderId="11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28" xfId="49" applyNumberFormat="1" applyFont="1" applyFill="1" applyBorder="1" applyAlignment="1" applyProtection="1">
      <alignment horizontal="right" vertical="center" shrinkToFit="1"/>
      <protection locked="0"/>
    </xf>
    <xf numFmtId="0" fontId="26" fillId="5" borderId="128"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7" xfId="52" applyNumberFormat="1" applyFont="1" applyFill="1" applyBorder="1" applyAlignment="1" applyProtection="1">
      <alignment horizontal="right" vertical="center" shrinkToFit="1"/>
      <protection locked="0"/>
    </xf>
    <xf numFmtId="177" fontId="26" fillId="5" borderId="128" xfId="52" applyNumberFormat="1" applyFont="1" applyFill="1" applyBorder="1" applyAlignment="1" applyProtection="1">
      <alignment horizontal="right" vertical="center" shrinkToFit="1"/>
      <protection locked="0"/>
    </xf>
    <xf numFmtId="177" fontId="26" fillId="5" borderId="100"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28"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67" xfId="20" applyFont="1" applyFill="1" applyBorder="1" applyAlignment="1" applyProtection="1">
      <alignment horizontal="left" vertical="center"/>
      <protection/>
    </xf>
    <xf numFmtId="0" fontId="7" fillId="0" borderId="64" xfId="20" applyFont="1" applyFill="1" applyBorder="1" applyAlignment="1" applyProtection="1">
      <alignment horizontal="left" vertical="center"/>
      <protection/>
    </xf>
    <xf numFmtId="0" fontId="7" fillId="0" borderId="65"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66" xfId="21" applyFont="1" applyBorder="1" applyAlignment="1">
      <alignment horizontal="left" vertical="center" wrapText="1"/>
      <protection/>
    </xf>
    <xf numFmtId="0" fontId="8" fillId="0" borderId="64" xfId="21" applyFont="1" applyFill="1" applyBorder="1" applyAlignment="1">
      <alignment horizontal="left" vertical="center" wrapText="1"/>
      <protection/>
    </xf>
    <xf numFmtId="0" fontId="8" fillId="0" borderId="64" xfId="21" applyFont="1" applyBorder="1" applyAlignment="1">
      <alignment horizontal="left" vertical="center" wrapText="1"/>
      <protection/>
    </xf>
    <xf numFmtId="0" fontId="8" fillId="0" borderId="65" xfId="21" applyFont="1" applyBorder="1" applyAlignment="1">
      <alignment horizontal="left" vertical="center" wrapText="1"/>
      <protection/>
    </xf>
    <xf numFmtId="0" fontId="8" fillId="0" borderId="73" xfId="21" applyFont="1" applyFill="1" applyBorder="1" applyAlignment="1">
      <alignment horizontal="left" vertical="center" wrapText="1"/>
      <protection/>
    </xf>
    <xf numFmtId="0" fontId="8" fillId="0" borderId="74"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66" xfId="22" applyFont="1" applyFill="1" applyBorder="1" applyAlignment="1">
      <alignment vertical="center"/>
      <protection/>
    </xf>
    <xf numFmtId="0" fontId="8" fillId="0" borderId="13" xfId="22" applyFont="1" applyFill="1" applyBorder="1" applyAlignment="1">
      <alignment vertical="center"/>
      <protection/>
    </xf>
    <xf numFmtId="0" fontId="8" fillId="0" borderId="70" xfId="22" applyFont="1" applyFill="1" applyBorder="1" applyAlignment="1">
      <alignment vertical="center"/>
      <protection/>
    </xf>
    <xf numFmtId="0" fontId="8" fillId="0" borderId="64" xfId="22" applyFont="1" applyFill="1" applyBorder="1" applyAlignment="1">
      <alignment vertical="center"/>
      <protection/>
    </xf>
    <xf numFmtId="0" fontId="8" fillId="0" borderId="65"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3" xfId="22" applyFont="1" applyFill="1" applyBorder="1" applyAlignment="1">
      <alignment vertical="center"/>
      <protection/>
    </xf>
    <xf numFmtId="0" fontId="8" fillId="0" borderId="74" xfId="22" applyFont="1" applyFill="1" applyBorder="1" applyAlignment="1">
      <alignment vertical="center"/>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32" xfId="23" applyFont="1" applyFill="1" applyBorder="1" applyAlignment="1">
      <alignment horizontal="left" vertical="center"/>
      <protection/>
    </xf>
    <xf numFmtId="0" fontId="8" fillId="0" borderId="66" xfId="23" applyFont="1" applyFill="1" applyBorder="1" applyAlignment="1">
      <alignment horizontal="left" vertical="center"/>
      <protection/>
    </xf>
    <xf numFmtId="0" fontId="8" fillId="0" borderId="13" xfId="23" applyFont="1" applyFill="1" applyBorder="1" applyAlignment="1">
      <alignment vertical="center"/>
      <protection/>
    </xf>
    <xf numFmtId="0" fontId="8" fillId="0" borderId="70" xfId="23" applyFont="1" applyFill="1" applyBorder="1" applyAlignment="1">
      <alignment vertical="center"/>
      <protection/>
    </xf>
    <xf numFmtId="0" fontId="8" fillId="0" borderId="64" xfId="23" applyFont="1" applyFill="1" applyBorder="1" applyAlignment="1">
      <alignment horizontal="left" vertical="center"/>
      <protection/>
    </xf>
    <xf numFmtId="0" fontId="8" fillId="0" borderId="65" xfId="23" applyFont="1" applyFill="1" applyBorder="1" applyAlignment="1">
      <alignment horizontal="lef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3" xfId="23" applyFont="1" applyFill="1" applyBorder="1" applyAlignment="1">
      <alignment horizontal="left" vertical="center"/>
      <protection/>
    </xf>
    <xf numFmtId="0" fontId="8" fillId="0" borderId="74"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66" xfId="23" applyFont="1" applyFill="1" applyBorder="1" applyAlignment="1">
      <alignment horizontal="center" vertical="center" shrinkToFi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7753482"/>
        <c:axId val="2672475"/>
      </c:lineChart>
      <c:catAx>
        <c:axId val="7753482"/>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672475"/>
        <c:crosses val="autoZero"/>
        <c:auto val="1"/>
        <c:lblOffset val="100"/>
        <c:tickLblSkip val="1"/>
        <c:noMultiLvlLbl val="0"/>
      </c:catAx>
      <c:valAx>
        <c:axId val="2672475"/>
        <c:scaling>
          <c:orientation val="minMax"/>
          <c:max val="16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7753482"/>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24052276"/>
        <c:axId val="15143893"/>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24052276"/>
        <c:axId val="15143893"/>
      </c:lineChart>
      <c:catAx>
        <c:axId val="24052276"/>
        <c:scaling>
          <c:orientation val="minMax"/>
        </c:scaling>
        <c:axPos val="b"/>
        <c:delete val="0"/>
        <c:numFmt formatCode="General" sourceLinked="1"/>
        <c:majorTickMark val="none"/>
        <c:minorTickMark val="none"/>
        <c:tickLblPos val="low"/>
        <c:spPr>
          <a:ln w="3175">
            <a:solidFill>
              <a:srgbClr val="000000"/>
            </a:solidFill>
            <a:prstDash val="solid"/>
          </a:ln>
        </c:spPr>
        <c:crossAx val="15143893"/>
        <c:crosses val="autoZero"/>
        <c:auto val="1"/>
        <c:lblOffset val="100"/>
        <c:tickLblSkip val="1"/>
        <c:noMultiLvlLbl val="0"/>
      </c:catAx>
      <c:valAx>
        <c:axId val="15143893"/>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405227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介護保険事業（保険事業勘定）特別会計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2077310"/>
        <c:axId val="18695791"/>
      </c:barChart>
      <c:catAx>
        <c:axId val="207731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8695791"/>
        <c:crosses val="autoZero"/>
        <c:auto val="1"/>
        <c:lblOffset val="100"/>
        <c:tickLblSkip val="1"/>
        <c:noMultiLvlLbl val="0"/>
      </c:catAx>
      <c:valAx>
        <c:axId val="1869579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077310"/>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34044392"/>
        <c:axId val="37964073"/>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34044392"/>
        <c:axId val="37964073"/>
      </c:lineChart>
      <c:catAx>
        <c:axId val="3404439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7964073"/>
        <c:crosses val="autoZero"/>
        <c:auto val="1"/>
        <c:lblOffset val="100"/>
        <c:tickLblSkip val="1"/>
        <c:noMultiLvlLbl val="0"/>
      </c:catAx>
      <c:valAx>
        <c:axId val="37964073"/>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404439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6132338"/>
        <c:axId val="55191043"/>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6132338"/>
        <c:axId val="55191043"/>
      </c:lineChart>
      <c:catAx>
        <c:axId val="613233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55191043"/>
        <c:crosses val="autoZero"/>
        <c:auto val="1"/>
        <c:lblOffset val="100"/>
        <c:tickLblSkip val="1"/>
        <c:noMultiLvlLbl val="0"/>
      </c:catAx>
      <c:valAx>
        <c:axId val="55191043"/>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613233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26957340"/>
        <c:axId val="41289469"/>
      </c:scatterChart>
      <c:valAx>
        <c:axId val="26957340"/>
        <c:scaling>
          <c:orientation val="minMax"/>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1289469"/>
        <c:crosses val="autoZero"/>
        <c:crossBetween val="midCat"/>
        <c:dispUnits/>
      </c:valAx>
      <c:valAx>
        <c:axId val="41289469"/>
        <c:scaling>
          <c:orientation val="minMax"/>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6957340"/>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36060902"/>
        <c:axId val="56112663"/>
      </c:scatterChart>
      <c:valAx>
        <c:axId val="36060902"/>
        <c:scaling>
          <c:orientation val="minMax"/>
          <c:max val="10.6"/>
          <c:min val="7.3"/>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6112663"/>
        <c:crosses val="autoZero"/>
        <c:crossBetween val="midCat"/>
        <c:dispUnits/>
      </c:valAx>
      <c:valAx>
        <c:axId val="56112663"/>
        <c:scaling>
          <c:orientation val="minMax"/>
          <c:max val="63"/>
          <c:min val="30"/>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6060902"/>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ea"/>
              <a:ea typeface="+mn-ea"/>
              <a:cs typeface="+mn-cs"/>
            </a:rPr>
            <a:t>　これまでの</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新規発行債の抑制や</a:t>
          </a:r>
          <a:r>
            <a:rPr kumimoji="1" lang="ja-JP" altLang="en-US" sz="1100">
              <a:solidFill>
                <a:schemeClr val="dk1"/>
              </a:solidFill>
              <a:effectLst/>
              <a:latin typeface="+mn-ea"/>
              <a:ea typeface="+mn-ea"/>
              <a:cs typeface="+mn-cs"/>
            </a:rPr>
            <a:t>繰上償還</a:t>
          </a:r>
          <a:r>
            <a:rPr kumimoji="1" lang="ja-JP" altLang="ja-JP" sz="1100">
              <a:solidFill>
                <a:schemeClr val="dk1"/>
              </a:solidFill>
              <a:effectLst/>
              <a:latin typeface="+mn-ea"/>
              <a:ea typeface="+mn-ea"/>
              <a:cs typeface="+mn-cs"/>
            </a:rPr>
            <a:t>により、実質公債費比率は低位で推移し、健全な状況です。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主な増減要因</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公営企業（公共下水道</a:t>
          </a:r>
          <a:r>
            <a:rPr kumimoji="1" lang="ja-JP" altLang="en-US" sz="1100">
              <a:solidFill>
                <a:schemeClr val="dk1"/>
              </a:solidFill>
              <a:effectLst/>
              <a:latin typeface="+mn-ea"/>
              <a:ea typeface="+mn-ea"/>
              <a:cs typeface="+mn-cs"/>
            </a:rPr>
            <a:t>事業、</a:t>
          </a:r>
          <a:r>
            <a:rPr kumimoji="1" lang="ja-JP" altLang="ja-JP" sz="1100">
              <a:solidFill>
                <a:schemeClr val="dk1"/>
              </a:solidFill>
              <a:effectLst/>
              <a:latin typeface="+mn-ea"/>
              <a:ea typeface="+mn-ea"/>
              <a:cs typeface="+mn-cs"/>
            </a:rPr>
            <a:t>病院事業）における公債費の</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に伴い</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一般会計等からの繰入金が約</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億円</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したものの、一般会計等における公債費が約</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億円</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したことにより、当比率は</a:t>
          </a:r>
          <a:r>
            <a:rPr kumimoji="1" lang="ja-JP" altLang="en-US" sz="1100">
              <a:solidFill>
                <a:schemeClr val="dk1"/>
              </a:solidFill>
              <a:effectLst/>
              <a:latin typeface="+mn-ea"/>
              <a:ea typeface="+mn-ea"/>
              <a:cs typeface="+mn-cs"/>
            </a:rPr>
            <a:t>微増</a:t>
          </a:r>
          <a:r>
            <a:rPr kumimoji="1" lang="ja-JP" altLang="ja-JP" sz="1100">
              <a:solidFill>
                <a:schemeClr val="dk1"/>
              </a:solidFill>
              <a:effectLst/>
              <a:latin typeface="+mn-ea"/>
              <a:ea typeface="+mn-ea"/>
              <a:cs typeface="+mn-cs"/>
            </a:rPr>
            <a:t>しました。</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今後の見通し・課題・改善方策</a:t>
          </a:r>
          <a:r>
            <a:rPr kumimoji="1" lang="ja-JP" altLang="en-US" sz="110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年度からの</a:t>
          </a:r>
          <a:r>
            <a:rPr kumimoji="1" lang="ja-JP" altLang="ja-JP" sz="1100">
              <a:solidFill>
                <a:schemeClr val="dk1"/>
              </a:solidFill>
              <a:effectLst/>
              <a:latin typeface="+mn-ea"/>
              <a:ea typeface="+mn-ea"/>
              <a:cs typeface="+mn-cs"/>
            </a:rPr>
            <a:t>大型施設整備事業の実施に伴う公債費の増加により、指標の</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が見込まれます。こうした中、「中期財政計画」において当比率の目標水準を定め、地方交付税措置のない市債の発行見送りや繰上償還の実施</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により公債費の抑制に努めるとともに、市債以外の特定財源の確保や適正な事業内容の検討</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、あらゆる面から合理的かつ経済的な事業実施に取り組みます。</a:t>
          </a:r>
          <a:endParaRPr lang="ja-JP" altLang="ja-JP" sz="11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ea"/>
              <a:ea typeface="+mn-ea"/>
              <a:cs typeface="+mn-cs"/>
            </a:rPr>
            <a:t>　充当可能財源等が将来負担額を上回っており、将来負担比率は引き続き算定されませんでした。現時点では健全な状況です。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主な増減要因</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将来負担額は、大型施設整備事業を実施する中</a:t>
          </a:r>
          <a:r>
            <a:rPr kumimoji="1" lang="ja-JP" altLang="en-US" sz="1100">
              <a:solidFill>
                <a:schemeClr val="dk1"/>
              </a:solidFill>
              <a:effectLst/>
              <a:latin typeface="+mn-ea"/>
              <a:ea typeface="+mn-ea"/>
              <a:cs typeface="+mn-cs"/>
            </a:rPr>
            <a:t>にありながら</a:t>
          </a:r>
          <a:r>
            <a:rPr kumimoji="1" lang="ja-JP" altLang="ja-JP" sz="1100">
              <a:solidFill>
                <a:schemeClr val="dk1"/>
              </a:solidFill>
              <a:effectLst/>
              <a:latin typeface="+mn-ea"/>
              <a:ea typeface="+mn-ea"/>
              <a:cs typeface="+mn-cs"/>
            </a:rPr>
            <a:t>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市債残高が繰上償還により約</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億円</a:t>
          </a:r>
          <a:r>
            <a:rPr kumimoji="1" lang="ja-JP" altLang="en-US" sz="1100">
              <a:solidFill>
                <a:schemeClr val="dk1"/>
              </a:solidFill>
              <a:effectLst/>
              <a:latin typeface="+mn-ea"/>
              <a:ea typeface="+mn-ea"/>
              <a:cs typeface="+mn-cs"/>
            </a:rPr>
            <a:t>減少し</a:t>
          </a:r>
          <a:r>
            <a:rPr kumimoji="1" lang="ja-JP" altLang="ja-JP" sz="1100">
              <a:solidFill>
                <a:schemeClr val="dk1"/>
              </a:solidFill>
              <a:effectLst/>
              <a:latin typeface="+mn-ea"/>
              <a:ea typeface="+mn-ea"/>
              <a:cs typeface="+mn-cs"/>
            </a:rPr>
            <a:t>、公営企業債等繰入見込額が</a:t>
          </a:r>
          <a:r>
            <a:rPr kumimoji="1" lang="ja-JP" altLang="en-US" sz="1100">
              <a:solidFill>
                <a:schemeClr val="dk1"/>
              </a:solidFill>
              <a:effectLst/>
              <a:latin typeface="+mn-ea"/>
              <a:ea typeface="+mn-ea"/>
              <a:cs typeface="+mn-cs"/>
            </a:rPr>
            <a:t>下水道事業会計や</a:t>
          </a:r>
          <a:r>
            <a:rPr kumimoji="1" lang="ja-JP" altLang="ja-JP" sz="1100">
              <a:solidFill>
                <a:schemeClr val="dk1"/>
              </a:solidFill>
              <a:effectLst/>
              <a:latin typeface="+mn-ea"/>
              <a:ea typeface="+mn-ea"/>
              <a:cs typeface="+mn-cs"/>
            </a:rPr>
            <a:t>病院事業会計への繰入見込額の減により約</a:t>
          </a:r>
          <a:r>
            <a:rPr kumimoji="1" lang="en-US" altLang="ja-JP" sz="1100">
              <a:solidFill>
                <a:schemeClr val="dk1"/>
              </a:solidFill>
              <a:effectLst/>
              <a:latin typeface="+mn-ea"/>
              <a:ea typeface="+mn-ea"/>
              <a:cs typeface="+mn-cs"/>
            </a:rPr>
            <a:t>16.5</a:t>
          </a:r>
          <a:r>
            <a:rPr kumimoji="1" lang="ja-JP" altLang="ja-JP" sz="1100">
              <a:solidFill>
                <a:schemeClr val="dk1"/>
              </a:solidFill>
              <a:effectLst/>
              <a:latin typeface="+mn-ea"/>
              <a:ea typeface="+mn-ea"/>
              <a:cs typeface="+mn-cs"/>
            </a:rPr>
            <a:t>億円減少したこと</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により、全体で約</a:t>
          </a:r>
          <a:r>
            <a:rPr kumimoji="1" lang="en-US" altLang="ja-JP" sz="1100">
              <a:solidFill>
                <a:schemeClr val="dk1"/>
              </a:solidFill>
              <a:effectLst/>
              <a:latin typeface="+mn-ea"/>
              <a:ea typeface="+mn-ea"/>
              <a:cs typeface="+mn-cs"/>
            </a:rPr>
            <a:t>20.5</a:t>
          </a:r>
          <a:r>
            <a:rPr kumimoji="1" lang="ja-JP" altLang="ja-JP" sz="1100">
              <a:solidFill>
                <a:schemeClr val="dk1"/>
              </a:solidFill>
              <a:effectLst/>
              <a:latin typeface="+mn-ea"/>
              <a:ea typeface="+mn-ea"/>
              <a:cs typeface="+mn-cs"/>
            </a:rPr>
            <a:t>億円の</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となりました。充当可能財源等は、充当可能基金がふるさと応援基金の増等により約</a:t>
          </a:r>
          <a:r>
            <a:rPr kumimoji="1" lang="en-US" altLang="ja-JP" sz="1100">
              <a:solidFill>
                <a:schemeClr val="dk1"/>
              </a:solidFill>
              <a:effectLst/>
              <a:latin typeface="+mn-ea"/>
              <a:ea typeface="+mn-ea"/>
              <a:cs typeface="+mn-cs"/>
            </a:rPr>
            <a:t>6.3</a:t>
          </a:r>
          <a:r>
            <a:rPr kumimoji="1" lang="ja-JP" altLang="ja-JP" sz="1100">
              <a:solidFill>
                <a:schemeClr val="dk1"/>
              </a:solidFill>
              <a:effectLst/>
              <a:latin typeface="+mn-ea"/>
              <a:ea typeface="+mn-ea"/>
              <a:cs typeface="+mn-cs"/>
            </a:rPr>
            <a:t>億円増加した</a:t>
          </a:r>
          <a:r>
            <a:rPr kumimoji="1" lang="ja-JP" altLang="en-US" sz="1100">
              <a:solidFill>
                <a:schemeClr val="dk1"/>
              </a:solidFill>
              <a:effectLst/>
              <a:latin typeface="+mn-ea"/>
              <a:ea typeface="+mn-ea"/>
              <a:cs typeface="+mn-cs"/>
            </a:rPr>
            <a:t>ものの、充当可能特定歳入が都市計画事業に係る地方債現在高の減少などによる都市計画税充当見込額減により約</a:t>
          </a:r>
          <a:r>
            <a:rPr kumimoji="1" lang="en-US" altLang="ja-JP" sz="1100">
              <a:solidFill>
                <a:schemeClr val="dk1"/>
              </a:solidFill>
              <a:effectLst/>
              <a:latin typeface="+mn-ea"/>
              <a:ea typeface="+mn-ea"/>
              <a:cs typeface="+mn-cs"/>
            </a:rPr>
            <a:t>4.3</a:t>
          </a:r>
          <a:r>
            <a:rPr kumimoji="1" lang="ja-JP" altLang="en-US" sz="1100">
              <a:solidFill>
                <a:schemeClr val="dk1"/>
              </a:solidFill>
              <a:effectLst/>
              <a:latin typeface="+mn-ea"/>
              <a:ea typeface="+mn-ea"/>
              <a:cs typeface="+mn-cs"/>
            </a:rPr>
            <a:t>億円減少するとともに、</a:t>
          </a:r>
          <a:r>
            <a:rPr kumimoji="1" lang="ja-JP" altLang="ja-JP" sz="1100">
              <a:solidFill>
                <a:schemeClr val="dk1"/>
              </a:solidFill>
              <a:effectLst/>
              <a:latin typeface="+mn-ea"/>
              <a:ea typeface="+mn-ea"/>
              <a:cs typeface="+mn-cs"/>
            </a:rPr>
            <a:t>基準財政需要額算入見込額が償還の進行により約</a:t>
          </a:r>
          <a:r>
            <a:rPr kumimoji="1" lang="en-US" altLang="ja-JP" sz="1100">
              <a:solidFill>
                <a:schemeClr val="dk1"/>
              </a:solidFill>
              <a:effectLst/>
              <a:latin typeface="+mn-ea"/>
              <a:ea typeface="+mn-ea"/>
              <a:cs typeface="+mn-cs"/>
            </a:rPr>
            <a:t>4.3</a:t>
          </a:r>
          <a:r>
            <a:rPr kumimoji="1" lang="ja-JP" altLang="ja-JP" sz="1100">
              <a:solidFill>
                <a:schemeClr val="dk1"/>
              </a:solidFill>
              <a:effectLst/>
              <a:latin typeface="+mn-ea"/>
              <a:ea typeface="+mn-ea"/>
              <a:cs typeface="+mn-cs"/>
            </a:rPr>
            <a:t>億円減少したことにより、全体で約</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億円の</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となりました。</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今後の見通し・課題・改善方策</a:t>
          </a:r>
          <a:r>
            <a:rPr kumimoji="1" lang="ja-JP" altLang="en-US" sz="110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大型施設整備事業の実施に伴う多額の市債発行と基金活用により、将来負担額の増加と充当可能基金残高の減少が見込まれる中、市の財源構成や少子高齢社会の更なる進行から一般財源の大幅な増加は期待し難い状況です。「中期財政計画」において</a:t>
          </a:r>
          <a:r>
            <a:rPr kumimoji="1" lang="ja-JP" altLang="en-US" sz="1100">
              <a:solidFill>
                <a:schemeClr val="dk1"/>
              </a:solidFill>
              <a:effectLst/>
              <a:latin typeface="+mn-ea"/>
              <a:ea typeface="+mn-ea"/>
              <a:cs typeface="+mn-cs"/>
            </a:rPr>
            <a:t>、地方</a:t>
          </a:r>
          <a:r>
            <a:rPr kumimoji="1" lang="ja-JP" altLang="ja-JP" sz="1100">
              <a:solidFill>
                <a:schemeClr val="dk1"/>
              </a:solidFill>
              <a:effectLst/>
              <a:latin typeface="+mn-ea"/>
              <a:ea typeface="+mn-ea"/>
              <a:cs typeface="+mn-cs"/>
            </a:rPr>
            <a:t>債現在高比率や積立金現在高比率</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目標水準を定め、地方交付税措置のない市債の発行見送りや繰上償還の実施による</a:t>
          </a:r>
          <a:r>
            <a:rPr kumimoji="1" lang="ja-JP" altLang="en-US" sz="1100">
              <a:solidFill>
                <a:schemeClr val="dk1"/>
              </a:solidFill>
              <a:effectLst/>
              <a:latin typeface="+mn-ea"/>
              <a:ea typeface="+mn-ea"/>
              <a:cs typeface="+mn-cs"/>
            </a:rPr>
            <a:t>地方</a:t>
          </a:r>
          <a:r>
            <a:rPr kumimoji="1" lang="ja-JP" altLang="ja-JP" sz="1100">
              <a:solidFill>
                <a:schemeClr val="dk1"/>
              </a:solidFill>
              <a:effectLst/>
              <a:latin typeface="+mn-ea"/>
              <a:ea typeface="+mn-ea"/>
              <a:cs typeface="+mn-cs"/>
            </a:rPr>
            <a:t>債現在高の縮減と、ふるさと納税などの新たな歳入の確保による積立金現在高の</a:t>
          </a:r>
          <a:r>
            <a:rPr kumimoji="1" lang="ja-JP" altLang="en-US" sz="1100">
              <a:solidFill>
                <a:schemeClr val="dk1"/>
              </a:solidFill>
              <a:effectLst/>
              <a:latin typeface="+mn-ea"/>
              <a:ea typeface="+mn-ea"/>
              <a:cs typeface="+mn-cs"/>
            </a:rPr>
            <a:t>確保</a:t>
          </a:r>
          <a:r>
            <a:rPr kumimoji="1" lang="ja-JP" altLang="ja-JP" sz="1100">
              <a:solidFill>
                <a:schemeClr val="dk1"/>
              </a:solidFill>
              <a:effectLst/>
              <a:latin typeface="+mn-ea"/>
              <a:ea typeface="+mn-ea"/>
              <a:cs typeface="+mn-cs"/>
            </a:rPr>
            <a:t>に努めていきます。</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19157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312545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433512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554480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67544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10" name="正方形/長方形 9"/>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11" name="正方形/長方形 10"/>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6" name="正方形/長方形 15"/>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24" name="正方形/長方形 23"/>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3</xdr:row>
      <xdr:rowOff>76200</xdr:rowOff>
    </xdr:to>
    <xdr:sp macro="" textlink="">
      <xdr:nvSpPr>
        <xdr:cNvPr id="25" name="角丸四角形 24"/>
        <xdr:cNvSpPr/>
      </xdr:nvSpPr>
      <xdr:spPr>
        <a:xfrm>
          <a:off x="9772650" y="885825"/>
          <a:ext cx="135255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6" name="正方形/長方形 25"/>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133350</xdr:rowOff>
    </xdr:from>
    <xdr:to>
      <xdr:col>8</xdr:col>
      <xdr:colOff>819150</xdr:colOff>
      <xdr:row>2</xdr:row>
      <xdr:rowOff>238125</xdr:rowOff>
    </xdr:to>
    <xdr:sp macro="" textlink="">
      <xdr:nvSpPr>
        <xdr:cNvPr id="27" name="フローチャート : 判断 26"/>
        <xdr:cNvSpPr/>
      </xdr:nvSpPr>
      <xdr:spPr>
        <a:xfrm>
          <a:off x="9906000"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1" name="テキスト ボックス 30"/>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2" name="正方形/長方形 41"/>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3" name="正方形/長方形 42"/>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4" name="テキスト ボックス 43"/>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09675" y="4953000"/>
          <a:ext cx="3695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47" name="正方形/長方形 46"/>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49" name="正方形/長方形 48"/>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50" name="正方形/長方形 49"/>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51" name="正方形/長方形 50"/>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52" name="テキスト ボックス 51"/>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3" name="正方形/長方形 52"/>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4" name="正方形/長方形 53"/>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5" name="正方形/長方形 54"/>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6" name="正方形/長方形 55"/>
        <xdr:cNvSpPr/>
      </xdr:nvSpPr>
      <xdr:spPr>
        <a:xfrm>
          <a:off x="514350" y="8382000"/>
          <a:ext cx="6000750"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7" name="正方形/長方形 56"/>
        <xdr:cNvSpPr/>
      </xdr:nvSpPr>
      <xdr:spPr>
        <a:xfrm>
          <a:off x="1209675" y="8505825"/>
          <a:ext cx="517207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58" name="テキスト ボックス 57"/>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59" name="テキスト ボックス 58"/>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ja-JP" sz="1100">
              <a:solidFill>
                <a:schemeClr val="dk1"/>
              </a:solidFill>
              <a:effectLst/>
              <a:latin typeface="+mn-ea"/>
              <a:ea typeface="+mn-ea"/>
              <a:cs typeface="+mn-cs"/>
            </a:rPr>
            <a:t>　本市は、主要法人が少ない</a:t>
          </a:r>
          <a:r>
            <a:rPr lang="ja-JP" altLang="en-US" sz="1100">
              <a:solidFill>
                <a:schemeClr val="dk1"/>
              </a:solidFill>
              <a:effectLst/>
              <a:latin typeface="+mn-ea"/>
              <a:ea typeface="+mn-ea"/>
              <a:cs typeface="+mn-cs"/>
            </a:rPr>
            <a:t>ため</a:t>
          </a:r>
          <a:r>
            <a:rPr lang="ja-JP" altLang="ja-JP" sz="1100">
              <a:solidFill>
                <a:schemeClr val="dk1"/>
              </a:solidFill>
              <a:effectLst/>
              <a:latin typeface="+mn-ea"/>
              <a:ea typeface="+mn-ea"/>
              <a:cs typeface="+mn-cs"/>
            </a:rPr>
            <a:t>財政基盤が弱く、財政力は類似団体や県内他市に比べやや低位に位置しています。単年度の財政力指数は</a:t>
          </a:r>
          <a:r>
            <a:rPr lang="en-US" altLang="ja-JP" sz="1100">
              <a:solidFill>
                <a:schemeClr val="dk1"/>
              </a:solidFill>
              <a:effectLst/>
              <a:latin typeface="+mn-ea"/>
              <a:ea typeface="+mn-ea"/>
              <a:cs typeface="+mn-cs"/>
            </a:rPr>
            <a:t>0.680</a:t>
          </a:r>
          <a:r>
            <a:rPr lang="ja-JP" altLang="ja-JP" sz="1100">
              <a:solidFill>
                <a:schemeClr val="dk1"/>
              </a:solidFill>
              <a:effectLst/>
              <a:latin typeface="+mn-ea"/>
              <a:ea typeface="+mn-ea"/>
              <a:cs typeface="+mn-cs"/>
            </a:rPr>
            <a:t>となり、平成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年度より</a:t>
          </a:r>
          <a:r>
            <a:rPr lang="en-US" altLang="ja-JP" sz="1100">
              <a:solidFill>
                <a:schemeClr val="dk1"/>
              </a:solidFill>
              <a:effectLst/>
              <a:latin typeface="+mn-ea"/>
              <a:ea typeface="+mn-ea"/>
              <a:cs typeface="+mn-cs"/>
            </a:rPr>
            <a:t>0.005</a:t>
          </a:r>
          <a:r>
            <a:rPr lang="ja-JP" altLang="en-US" sz="1100">
              <a:solidFill>
                <a:schemeClr val="dk1"/>
              </a:solidFill>
              <a:effectLst/>
              <a:latin typeface="+mn-ea"/>
              <a:ea typeface="+mn-ea"/>
              <a:cs typeface="+mn-cs"/>
            </a:rPr>
            <a:t>低下</a:t>
          </a:r>
          <a:r>
            <a:rPr lang="ja-JP" altLang="ja-JP" sz="1100">
              <a:solidFill>
                <a:schemeClr val="dk1"/>
              </a:solidFill>
              <a:effectLst/>
              <a:latin typeface="+mn-ea"/>
              <a:ea typeface="+mn-ea"/>
              <a:cs typeface="+mn-cs"/>
            </a:rPr>
            <a:t>しました。</a:t>
          </a:r>
          <a:r>
            <a:rPr lang="ja-JP" altLang="en-US" sz="1100">
              <a:solidFill>
                <a:schemeClr val="dk1"/>
              </a:solidFill>
              <a:effectLst/>
              <a:latin typeface="+mn-ea"/>
              <a:ea typeface="+mn-ea"/>
              <a:cs typeface="+mn-cs"/>
            </a:rPr>
            <a:t>この要因として</a:t>
          </a:r>
          <a:r>
            <a:rPr lang="ja-JP" altLang="ja-JP" sz="1100">
              <a:solidFill>
                <a:schemeClr val="dk1"/>
              </a:solidFill>
              <a:effectLst/>
              <a:latin typeface="+mn-ea"/>
              <a:ea typeface="+mn-ea"/>
              <a:cs typeface="+mn-cs"/>
            </a:rPr>
            <a:t>、分子となる基準財政収入額</a:t>
          </a:r>
          <a:r>
            <a:rPr lang="ja-JP" altLang="en-US" sz="1100">
              <a:solidFill>
                <a:schemeClr val="dk1"/>
              </a:solidFill>
              <a:effectLst/>
              <a:latin typeface="+mn-ea"/>
              <a:ea typeface="+mn-ea"/>
              <a:cs typeface="+mn-cs"/>
            </a:rPr>
            <a:t>は、</a:t>
          </a:r>
          <a:r>
            <a:rPr lang="ja-JP" altLang="ja-JP" sz="1100">
              <a:solidFill>
                <a:schemeClr val="dk1"/>
              </a:solidFill>
              <a:effectLst/>
              <a:latin typeface="+mn-ea"/>
              <a:ea typeface="+mn-ea"/>
              <a:cs typeface="+mn-cs"/>
            </a:rPr>
            <a:t>地方消費税交付金</a:t>
          </a:r>
          <a:r>
            <a:rPr lang="ja-JP" altLang="en-US" sz="1100">
              <a:solidFill>
                <a:schemeClr val="dk1"/>
              </a:solidFill>
              <a:effectLst/>
              <a:latin typeface="+mn-ea"/>
              <a:ea typeface="+mn-ea"/>
              <a:cs typeface="+mn-cs"/>
            </a:rPr>
            <a:t>（見込）の増や、新築・増築による固定資産税</a:t>
          </a:r>
          <a:r>
            <a:rPr lang="ja-JP" altLang="ja-JP" sz="1100">
              <a:solidFill>
                <a:schemeClr val="dk1"/>
              </a:solidFill>
              <a:effectLst/>
              <a:latin typeface="+mn-ea"/>
              <a:ea typeface="+mn-ea"/>
              <a:cs typeface="+mn-cs"/>
            </a:rPr>
            <a:t>の増</a:t>
          </a:r>
          <a:r>
            <a:rPr lang="ja-JP" altLang="en-US" sz="1100">
              <a:solidFill>
                <a:schemeClr val="dk1"/>
              </a:solidFill>
              <a:effectLst/>
              <a:latin typeface="+mn-ea"/>
              <a:ea typeface="+mn-ea"/>
              <a:cs typeface="+mn-cs"/>
            </a:rPr>
            <a:t>により増加しました。他方、</a:t>
          </a:r>
          <a:r>
            <a:rPr lang="ja-JP" altLang="ja-JP" sz="1100">
              <a:solidFill>
                <a:schemeClr val="dk1"/>
              </a:solidFill>
              <a:effectLst/>
              <a:latin typeface="+mn-ea"/>
              <a:ea typeface="+mn-ea"/>
              <a:cs typeface="+mn-cs"/>
            </a:rPr>
            <a:t>分母となる基準財政需要額</a:t>
          </a:r>
          <a:r>
            <a:rPr lang="ja-JP" altLang="en-US" sz="1100">
              <a:solidFill>
                <a:schemeClr val="dk1"/>
              </a:solidFill>
              <a:effectLst/>
              <a:latin typeface="+mn-ea"/>
              <a:ea typeface="+mn-ea"/>
              <a:cs typeface="+mn-cs"/>
            </a:rPr>
            <a:t>は、私立保育所・認定こども園などに係る入所者数増による社会福祉費の増</a:t>
          </a:r>
          <a:r>
            <a:rPr lang="ja-JP" altLang="ja-JP" sz="1100">
              <a:solidFill>
                <a:schemeClr val="dk1"/>
              </a:solidFill>
              <a:effectLst/>
              <a:latin typeface="+mn-ea"/>
              <a:ea typeface="+mn-ea"/>
              <a:cs typeface="+mn-cs"/>
            </a:rPr>
            <a:t>や</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公債費</a:t>
          </a:r>
          <a:r>
            <a:rPr lang="ja-JP" altLang="en-US" sz="1100">
              <a:solidFill>
                <a:schemeClr val="dk1"/>
              </a:solidFill>
              <a:effectLst/>
              <a:latin typeface="+mn-ea"/>
              <a:ea typeface="+mn-ea"/>
              <a:cs typeface="+mn-cs"/>
            </a:rPr>
            <a:t>の増により基準財政収入額</a:t>
          </a:r>
          <a:r>
            <a:rPr lang="ja-JP" altLang="ja-JP" sz="1100">
              <a:solidFill>
                <a:schemeClr val="dk1"/>
              </a:solidFill>
              <a:effectLst/>
              <a:latin typeface="+mn-ea"/>
              <a:ea typeface="+mn-ea"/>
              <a:cs typeface="+mn-cs"/>
            </a:rPr>
            <a:t>以上に増加し</a:t>
          </a:r>
          <a:r>
            <a:rPr lang="ja-JP" altLang="en-US" sz="1100">
              <a:solidFill>
                <a:schemeClr val="dk1"/>
              </a:solidFill>
              <a:effectLst/>
              <a:latin typeface="+mn-ea"/>
              <a:ea typeface="+mn-ea"/>
              <a:cs typeface="+mn-cs"/>
            </a:rPr>
            <a:t>、財政力指数が微減となりました</a:t>
          </a: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なお、</a:t>
          </a:r>
          <a:r>
            <a:rPr lang="ja-JP" altLang="ja-JP" sz="1100">
              <a:solidFill>
                <a:schemeClr val="dk1"/>
              </a:solidFill>
              <a:effectLst/>
              <a:latin typeface="+mn-ea"/>
              <a:ea typeface="+mn-ea"/>
              <a:cs typeface="+mn-cs"/>
            </a:rPr>
            <a:t>直近</a:t>
          </a: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カ年の財政力指数</a:t>
          </a:r>
          <a:r>
            <a:rPr lang="ja-JP" altLang="en-US" sz="1100">
              <a:solidFill>
                <a:schemeClr val="dk1"/>
              </a:solidFill>
              <a:effectLst/>
              <a:latin typeface="+mn-ea"/>
              <a:ea typeface="+mn-ea"/>
              <a:cs typeface="+mn-cs"/>
            </a:rPr>
            <a:t>は</a:t>
          </a:r>
          <a:r>
            <a:rPr lang="en-US" altLang="ja-JP" sz="1100">
              <a:solidFill>
                <a:schemeClr val="dk1"/>
              </a:solidFill>
              <a:effectLst/>
              <a:latin typeface="+mn-ea"/>
              <a:ea typeface="+mn-ea"/>
              <a:cs typeface="+mn-cs"/>
            </a:rPr>
            <a:t>0.682</a:t>
          </a:r>
          <a:r>
            <a:rPr lang="ja-JP" altLang="en-US" sz="1100">
              <a:solidFill>
                <a:schemeClr val="dk1"/>
              </a:solidFill>
              <a:effectLst/>
              <a:latin typeface="+mn-ea"/>
              <a:ea typeface="+mn-ea"/>
              <a:cs typeface="+mn-cs"/>
            </a:rPr>
            <a:t>となり、平成</a:t>
          </a:r>
          <a:r>
            <a:rPr lang="en-US" altLang="ja-JP" sz="1100">
              <a:solidFill>
                <a:schemeClr val="dk1"/>
              </a:solidFill>
              <a:effectLst/>
              <a:latin typeface="+mn-ea"/>
              <a:ea typeface="+mn-ea"/>
              <a:cs typeface="+mn-cs"/>
            </a:rPr>
            <a:t>27</a:t>
          </a:r>
          <a:r>
            <a:rPr lang="ja-JP" altLang="en-US" sz="1100">
              <a:solidFill>
                <a:schemeClr val="dk1"/>
              </a:solidFill>
              <a:effectLst/>
              <a:latin typeface="+mn-ea"/>
              <a:ea typeface="+mn-ea"/>
              <a:cs typeface="+mn-cs"/>
            </a:rPr>
            <a:t>年度と同値</a:t>
          </a:r>
          <a:r>
            <a:rPr lang="ja-JP" altLang="ja-JP" sz="1100">
              <a:solidFill>
                <a:schemeClr val="dk1"/>
              </a:solidFill>
              <a:effectLst/>
              <a:latin typeface="+mn-ea"/>
              <a:ea typeface="+mn-ea"/>
              <a:cs typeface="+mn-cs"/>
            </a:rPr>
            <a:t>となっています。</a:t>
          </a:r>
          <a:endParaRPr lang="ja-JP" altLang="ja-JP" sz="1100">
            <a:effectLst/>
            <a:latin typeface="+mn-ea"/>
            <a:ea typeface="+mn-ea"/>
          </a:endParaRPr>
        </a:p>
        <a:p>
          <a:r>
            <a:rPr lang="ja-JP" altLang="ja-JP" sz="1100">
              <a:solidFill>
                <a:schemeClr val="dk1"/>
              </a:solidFill>
              <a:effectLst/>
              <a:latin typeface="+mn-ea"/>
              <a:ea typeface="+mn-ea"/>
              <a:cs typeface="+mn-cs"/>
            </a:rPr>
            <a:t>　</a:t>
          </a:r>
          <a:r>
            <a:rPr lang="ja-JP" altLang="en-US" sz="1100">
              <a:solidFill>
                <a:schemeClr val="dk1"/>
              </a:solidFill>
              <a:effectLst/>
              <a:latin typeface="+mn-ea"/>
              <a:ea typeface="+mn-ea"/>
              <a:cs typeface="+mn-cs"/>
            </a:rPr>
            <a:t>今後も、社会保障関係費の増加や、大型施設整備に伴う公債費負担の増加による財政力指数の低下が見込まれるため、歳出の削減や効率的な行財政運営に努めます。</a:t>
          </a:r>
          <a:endParaRPr lang="en-US" altLang="ja-JP" sz="1100">
            <a:solidFill>
              <a:schemeClr val="dk1"/>
            </a:solidFill>
            <a:effectLst/>
            <a:latin typeface="+mn-ea"/>
            <a:ea typeface="+mn-ea"/>
            <a:cs typeface="+mn-cs"/>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676275" y="784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676275" y="750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676275" y="715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676275" y="681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676275" y="646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676275" y="612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38100</xdr:rowOff>
    </xdr:from>
    <xdr:to>
      <xdr:col>7</xdr:col>
      <xdr:colOff>152400</xdr:colOff>
      <xdr:row>46</xdr:row>
      <xdr:rowOff>28575</xdr:rowOff>
    </xdr:to>
    <xdr:cxnSp macro="">
      <xdr:nvCxnSpPr>
        <xdr:cNvPr id="65" name="直線コネクタ 64"/>
        <xdr:cNvCxnSpPr/>
      </xdr:nvCxnSpPr>
      <xdr:spPr>
        <a:xfrm flipV="1">
          <a:off x="4352925" y="6210300"/>
          <a:ext cx="0" cy="1704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46</xdr:row>
      <xdr:rowOff>0</xdr:rowOff>
    </xdr:from>
    <xdr:ext cx="762000" cy="257175"/>
    <xdr:sp macro="" textlink="">
      <xdr:nvSpPr>
        <xdr:cNvPr id="66" name="財政力最小値テキスト"/>
        <xdr:cNvSpPr txBox="1"/>
      </xdr:nvSpPr>
      <xdr:spPr>
        <a:xfrm>
          <a:off x="4438650" y="7886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46</xdr:row>
      <xdr:rowOff>28575</xdr:rowOff>
    </xdr:from>
    <xdr:to>
      <xdr:col>7</xdr:col>
      <xdr:colOff>238125</xdr:colOff>
      <xdr:row>46</xdr:row>
      <xdr:rowOff>28575</xdr:rowOff>
    </xdr:to>
    <xdr:cxnSp macro="">
      <xdr:nvCxnSpPr>
        <xdr:cNvPr id="67" name="直線コネクタ 66"/>
        <xdr:cNvCxnSpPr/>
      </xdr:nvCxnSpPr>
      <xdr:spPr>
        <a:xfrm>
          <a:off x="4267200" y="791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123825</xdr:rowOff>
    </xdr:from>
    <xdr:ext cx="762000" cy="257175"/>
    <xdr:sp macro="" textlink="">
      <xdr:nvSpPr>
        <xdr:cNvPr id="68" name="財政力最大値テキスト"/>
        <xdr:cNvSpPr txBox="1"/>
      </xdr:nvSpPr>
      <xdr:spPr>
        <a:xfrm>
          <a:off x="443865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66675</xdr:colOff>
      <xdr:row>36</xdr:row>
      <xdr:rowOff>38100</xdr:rowOff>
    </xdr:from>
    <xdr:to>
      <xdr:col>7</xdr:col>
      <xdr:colOff>238125</xdr:colOff>
      <xdr:row>36</xdr:row>
      <xdr:rowOff>38100</xdr:rowOff>
    </xdr:to>
    <xdr:cxnSp macro="">
      <xdr:nvCxnSpPr>
        <xdr:cNvPr id="69" name="直線コネクタ 68"/>
        <xdr:cNvCxnSpPr/>
      </xdr:nvCxnSpPr>
      <xdr:spPr>
        <a:xfrm>
          <a:off x="4267200" y="6210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161925</xdr:rowOff>
    </xdr:from>
    <xdr:to>
      <xdr:col>7</xdr:col>
      <xdr:colOff>152400</xdr:colOff>
      <xdr:row>42</xdr:row>
      <xdr:rowOff>161925</xdr:rowOff>
    </xdr:to>
    <xdr:cxnSp macro="">
      <xdr:nvCxnSpPr>
        <xdr:cNvPr id="70" name="直線コネクタ 69"/>
        <xdr:cNvCxnSpPr/>
      </xdr:nvCxnSpPr>
      <xdr:spPr>
        <a:xfrm>
          <a:off x="3600450" y="73628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38100</xdr:rowOff>
    </xdr:from>
    <xdr:ext cx="762000" cy="257175"/>
    <xdr:sp macro="" textlink="">
      <xdr:nvSpPr>
        <xdr:cNvPr id="71" name="財政力平均値テキスト"/>
        <xdr:cNvSpPr txBox="1"/>
      </xdr:nvSpPr>
      <xdr:spPr>
        <a:xfrm>
          <a:off x="4438650"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42</xdr:row>
      <xdr:rowOff>28575</xdr:rowOff>
    </xdr:from>
    <xdr:to>
      <xdr:col>7</xdr:col>
      <xdr:colOff>200025</xdr:colOff>
      <xdr:row>42</xdr:row>
      <xdr:rowOff>123825</xdr:rowOff>
    </xdr:to>
    <xdr:sp macro="" textlink="">
      <xdr:nvSpPr>
        <xdr:cNvPr id="72" name="フローチャート : 判断 71"/>
        <xdr:cNvSpPr/>
      </xdr:nvSpPr>
      <xdr:spPr>
        <a:xfrm>
          <a:off x="4305300" y="7229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42</xdr:row>
      <xdr:rowOff>161925</xdr:rowOff>
    </xdr:from>
    <xdr:to>
      <xdr:col>6</xdr:col>
      <xdr:colOff>0</xdr:colOff>
      <xdr:row>42</xdr:row>
      <xdr:rowOff>161925</xdr:rowOff>
    </xdr:to>
    <xdr:cxnSp macro="">
      <xdr:nvCxnSpPr>
        <xdr:cNvPr id="73" name="直線コネクタ 72"/>
        <xdr:cNvCxnSpPr/>
      </xdr:nvCxnSpPr>
      <xdr:spPr>
        <a:xfrm>
          <a:off x="2886075" y="736282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42</xdr:row>
      <xdr:rowOff>28575</xdr:rowOff>
    </xdr:from>
    <xdr:to>
      <xdr:col>6</xdr:col>
      <xdr:colOff>47625</xdr:colOff>
      <xdr:row>42</xdr:row>
      <xdr:rowOff>123825</xdr:rowOff>
    </xdr:to>
    <xdr:sp macro="" textlink="">
      <xdr:nvSpPr>
        <xdr:cNvPr id="74" name="フローチャート : 判断 73"/>
        <xdr:cNvSpPr/>
      </xdr:nvSpPr>
      <xdr:spPr>
        <a:xfrm>
          <a:off x="3600450" y="72294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133350</xdr:rowOff>
    </xdr:from>
    <xdr:ext cx="733425" cy="257175"/>
    <xdr:sp macro="" textlink="">
      <xdr:nvSpPr>
        <xdr:cNvPr id="75" name="テキスト ボックス 74"/>
        <xdr:cNvSpPr txBox="1"/>
      </xdr:nvSpPr>
      <xdr:spPr>
        <a:xfrm>
          <a:off x="3305175" y="6991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276225</xdr:colOff>
      <xdr:row>42</xdr:row>
      <xdr:rowOff>161925</xdr:rowOff>
    </xdr:from>
    <xdr:to>
      <xdr:col>4</xdr:col>
      <xdr:colOff>485775</xdr:colOff>
      <xdr:row>43</xdr:row>
      <xdr:rowOff>9525</xdr:rowOff>
    </xdr:to>
    <xdr:cxnSp macro="">
      <xdr:nvCxnSpPr>
        <xdr:cNvPr id="76" name="直線コネクタ 75"/>
        <xdr:cNvCxnSpPr/>
      </xdr:nvCxnSpPr>
      <xdr:spPr>
        <a:xfrm flipV="1">
          <a:off x="2076450" y="736282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43</xdr:row>
      <xdr:rowOff>28575</xdr:rowOff>
    </xdr:from>
    <xdr:to>
      <xdr:col>4</xdr:col>
      <xdr:colOff>533400</xdr:colOff>
      <xdr:row>43</xdr:row>
      <xdr:rowOff>133350</xdr:rowOff>
    </xdr:to>
    <xdr:sp macro="" textlink="">
      <xdr:nvSpPr>
        <xdr:cNvPr id="77" name="フローチャート : 判断 76"/>
        <xdr:cNvSpPr/>
      </xdr:nvSpPr>
      <xdr:spPr>
        <a:xfrm>
          <a:off x="2828925" y="7400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114300</xdr:rowOff>
    </xdr:from>
    <xdr:ext cx="762000" cy="257175"/>
    <xdr:sp macro="" textlink="">
      <xdr:nvSpPr>
        <xdr:cNvPr id="78" name="テキスト ボックス 77"/>
        <xdr:cNvSpPr txBox="1"/>
      </xdr:nvSpPr>
      <xdr:spPr>
        <a:xfrm>
          <a:off x="2505075" y="748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xdr:rowOff>
    </xdr:from>
    <xdr:to>
      <xdr:col>3</xdr:col>
      <xdr:colOff>276225</xdr:colOff>
      <xdr:row>43</xdr:row>
      <xdr:rowOff>9525</xdr:rowOff>
    </xdr:to>
    <xdr:cxnSp macro="">
      <xdr:nvCxnSpPr>
        <xdr:cNvPr id="79" name="直線コネクタ 78"/>
        <xdr:cNvCxnSpPr/>
      </xdr:nvCxnSpPr>
      <xdr:spPr>
        <a:xfrm>
          <a:off x="1276350" y="73818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28575</xdr:rowOff>
    </xdr:from>
    <xdr:to>
      <xdr:col>3</xdr:col>
      <xdr:colOff>333375</xdr:colOff>
      <xdr:row>43</xdr:row>
      <xdr:rowOff>133350</xdr:rowOff>
    </xdr:to>
    <xdr:sp macro="" textlink="">
      <xdr:nvSpPr>
        <xdr:cNvPr id="80" name="フローチャート : 判断 79"/>
        <xdr:cNvSpPr/>
      </xdr:nvSpPr>
      <xdr:spPr>
        <a:xfrm>
          <a:off x="2028825" y="7400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114300</xdr:rowOff>
    </xdr:from>
    <xdr:ext cx="762000" cy="257175"/>
    <xdr:sp macro="" textlink="">
      <xdr:nvSpPr>
        <xdr:cNvPr id="81" name="テキスト ボックス 80"/>
        <xdr:cNvSpPr txBox="1"/>
      </xdr:nvSpPr>
      <xdr:spPr>
        <a:xfrm>
          <a:off x="1781175" y="748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43</xdr:row>
      <xdr:rowOff>28575</xdr:rowOff>
    </xdr:from>
    <xdr:to>
      <xdr:col>2</xdr:col>
      <xdr:colOff>123825</xdr:colOff>
      <xdr:row>43</xdr:row>
      <xdr:rowOff>133350</xdr:rowOff>
    </xdr:to>
    <xdr:sp macro="" textlink="">
      <xdr:nvSpPr>
        <xdr:cNvPr id="82" name="フローチャート : 判断 81"/>
        <xdr:cNvSpPr/>
      </xdr:nvSpPr>
      <xdr:spPr>
        <a:xfrm>
          <a:off x="1228725" y="7400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114300</xdr:rowOff>
    </xdr:from>
    <xdr:ext cx="762000" cy="257175"/>
    <xdr:sp macro="" textlink="">
      <xdr:nvSpPr>
        <xdr:cNvPr id="83" name="テキスト ボックス 82"/>
        <xdr:cNvSpPr txBox="1"/>
      </xdr:nvSpPr>
      <xdr:spPr>
        <a:xfrm>
          <a:off x="981075" y="748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4" name="テキスト ボックス 83"/>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42</xdr:row>
      <xdr:rowOff>114300</xdr:rowOff>
    </xdr:from>
    <xdr:to>
      <xdr:col>7</xdr:col>
      <xdr:colOff>200025</xdr:colOff>
      <xdr:row>43</xdr:row>
      <xdr:rowOff>38100</xdr:rowOff>
    </xdr:to>
    <xdr:sp macro="" textlink="">
      <xdr:nvSpPr>
        <xdr:cNvPr id="89" name="円/楕円 88"/>
        <xdr:cNvSpPr/>
      </xdr:nvSpPr>
      <xdr:spPr>
        <a:xfrm>
          <a:off x="4305300" y="7315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42</xdr:row>
      <xdr:rowOff>85725</xdr:rowOff>
    </xdr:from>
    <xdr:ext cx="762000" cy="257175"/>
    <xdr:sp macro="" textlink="">
      <xdr:nvSpPr>
        <xdr:cNvPr id="90" name="財政力該当値テキスト"/>
        <xdr:cNvSpPr txBox="1"/>
      </xdr:nvSpPr>
      <xdr:spPr>
        <a:xfrm>
          <a:off x="4438650" y="7286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600075</xdr:colOff>
      <xdr:row>42</xdr:row>
      <xdr:rowOff>114300</xdr:rowOff>
    </xdr:from>
    <xdr:to>
      <xdr:col>6</xdr:col>
      <xdr:colOff>47625</xdr:colOff>
      <xdr:row>43</xdr:row>
      <xdr:rowOff>38100</xdr:rowOff>
    </xdr:to>
    <xdr:sp macro="" textlink="">
      <xdr:nvSpPr>
        <xdr:cNvPr id="91" name="円/楕円 90"/>
        <xdr:cNvSpPr/>
      </xdr:nvSpPr>
      <xdr:spPr>
        <a:xfrm>
          <a:off x="3600450" y="73152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28575</xdr:rowOff>
    </xdr:from>
    <xdr:ext cx="733425" cy="257175"/>
    <xdr:sp macro="" textlink="">
      <xdr:nvSpPr>
        <xdr:cNvPr id="92" name="テキスト ボックス 91"/>
        <xdr:cNvSpPr txBox="1"/>
      </xdr:nvSpPr>
      <xdr:spPr>
        <a:xfrm>
          <a:off x="3305175" y="7400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428625</xdr:colOff>
      <xdr:row>42</xdr:row>
      <xdr:rowOff>114300</xdr:rowOff>
    </xdr:from>
    <xdr:to>
      <xdr:col>4</xdr:col>
      <xdr:colOff>533400</xdr:colOff>
      <xdr:row>43</xdr:row>
      <xdr:rowOff>38100</xdr:rowOff>
    </xdr:to>
    <xdr:sp macro="" textlink="">
      <xdr:nvSpPr>
        <xdr:cNvPr id="93" name="円/楕円 92"/>
        <xdr:cNvSpPr/>
      </xdr:nvSpPr>
      <xdr:spPr>
        <a:xfrm>
          <a:off x="2828925" y="731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57150</xdr:rowOff>
    </xdr:from>
    <xdr:ext cx="762000" cy="257175"/>
    <xdr:sp macro="" textlink="">
      <xdr:nvSpPr>
        <xdr:cNvPr id="94" name="テキスト ボックス 93"/>
        <xdr:cNvSpPr txBox="1"/>
      </xdr:nvSpPr>
      <xdr:spPr>
        <a:xfrm>
          <a:off x="2505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133350</xdr:rowOff>
    </xdr:from>
    <xdr:to>
      <xdr:col>3</xdr:col>
      <xdr:colOff>333375</xdr:colOff>
      <xdr:row>43</xdr:row>
      <xdr:rowOff>57150</xdr:rowOff>
    </xdr:to>
    <xdr:sp macro="" textlink="">
      <xdr:nvSpPr>
        <xdr:cNvPr id="95" name="円/楕円 94"/>
        <xdr:cNvSpPr/>
      </xdr:nvSpPr>
      <xdr:spPr>
        <a:xfrm>
          <a:off x="2028825" y="7334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66675</xdr:rowOff>
    </xdr:from>
    <xdr:ext cx="762000" cy="257175"/>
    <xdr:sp macro="" textlink="">
      <xdr:nvSpPr>
        <xdr:cNvPr id="96" name="テキスト ボックス 95"/>
        <xdr:cNvSpPr txBox="1"/>
      </xdr:nvSpPr>
      <xdr:spPr>
        <a:xfrm>
          <a:off x="178117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28575</xdr:colOff>
      <xdr:row>42</xdr:row>
      <xdr:rowOff>133350</xdr:rowOff>
    </xdr:from>
    <xdr:to>
      <xdr:col>2</xdr:col>
      <xdr:colOff>123825</xdr:colOff>
      <xdr:row>43</xdr:row>
      <xdr:rowOff>57150</xdr:rowOff>
    </xdr:to>
    <xdr:sp macro="" textlink="">
      <xdr:nvSpPr>
        <xdr:cNvPr id="97" name="円/楕円 96"/>
        <xdr:cNvSpPr/>
      </xdr:nvSpPr>
      <xdr:spPr>
        <a:xfrm>
          <a:off x="1228725" y="7334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66675</xdr:rowOff>
    </xdr:from>
    <xdr:ext cx="762000" cy="257175"/>
    <xdr:sp macro="" textlink="">
      <xdr:nvSpPr>
        <xdr:cNvPr id="98" name="テキスト ボックス 97"/>
        <xdr:cNvSpPr txBox="1"/>
      </xdr:nvSpPr>
      <xdr:spPr>
        <a:xfrm>
          <a:off x="98107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ja-JP" sz="1100">
              <a:solidFill>
                <a:schemeClr val="dk1"/>
              </a:solidFill>
              <a:effectLst/>
              <a:latin typeface="+mn-ea"/>
              <a:ea typeface="+mn-ea"/>
              <a:cs typeface="+mn-cs"/>
            </a:rPr>
            <a:t>　比率の</a:t>
          </a:r>
          <a:r>
            <a:rPr lang="ja-JP" altLang="en-US" sz="1100">
              <a:solidFill>
                <a:schemeClr val="dk1"/>
              </a:solidFill>
              <a:effectLst/>
              <a:latin typeface="+mn-ea"/>
              <a:ea typeface="+mn-ea"/>
              <a:cs typeface="+mn-cs"/>
            </a:rPr>
            <a:t>上昇</a:t>
          </a:r>
          <a:r>
            <a:rPr lang="ja-JP" altLang="ja-JP" sz="1100">
              <a:solidFill>
                <a:schemeClr val="dk1"/>
              </a:solidFill>
              <a:effectLst/>
              <a:latin typeface="+mn-ea"/>
              <a:ea typeface="+mn-ea"/>
              <a:cs typeface="+mn-cs"/>
            </a:rPr>
            <a:t>が続いており、平成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年度には類似団体平均を上回</a:t>
          </a:r>
          <a:r>
            <a:rPr lang="ja-JP" altLang="en-US" sz="1100">
              <a:solidFill>
                <a:schemeClr val="dk1"/>
              </a:solidFill>
              <a:effectLst/>
              <a:latin typeface="+mn-ea"/>
              <a:ea typeface="+mn-ea"/>
              <a:cs typeface="+mn-cs"/>
            </a:rPr>
            <a:t>るなど</a:t>
          </a:r>
          <a:r>
            <a:rPr lang="ja-JP" altLang="ja-JP" sz="1100">
              <a:solidFill>
                <a:schemeClr val="dk1"/>
              </a:solidFill>
              <a:effectLst/>
              <a:latin typeface="+mn-ea"/>
              <a:ea typeface="+mn-ea"/>
              <a:cs typeface="+mn-cs"/>
            </a:rPr>
            <a:t>、財政の硬直化が進んでいます。</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28</a:t>
          </a:r>
          <a:r>
            <a:rPr lang="ja-JP" altLang="en-US" sz="1100">
              <a:solidFill>
                <a:schemeClr val="dk1"/>
              </a:solidFill>
              <a:effectLst/>
              <a:latin typeface="+mn-ea"/>
              <a:ea typeface="+mn-ea"/>
              <a:cs typeface="+mn-cs"/>
            </a:rPr>
            <a:t>年度は、</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年度より</a:t>
          </a:r>
          <a:r>
            <a:rPr lang="en-US" altLang="ja-JP" sz="1100">
              <a:solidFill>
                <a:schemeClr val="dk1"/>
              </a:solidFill>
              <a:effectLst/>
              <a:latin typeface="+mn-ea"/>
              <a:ea typeface="+mn-ea"/>
              <a:cs typeface="+mn-cs"/>
            </a:rPr>
            <a:t>0.9</a:t>
          </a:r>
          <a:r>
            <a:rPr lang="ja-JP" altLang="ja-JP" sz="1100">
              <a:solidFill>
                <a:schemeClr val="dk1"/>
              </a:solidFill>
              <a:effectLst/>
              <a:latin typeface="+mn-ea"/>
              <a:ea typeface="+mn-ea"/>
              <a:cs typeface="+mn-cs"/>
            </a:rPr>
            <a:t>ポイント</a:t>
          </a:r>
          <a:r>
            <a:rPr lang="ja-JP" altLang="en-US" sz="1100">
              <a:solidFill>
                <a:schemeClr val="dk1"/>
              </a:solidFill>
              <a:effectLst/>
              <a:latin typeface="+mn-ea"/>
              <a:ea typeface="+mn-ea"/>
              <a:cs typeface="+mn-cs"/>
            </a:rPr>
            <a:t>上昇</a:t>
          </a:r>
          <a:r>
            <a:rPr lang="ja-JP" altLang="ja-JP" sz="1100">
              <a:solidFill>
                <a:schemeClr val="dk1"/>
              </a:solidFill>
              <a:effectLst/>
              <a:latin typeface="+mn-ea"/>
              <a:ea typeface="+mn-ea"/>
              <a:cs typeface="+mn-cs"/>
            </a:rPr>
            <a:t>しました</a:t>
          </a:r>
          <a:r>
            <a:rPr lang="ja-JP" altLang="en-US" sz="1100">
              <a:solidFill>
                <a:schemeClr val="dk1"/>
              </a:solidFill>
              <a:effectLst/>
              <a:latin typeface="+mn-ea"/>
              <a:ea typeface="+mn-ea"/>
              <a:cs typeface="+mn-cs"/>
            </a:rPr>
            <a:t>。この要因として、</a:t>
          </a:r>
          <a:r>
            <a:rPr lang="ja-JP" altLang="ja-JP" sz="1100">
              <a:solidFill>
                <a:schemeClr val="dk1"/>
              </a:solidFill>
              <a:effectLst/>
              <a:latin typeface="+mn-ea"/>
              <a:ea typeface="+mn-ea"/>
              <a:cs typeface="+mn-cs"/>
            </a:rPr>
            <a:t>分子となる経常経費充当一般財源</a:t>
          </a:r>
          <a:r>
            <a:rPr lang="ja-JP" altLang="en-US" sz="1100">
              <a:solidFill>
                <a:schemeClr val="dk1"/>
              </a:solidFill>
              <a:effectLst/>
              <a:latin typeface="+mn-ea"/>
              <a:ea typeface="+mn-ea"/>
              <a:cs typeface="+mn-cs"/>
            </a:rPr>
            <a:t>は、定年退職者の増による人件費の増や、公債費の増により増加しました。他方、分母となる経常一般財源は、地方消費税交付金（決算額）の減少や、地方財源の確保が見込まれた中で臨時財政対策債の減により減少し、経常収支比率は引き続き上昇しました。</a:t>
          </a:r>
          <a:endParaRPr lang="en-US" altLang="ja-JP" sz="1100">
            <a:solidFill>
              <a:schemeClr val="dk1"/>
            </a:solidFill>
            <a:effectLst/>
            <a:latin typeface="+mn-ea"/>
            <a:ea typeface="+mn-ea"/>
            <a:cs typeface="+mn-cs"/>
          </a:endParaRPr>
        </a:p>
        <a:p>
          <a:r>
            <a:rPr lang="ja-JP" altLang="ja-JP" sz="1100">
              <a:solidFill>
                <a:schemeClr val="dk1"/>
              </a:solidFill>
              <a:effectLst/>
              <a:latin typeface="+mn-ea"/>
              <a:ea typeface="+mn-ea"/>
              <a:cs typeface="+mn-cs"/>
            </a:rPr>
            <a:t>　</a:t>
          </a:r>
          <a:r>
            <a:rPr lang="ja-JP" altLang="en-US" sz="1100">
              <a:solidFill>
                <a:schemeClr val="dk1"/>
              </a:solidFill>
              <a:effectLst/>
              <a:latin typeface="+mn-ea"/>
              <a:ea typeface="+mn-ea"/>
              <a:cs typeface="+mn-cs"/>
            </a:rPr>
            <a:t>経常経費である</a:t>
          </a:r>
          <a:r>
            <a:rPr lang="ja-JP" altLang="ja-JP" sz="1100">
              <a:solidFill>
                <a:schemeClr val="dk1"/>
              </a:solidFill>
              <a:effectLst/>
              <a:latin typeface="+mn-ea"/>
              <a:ea typeface="+mn-ea"/>
              <a:cs typeface="+mn-cs"/>
            </a:rPr>
            <a:t>扶助費や</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医療費会計</a:t>
          </a:r>
          <a:r>
            <a:rPr lang="ja-JP" altLang="en-US" sz="1100">
              <a:solidFill>
                <a:schemeClr val="dk1"/>
              </a:solidFill>
              <a:effectLst/>
              <a:latin typeface="+mn-ea"/>
              <a:ea typeface="+mn-ea"/>
              <a:cs typeface="+mn-cs"/>
            </a:rPr>
            <a:t>への</a:t>
          </a:r>
          <a:r>
            <a:rPr lang="ja-JP" altLang="ja-JP" sz="1100">
              <a:solidFill>
                <a:schemeClr val="dk1"/>
              </a:solidFill>
              <a:effectLst/>
              <a:latin typeface="+mn-ea"/>
              <a:ea typeface="+mn-ea"/>
              <a:cs typeface="+mn-cs"/>
            </a:rPr>
            <a:t>繰出金</a:t>
          </a:r>
          <a:r>
            <a:rPr lang="ja-JP" altLang="en-US" sz="1100">
              <a:solidFill>
                <a:schemeClr val="dk1"/>
              </a:solidFill>
              <a:effectLst/>
              <a:latin typeface="+mn-ea"/>
              <a:ea typeface="+mn-ea"/>
              <a:cs typeface="+mn-cs"/>
            </a:rPr>
            <a:t>は、</a:t>
          </a:r>
          <a:r>
            <a:rPr lang="ja-JP" altLang="ja-JP" sz="1100">
              <a:solidFill>
                <a:schemeClr val="dk1"/>
              </a:solidFill>
              <a:effectLst/>
              <a:latin typeface="+mn-ea"/>
              <a:ea typeface="+mn-ea"/>
              <a:cs typeface="+mn-cs"/>
            </a:rPr>
            <a:t>今後も増加が見込まれます。また、</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24</a:t>
          </a:r>
          <a:r>
            <a:rPr lang="ja-JP" altLang="en-US" sz="1100">
              <a:solidFill>
                <a:schemeClr val="dk1"/>
              </a:solidFill>
              <a:effectLst/>
              <a:latin typeface="+mn-ea"/>
              <a:ea typeface="+mn-ea"/>
              <a:cs typeface="+mn-cs"/>
            </a:rPr>
            <a:t>年度以降</a:t>
          </a:r>
          <a:r>
            <a:rPr lang="ja-JP" altLang="ja-JP" sz="1100">
              <a:solidFill>
                <a:schemeClr val="dk1"/>
              </a:solidFill>
              <a:effectLst/>
              <a:latin typeface="+mn-ea"/>
              <a:ea typeface="+mn-ea"/>
              <a:cs typeface="+mn-cs"/>
            </a:rPr>
            <a:t>大型施設整備事業が集中</a:t>
          </a:r>
          <a:r>
            <a:rPr lang="ja-JP" altLang="en-US" sz="1100">
              <a:solidFill>
                <a:schemeClr val="dk1"/>
              </a:solidFill>
              <a:effectLst/>
              <a:latin typeface="+mn-ea"/>
              <a:ea typeface="+mn-ea"/>
              <a:cs typeface="+mn-cs"/>
            </a:rPr>
            <a:t>している</a:t>
          </a:r>
          <a:r>
            <a:rPr lang="ja-JP" altLang="ja-JP" sz="1100">
              <a:solidFill>
                <a:schemeClr val="dk1"/>
              </a:solidFill>
              <a:effectLst/>
              <a:latin typeface="+mn-ea"/>
              <a:ea typeface="+mn-ea"/>
              <a:cs typeface="+mn-cs"/>
            </a:rPr>
            <a:t>中、今後の公債費の増嵩を抑えるため、</a:t>
          </a:r>
          <a:r>
            <a:rPr lang="ja-JP" altLang="en-US" sz="1100">
              <a:solidFill>
                <a:schemeClr val="dk1"/>
              </a:solidFill>
              <a:effectLst/>
              <a:latin typeface="+mn-ea"/>
              <a:ea typeface="+mn-ea"/>
              <a:cs typeface="+mn-cs"/>
            </a:rPr>
            <a:t>基金と</a:t>
          </a:r>
          <a:r>
            <a:rPr lang="ja-JP" altLang="ja-JP" sz="1100">
              <a:solidFill>
                <a:schemeClr val="dk1"/>
              </a:solidFill>
              <a:effectLst/>
              <a:latin typeface="+mn-ea"/>
              <a:ea typeface="+mn-ea"/>
              <a:cs typeface="+mn-cs"/>
            </a:rPr>
            <a:t>市債の活用方法や</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借入・返済方法の見直しを進めます。</a:t>
          </a:r>
          <a:endParaRPr lang="ja-JP" altLang="ja-JP" sz="1100">
            <a:effectLst/>
            <a:latin typeface="+mn-ea"/>
            <a:ea typeface="+mn-ea"/>
          </a:endParaRP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5" name="直線コネクタ 114"/>
        <xdr:cNvCxnSpPr/>
      </xdr:nvCxnSpPr>
      <xdr:spPr>
        <a:xfrm>
          <a:off x="676275" y="1160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6" name="テキスト ボックス 115"/>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7" name="直線コネクタ 116"/>
        <xdr:cNvCxnSpPr/>
      </xdr:nvCxnSpPr>
      <xdr:spPr>
        <a:xfrm>
          <a:off x="676275" y="1120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8" name="テキスト ボックス 117"/>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9" name="直線コネクタ 118"/>
        <xdr:cNvCxnSpPr/>
      </xdr:nvCxnSpPr>
      <xdr:spPr>
        <a:xfrm>
          <a:off x="676275" y="1079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20" name="テキスト ボックス 119"/>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21" name="直線コネクタ 120"/>
        <xdr:cNvCxnSpPr/>
      </xdr:nvCxnSpPr>
      <xdr:spPr>
        <a:xfrm>
          <a:off x="676275" y="1039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2" name="テキスト ボックス 121"/>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3" name="直線コネクタ 122"/>
        <xdr:cNvCxnSpPr/>
      </xdr:nvCxnSpPr>
      <xdr:spPr>
        <a:xfrm>
          <a:off x="676275" y="999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4" name="テキスト ボックス 123"/>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5" name="直線コネクタ 124"/>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6" name="テキスト ボックス 125"/>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7"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28575</xdr:rowOff>
    </xdr:from>
    <xdr:to>
      <xdr:col>7</xdr:col>
      <xdr:colOff>152400</xdr:colOff>
      <xdr:row>66</xdr:row>
      <xdr:rowOff>38100</xdr:rowOff>
    </xdr:to>
    <xdr:cxnSp macro="">
      <xdr:nvCxnSpPr>
        <xdr:cNvPr id="128" name="直線コネクタ 127"/>
        <xdr:cNvCxnSpPr/>
      </xdr:nvCxnSpPr>
      <xdr:spPr>
        <a:xfrm flipV="1">
          <a:off x="4352925" y="10144125"/>
          <a:ext cx="0" cy="12096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19050</xdr:rowOff>
    </xdr:from>
    <xdr:ext cx="762000" cy="257175"/>
    <xdr:sp macro="" textlink="">
      <xdr:nvSpPr>
        <xdr:cNvPr id="129" name="財政構造の弾力性最小値テキスト"/>
        <xdr:cNvSpPr txBox="1"/>
      </xdr:nvSpPr>
      <xdr:spPr>
        <a:xfrm>
          <a:off x="4438650" y="11334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66675</xdr:colOff>
      <xdr:row>66</xdr:row>
      <xdr:rowOff>38100</xdr:rowOff>
    </xdr:from>
    <xdr:to>
      <xdr:col>7</xdr:col>
      <xdr:colOff>238125</xdr:colOff>
      <xdr:row>66</xdr:row>
      <xdr:rowOff>38100</xdr:rowOff>
    </xdr:to>
    <xdr:cxnSp macro="">
      <xdr:nvCxnSpPr>
        <xdr:cNvPr id="130" name="直線コネクタ 129"/>
        <xdr:cNvCxnSpPr/>
      </xdr:nvCxnSpPr>
      <xdr:spPr>
        <a:xfrm>
          <a:off x="4267200" y="11353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114300</xdr:rowOff>
    </xdr:from>
    <xdr:ext cx="762000" cy="257175"/>
    <xdr:sp macro="" textlink="">
      <xdr:nvSpPr>
        <xdr:cNvPr id="131" name="財政構造の弾力性最大値テキスト"/>
        <xdr:cNvSpPr txBox="1"/>
      </xdr:nvSpPr>
      <xdr:spPr>
        <a:xfrm>
          <a:off x="4438650" y="988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66675</xdr:colOff>
      <xdr:row>59</xdr:row>
      <xdr:rowOff>28575</xdr:rowOff>
    </xdr:from>
    <xdr:to>
      <xdr:col>7</xdr:col>
      <xdr:colOff>238125</xdr:colOff>
      <xdr:row>59</xdr:row>
      <xdr:rowOff>28575</xdr:rowOff>
    </xdr:to>
    <xdr:cxnSp macro="">
      <xdr:nvCxnSpPr>
        <xdr:cNvPr id="132" name="直線コネクタ 131"/>
        <xdr:cNvCxnSpPr/>
      </xdr:nvCxnSpPr>
      <xdr:spPr>
        <a:xfrm>
          <a:off x="42672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133350</xdr:rowOff>
    </xdr:from>
    <xdr:to>
      <xdr:col>7</xdr:col>
      <xdr:colOff>152400</xdr:colOff>
      <xdr:row>63</xdr:row>
      <xdr:rowOff>38100</xdr:rowOff>
    </xdr:to>
    <xdr:cxnSp macro="">
      <xdr:nvCxnSpPr>
        <xdr:cNvPr id="133" name="直線コネクタ 132"/>
        <xdr:cNvCxnSpPr/>
      </xdr:nvCxnSpPr>
      <xdr:spPr>
        <a:xfrm>
          <a:off x="3600450" y="1076325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133350</xdr:rowOff>
    </xdr:from>
    <xdr:ext cx="762000" cy="257175"/>
    <xdr:sp macro="" textlink="">
      <xdr:nvSpPr>
        <xdr:cNvPr id="134" name="財政構造の弾力性平均値テキスト"/>
        <xdr:cNvSpPr txBox="1"/>
      </xdr:nvSpPr>
      <xdr:spPr>
        <a:xfrm>
          <a:off x="4438650"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104775</xdr:colOff>
      <xdr:row>62</xdr:row>
      <xdr:rowOff>161925</xdr:rowOff>
    </xdr:from>
    <xdr:to>
      <xdr:col>7</xdr:col>
      <xdr:colOff>200025</xdr:colOff>
      <xdr:row>63</xdr:row>
      <xdr:rowOff>95250</xdr:rowOff>
    </xdr:to>
    <xdr:sp macro="" textlink="">
      <xdr:nvSpPr>
        <xdr:cNvPr id="135" name="フローチャート : 判断 134"/>
        <xdr:cNvSpPr/>
      </xdr:nvSpPr>
      <xdr:spPr>
        <a:xfrm>
          <a:off x="4305300" y="10791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104775</xdr:rowOff>
    </xdr:from>
    <xdr:to>
      <xdr:col>6</xdr:col>
      <xdr:colOff>0</xdr:colOff>
      <xdr:row>62</xdr:row>
      <xdr:rowOff>133350</xdr:rowOff>
    </xdr:to>
    <xdr:cxnSp macro="">
      <xdr:nvCxnSpPr>
        <xdr:cNvPr id="136" name="直線コネクタ 135"/>
        <xdr:cNvCxnSpPr/>
      </xdr:nvCxnSpPr>
      <xdr:spPr>
        <a:xfrm>
          <a:off x="2886075" y="10734675"/>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62</xdr:row>
      <xdr:rowOff>66675</xdr:rowOff>
    </xdr:from>
    <xdr:to>
      <xdr:col>6</xdr:col>
      <xdr:colOff>47625</xdr:colOff>
      <xdr:row>62</xdr:row>
      <xdr:rowOff>161925</xdr:rowOff>
    </xdr:to>
    <xdr:sp macro="" textlink="">
      <xdr:nvSpPr>
        <xdr:cNvPr id="137" name="フローチャート : 判断 136"/>
        <xdr:cNvSpPr/>
      </xdr:nvSpPr>
      <xdr:spPr>
        <a:xfrm>
          <a:off x="3600450" y="106965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0</xdr:rowOff>
    </xdr:from>
    <xdr:ext cx="733425" cy="257175"/>
    <xdr:sp macro="" textlink="">
      <xdr:nvSpPr>
        <xdr:cNvPr id="138" name="テキスト ボックス 137"/>
        <xdr:cNvSpPr txBox="1"/>
      </xdr:nvSpPr>
      <xdr:spPr>
        <a:xfrm>
          <a:off x="3305175" y="1045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276225</xdr:colOff>
      <xdr:row>61</xdr:row>
      <xdr:rowOff>161925</xdr:rowOff>
    </xdr:from>
    <xdr:to>
      <xdr:col>4</xdr:col>
      <xdr:colOff>485775</xdr:colOff>
      <xdr:row>62</xdr:row>
      <xdr:rowOff>104775</xdr:rowOff>
    </xdr:to>
    <xdr:cxnSp macro="">
      <xdr:nvCxnSpPr>
        <xdr:cNvPr id="139" name="直線コネクタ 138"/>
        <xdr:cNvCxnSpPr/>
      </xdr:nvCxnSpPr>
      <xdr:spPr>
        <a:xfrm>
          <a:off x="2076450" y="10620375"/>
          <a:ext cx="8096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152400</xdr:rowOff>
    </xdr:from>
    <xdr:to>
      <xdr:col>4</xdr:col>
      <xdr:colOff>533400</xdr:colOff>
      <xdr:row>63</xdr:row>
      <xdr:rowOff>76200</xdr:rowOff>
    </xdr:to>
    <xdr:sp macro="" textlink="">
      <xdr:nvSpPr>
        <xdr:cNvPr id="140" name="フローチャート : 判断 139"/>
        <xdr:cNvSpPr/>
      </xdr:nvSpPr>
      <xdr:spPr>
        <a:xfrm>
          <a:off x="2828925" y="10782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66675</xdr:rowOff>
    </xdr:from>
    <xdr:ext cx="762000" cy="257175"/>
    <xdr:sp macro="" textlink="">
      <xdr:nvSpPr>
        <xdr:cNvPr id="141" name="テキスト ボックス 140"/>
        <xdr:cNvSpPr txBox="1"/>
      </xdr:nvSpPr>
      <xdr:spPr>
        <a:xfrm>
          <a:off x="2505075" y="1086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66675</xdr:rowOff>
    </xdr:from>
    <xdr:to>
      <xdr:col>3</xdr:col>
      <xdr:colOff>276225</xdr:colOff>
      <xdr:row>61</xdr:row>
      <xdr:rowOff>161925</xdr:rowOff>
    </xdr:to>
    <xdr:cxnSp macro="">
      <xdr:nvCxnSpPr>
        <xdr:cNvPr id="142" name="直線コネクタ 141"/>
        <xdr:cNvCxnSpPr/>
      </xdr:nvCxnSpPr>
      <xdr:spPr>
        <a:xfrm>
          <a:off x="1276350" y="10525125"/>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95250</xdr:rowOff>
    </xdr:from>
    <xdr:to>
      <xdr:col>3</xdr:col>
      <xdr:colOff>333375</xdr:colOff>
      <xdr:row>63</xdr:row>
      <xdr:rowOff>28575</xdr:rowOff>
    </xdr:to>
    <xdr:sp macro="" textlink="">
      <xdr:nvSpPr>
        <xdr:cNvPr id="143" name="フローチャート : 判断 142"/>
        <xdr:cNvSpPr/>
      </xdr:nvSpPr>
      <xdr:spPr>
        <a:xfrm>
          <a:off x="2028825" y="10725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9525</xdr:rowOff>
    </xdr:from>
    <xdr:ext cx="762000" cy="257175"/>
    <xdr:sp macro="" textlink="">
      <xdr:nvSpPr>
        <xdr:cNvPr id="144" name="テキスト ボックス 143"/>
        <xdr:cNvSpPr txBox="1"/>
      </xdr:nvSpPr>
      <xdr:spPr>
        <a:xfrm>
          <a:off x="1781175" y="1081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28575</xdr:colOff>
      <xdr:row>62</xdr:row>
      <xdr:rowOff>123825</xdr:rowOff>
    </xdr:from>
    <xdr:to>
      <xdr:col>2</xdr:col>
      <xdr:colOff>123825</xdr:colOff>
      <xdr:row>63</xdr:row>
      <xdr:rowOff>57150</xdr:rowOff>
    </xdr:to>
    <xdr:sp macro="" textlink="">
      <xdr:nvSpPr>
        <xdr:cNvPr id="145" name="フローチャート : 判断 144"/>
        <xdr:cNvSpPr/>
      </xdr:nvSpPr>
      <xdr:spPr>
        <a:xfrm>
          <a:off x="1228725" y="10753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38100</xdr:rowOff>
    </xdr:from>
    <xdr:ext cx="762000" cy="257175"/>
    <xdr:sp macro="" textlink="">
      <xdr:nvSpPr>
        <xdr:cNvPr id="146" name="テキスト ボックス 145"/>
        <xdr:cNvSpPr txBox="1"/>
      </xdr:nvSpPr>
      <xdr:spPr>
        <a:xfrm>
          <a:off x="981075" y="1083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7" name="テキスト ボックス 146"/>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8" name="テキスト ボックス 147"/>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9" name="テキスト ボックス 148"/>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50" name="テキスト ボックス 149"/>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51" name="テキスト ボックス 150"/>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62</xdr:row>
      <xdr:rowOff>152400</xdr:rowOff>
    </xdr:from>
    <xdr:to>
      <xdr:col>7</xdr:col>
      <xdr:colOff>200025</xdr:colOff>
      <xdr:row>63</xdr:row>
      <xdr:rowOff>85725</xdr:rowOff>
    </xdr:to>
    <xdr:sp macro="" textlink="">
      <xdr:nvSpPr>
        <xdr:cNvPr id="152" name="円/楕円 151"/>
        <xdr:cNvSpPr/>
      </xdr:nvSpPr>
      <xdr:spPr>
        <a:xfrm>
          <a:off x="4305300" y="10782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61</xdr:row>
      <xdr:rowOff>171450</xdr:rowOff>
    </xdr:from>
    <xdr:ext cx="762000" cy="257175"/>
    <xdr:sp macro="" textlink="">
      <xdr:nvSpPr>
        <xdr:cNvPr id="153" name="財政構造の弾力性該当値テキスト"/>
        <xdr:cNvSpPr txBox="1"/>
      </xdr:nvSpPr>
      <xdr:spPr>
        <a:xfrm>
          <a:off x="4438650" y="1062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600075</xdr:colOff>
      <xdr:row>62</xdr:row>
      <xdr:rowOff>76200</xdr:rowOff>
    </xdr:from>
    <xdr:to>
      <xdr:col>6</xdr:col>
      <xdr:colOff>47625</xdr:colOff>
      <xdr:row>63</xdr:row>
      <xdr:rowOff>9525</xdr:rowOff>
    </xdr:to>
    <xdr:sp macro="" textlink="">
      <xdr:nvSpPr>
        <xdr:cNvPr id="154" name="円/楕円 153"/>
        <xdr:cNvSpPr/>
      </xdr:nvSpPr>
      <xdr:spPr>
        <a:xfrm>
          <a:off x="3600450" y="107061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161925</xdr:rowOff>
    </xdr:from>
    <xdr:ext cx="733425" cy="257175"/>
    <xdr:sp macro="" textlink="">
      <xdr:nvSpPr>
        <xdr:cNvPr id="155" name="テキスト ボックス 154"/>
        <xdr:cNvSpPr txBox="1"/>
      </xdr:nvSpPr>
      <xdr:spPr>
        <a:xfrm>
          <a:off x="3305175" y="10791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47625</xdr:rowOff>
    </xdr:from>
    <xdr:to>
      <xdr:col>4</xdr:col>
      <xdr:colOff>533400</xdr:colOff>
      <xdr:row>62</xdr:row>
      <xdr:rowOff>152400</xdr:rowOff>
    </xdr:to>
    <xdr:sp macro="" textlink="">
      <xdr:nvSpPr>
        <xdr:cNvPr id="156" name="円/楕円 155"/>
        <xdr:cNvSpPr/>
      </xdr:nvSpPr>
      <xdr:spPr>
        <a:xfrm>
          <a:off x="2828925" y="10677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60</xdr:row>
      <xdr:rowOff>161925</xdr:rowOff>
    </xdr:from>
    <xdr:ext cx="762000" cy="257175"/>
    <xdr:sp macro="" textlink="">
      <xdr:nvSpPr>
        <xdr:cNvPr id="157" name="テキスト ボックス 156"/>
        <xdr:cNvSpPr txBox="1"/>
      </xdr:nvSpPr>
      <xdr:spPr>
        <a:xfrm>
          <a:off x="2505075" y="1044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104775</xdr:rowOff>
    </xdr:from>
    <xdr:to>
      <xdr:col>3</xdr:col>
      <xdr:colOff>333375</xdr:colOff>
      <xdr:row>62</xdr:row>
      <xdr:rowOff>38100</xdr:rowOff>
    </xdr:to>
    <xdr:sp macro="" textlink="">
      <xdr:nvSpPr>
        <xdr:cNvPr id="158" name="円/楕円 157"/>
        <xdr:cNvSpPr/>
      </xdr:nvSpPr>
      <xdr:spPr>
        <a:xfrm>
          <a:off x="2028825" y="10563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60</xdr:row>
      <xdr:rowOff>47625</xdr:rowOff>
    </xdr:from>
    <xdr:ext cx="762000" cy="257175"/>
    <xdr:sp macro="" textlink="">
      <xdr:nvSpPr>
        <xdr:cNvPr id="159" name="テキスト ボックス 158"/>
        <xdr:cNvSpPr txBox="1"/>
      </xdr:nvSpPr>
      <xdr:spPr>
        <a:xfrm>
          <a:off x="1781175" y="1033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28575</xdr:colOff>
      <xdr:row>61</xdr:row>
      <xdr:rowOff>19050</xdr:rowOff>
    </xdr:from>
    <xdr:to>
      <xdr:col>2</xdr:col>
      <xdr:colOff>123825</xdr:colOff>
      <xdr:row>61</xdr:row>
      <xdr:rowOff>114300</xdr:rowOff>
    </xdr:to>
    <xdr:sp macro="" textlink="">
      <xdr:nvSpPr>
        <xdr:cNvPr id="160" name="円/楕円 159"/>
        <xdr:cNvSpPr/>
      </xdr:nvSpPr>
      <xdr:spPr>
        <a:xfrm>
          <a:off x="1228725" y="10477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123825</xdr:rowOff>
    </xdr:from>
    <xdr:ext cx="762000" cy="257175"/>
    <xdr:sp macro="" textlink="">
      <xdr:nvSpPr>
        <xdr:cNvPr id="161" name="テキスト ボックス 160"/>
        <xdr:cNvSpPr txBox="1"/>
      </xdr:nvSpPr>
      <xdr:spPr>
        <a:xfrm>
          <a:off x="981075" y="1023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2" name="正方形/長方形 161"/>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3" name="テキスト ボックス 162"/>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4" name="テキスト ボックス 163"/>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[109,602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5" name="正方形/長方形 164"/>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6" name="正方形/長方形 165"/>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7" name="正方形/長方形 166"/>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8" name="正方形/長方形 167"/>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9" name="正方形/長方形 168"/>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70" name="正方形/長方形 169"/>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1" name="正方形/長方形 170"/>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2" name="正方形/長方形 171"/>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3" name="正方形/長方形 172"/>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4" name="テキスト ボックス 173"/>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新市合併後の</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年間における第</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次行政改革により、行政組織のスリム化・合理化へ取り組んだ成果もあり、類似団体の中では平均より良好な数値を示していますが、平成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年度より約</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％の増となっています。</a:t>
          </a:r>
          <a:r>
            <a:rPr kumimoji="1" lang="ja-JP" altLang="en-US" sz="1100">
              <a:solidFill>
                <a:schemeClr val="dk1"/>
              </a:solidFill>
              <a:effectLst/>
              <a:latin typeface="+mn-ea"/>
              <a:ea typeface="+mn-ea"/>
              <a:cs typeface="+mn-cs"/>
            </a:rPr>
            <a:t>また、</a:t>
          </a:r>
          <a:r>
            <a:rPr kumimoji="1" lang="ja-JP" altLang="ja-JP" sz="1100">
              <a:solidFill>
                <a:schemeClr val="dk1"/>
              </a:solidFill>
              <a:effectLst/>
              <a:latin typeface="+mn-ea"/>
              <a:ea typeface="+mn-ea"/>
              <a:cs typeface="+mn-cs"/>
            </a:rPr>
            <a:t>人口１人当たり人件費については平成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年度より約</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に、同物件費については約</a:t>
          </a:r>
          <a:r>
            <a:rPr kumimoji="1" lang="en-US" altLang="ja-JP" sz="1100">
              <a:solidFill>
                <a:schemeClr val="dk1"/>
              </a:solidFill>
              <a:effectLst/>
              <a:latin typeface="+mn-ea"/>
              <a:ea typeface="+mn-ea"/>
              <a:cs typeface="+mn-cs"/>
            </a:rPr>
            <a:t>1.3</a:t>
          </a:r>
          <a:r>
            <a:rPr kumimoji="1" lang="ja-JP" altLang="ja-JP" sz="1100">
              <a:solidFill>
                <a:schemeClr val="dk1"/>
              </a:solidFill>
              <a:effectLst/>
              <a:latin typeface="+mn-ea"/>
              <a:ea typeface="+mn-ea"/>
              <a:cs typeface="+mn-cs"/>
            </a:rPr>
            <a:t>％の増になっています。</a:t>
          </a:r>
          <a:endParaRPr lang="ja-JP" altLang="ja-JP" sz="1100">
            <a:effectLst/>
            <a:latin typeface="+mn-ea"/>
            <a:ea typeface="+mn-ea"/>
          </a:endParaRPr>
        </a:p>
        <a:p>
          <a:r>
            <a:rPr kumimoji="1" lang="ja-JP" altLang="ja-JP" sz="1100">
              <a:solidFill>
                <a:schemeClr val="dk1"/>
              </a:solidFill>
              <a:effectLst/>
              <a:latin typeface="+mn-ea"/>
              <a:ea typeface="+mn-ea"/>
              <a:cs typeface="+mn-cs"/>
            </a:rPr>
            <a:t>　今後、人件費は、平成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年度に策定した「第</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次定員適正化計画」に基づき、定員管理の適正化を図る（第</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次行財政改革）とともに、物件費は、平成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年度に策定</a:t>
          </a:r>
          <a:r>
            <a:rPr kumimoji="1" lang="ja-JP" altLang="en-US" sz="1100">
              <a:solidFill>
                <a:schemeClr val="dk1"/>
              </a:solidFill>
              <a:effectLst/>
              <a:latin typeface="+mn-ea"/>
              <a:ea typeface="+mn-ea"/>
              <a:cs typeface="+mn-cs"/>
            </a:rPr>
            <a:t>した</a:t>
          </a:r>
          <a:r>
            <a:rPr kumimoji="1" lang="ja-JP" altLang="ja-JP" sz="1100">
              <a:solidFill>
                <a:schemeClr val="dk1"/>
              </a:solidFill>
              <a:effectLst/>
              <a:latin typeface="+mn-ea"/>
              <a:ea typeface="+mn-ea"/>
              <a:cs typeface="+mn-cs"/>
            </a:rPr>
            <a:t>「公共施設等総合管理計画」</a:t>
          </a:r>
          <a:r>
            <a:rPr kumimoji="1" lang="ja-JP" altLang="en-US" sz="1100">
              <a:solidFill>
                <a:schemeClr val="dk1"/>
              </a:solidFill>
              <a:effectLst/>
              <a:latin typeface="+mn-ea"/>
              <a:ea typeface="+mn-ea"/>
              <a:cs typeface="+mn-cs"/>
            </a:rPr>
            <a:t>および総合管理計画の方針や数値目標に基づき平成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年度にかけて策定する「個別施設計画」</a:t>
          </a:r>
          <a:r>
            <a:rPr kumimoji="1" lang="ja-JP" altLang="ja-JP" sz="1100">
              <a:solidFill>
                <a:schemeClr val="dk1"/>
              </a:solidFill>
              <a:effectLst/>
              <a:latin typeface="+mn-ea"/>
              <a:ea typeface="+mn-ea"/>
              <a:cs typeface="+mn-cs"/>
            </a:rPr>
            <a:t>に基づき、施設維持にかかる費用の削減や平準化を図ります。</a:t>
          </a:r>
          <a:endParaRPr lang="ja-JP" altLang="ja-JP" sz="1100">
            <a:effectLst/>
            <a:latin typeface="+mn-ea"/>
            <a:ea typeface="+mn-ea"/>
          </a:endParaRPr>
        </a:p>
      </xdr:txBody>
    </xdr:sp>
    <xdr:clientData/>
  </xdr:twoCellAnchor>
  <xdr:oneCellAnchor>
    <xdr:from>
      <xdr:col>1</xdr:col>
      <xdr:colOff>38100</xdr:colOff>
      <xdr:row>77</xdr:row>
      <xdr:rowOff>9525</xdr:rowOff>
    </xdr:from>
    <xdr:ext cx="352425" cy="228600"/>
    <xdr:sp macro="" textlink="">
      <xdr:nvSpPr>
        <xdr:cNvPr id="175" name="テキスト ボックス 174"/>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6" name="直線コネクタ 175"/>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7" name="テキスト ボックス 176"/>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8" name="直線コネクタ 177"/>
        <xdr:cNvCxnSpPr/>
      </xdr:nvCxnSpPr>
      <xdr:spPr>
        <a:xfrm>
          <a:off x="676275" y="1546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9" name="テキスト ボックス 178"/>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80" name="直線コネクタ 179"/>
        <xdr:cNvCxnSpPr/>
      </xdr:nvCxnSpPr>
      <xdr:spPr>
        <a:xfrm>
          <a:off x="676275" y="1512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81" name="テキスト ボックス 180"/>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82" name="直線コネクタ 181"/>
        <xdr:cNvCxnSpPr/>
      </xdr:nvCxnSpPr>
      <xdr:spPr>
        <a:xfrm>
          <a:off x="676275" y="1477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83" name="テキスト ボックス 182"/>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4" name="直線コネクタ 183"/>
        <xdr:cNvCxnSpPr/>
      </xdr:nvCxnSpPr>
      <xdr:spPr>
        <a:xfrm>
          <a:off x="676275" y="1443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5" name="テキスト ボックス 184"/>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6" name="直線コネクタ 185"/>
        <xdr:cNvCxnSpPr/>
      </xdr:nvCxnSpPr>
      <xdr:spPr>
        <a:xfrm>
          <a:off x="676275" y="1408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7" name="テキスト ボックス 186"/>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8" name="直線コネクタ 187"/>
        <xdr:cNvCxnSpPr/>
      </xdr:nvCxnSpPr>
      <xdr:spPr>
        <a:xfrm>
          <a:off x="676275" y="1374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9" name="テキスト ボックス 188"/>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90" name="直線コネクタ 189"/>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91"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9525</xdr:rowOff>
    </xdr:from>
    <xdr:to>
      <xdr:col>7</xdr:col>
      <xdr:colOff>152400</xdr:colOff>
      <xdr:row>89</xdr:row>
      <xdr:rowOff>171450</xdr:rowOff>
    </xdr:to>
    <xdr:cxnSp macro="">
      <xdr:nvCxnSpPr>
        <xdr:cNvPr id="192" name="直線コネクタ 191"/>
        <xdr:cNvCxnSpPr/>
      </xdr:nvCxnSpPr>
      <xdr:spPr>
        <a:xfrm flipV="1">
          <a:off x="4352925" y="13896975"/>
          <a:ext cx="0" cy="15335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142875</xdr:rowOff>
    </xdr:from>
    <xdr:ext cx="762000" cy="257175"/>
    <xdr:sp macro="" textlink="">
      <xdr:nvSpPr>
        <xdr:cNvPr id="193" name="人件費・物件費等の状況最小値テキスト"/>
        <xdr:cNvSpPr txBox="1"/>
      </xdr:nvSpPr>
      <xdr:spPr>
        <a:xfrm>
          <a:off x="4438650" y="1540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66675</xdr:colOff>
      <xdr:row>89</xdr:row>
      <xdr:rowOff>171450</xdr:rowOff>
    </xdr:from>
    <xdr:to>
      <xdr:col>7</xdr:col>
      <xdr:colOff>238125</xdr:colOff>
      <xdr:row>89</xdr:row>
      <xdr:rowOff>171450</xdr:rowOff>
    </xdr:to>
    <xdr:cxnSp macro="">
      <xdr:nvCxnSpPr>
        <xdr:cNvPr id="194" name="直線コネクタ 193"/>
        <xdr:cNvCxnSpPr/>
      </xdr:nvCxnSpPr>
      <xdr:spPr>
        <a:xfrm>
          <a:off x="4267200" y="15430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95250</xdr:rowOff>
    </xdr:from>
    <xdr:ext cx="762000" cy="257175"/>
    <xdr:sp macro="" textlink="">
      <xdr:nvSpPr>
        <xdr:cNvPr id="195" name="人件費・物件費等の状況最大値テキスト"/>
        <xdr:cNvSpPr txBox="1"/>
      </xdr:nvSpPr>
      <xdr:spPr>
        <a:xfrm>
          <a:off x="4438650"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66675</xdr:colOff>
      <xdr:row>81</xdr:row>
      <xdr:rowOff>9525</xdr:rowOff>
    </xdr:from>
    <xdr:to>
      <xdr:col>7</xdr:col>
      <xdr:colOff>238125</xdr:colOff>
      <xdr:row>81</xdr:row>
      <xdr:rowOff>9525</xdr:rowOff>
    </xdr:to>
    <xdr:cxnSp macro="">
      <xdr:nvCxnSpPr>
        <xdr:cNvPr id="196" name="直線コネクタ 195"/>
        <xdr:cNvCxnSpPr/>
      </xdr:nvCxnSpPr>
      <xdr:spPr>
        <a:xfrm>
          <a:off x="4267200" y="13896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47625</xdr:rowOff>
    </xdr:from>
    <xdr:to>
      <xdr:col>7</xdr:col>
      <xdr:colOff>152400</xdr:colOff>
      <xdr:row>81</xdr:row>
      <xdr:rowOff>47625</xdr:rowOff>
    </xdr:to>
    <xdr:cxnSp macro="">
      <xdr:nvCxnSpPr>
        <xdr:cNvPr id="197" name="直線コネクタ 196"/>
        <xdr:cNvCxnSpPr/>
      </xdr:nvCxnSpPr>
      <xdr:spPr>
        <a:xfrm>
          <a:off x="3600450" y="139350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81</xdr:row>
      <xdr:rowOff>28575</xdr:rowOff>
    </xdr:from>
    <xdr:ext cx="762000" cy="257175"/>
    <xdr:sp macro="" textlink="">
      <xdr:nvSpPr>
        <xdr:cNvPr id="198" name="人件費・物件費等の状況平均値テキスト"/>
        <xdr:cNvSpPr txBox="1"/>
      </xdr:nvSpPr>
      <xdr:spPr>
        <a:xfrm>
          <a:off x="4438650" y="1391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28575</xdr:rowOff>
    </xdr:from>
    <xdr:to>
      <xdr:col>7</xdr:col>
      <xdr:colOff>200025</xdr:colOff>
      <xdr:row>81</xdr:row>
      <xdr:rowOff>133350</xdr:rowOff>
    </xdr:to>
    <xdr:sp macro="" textlink="">
      <xdr:nvSpPr>
        <xdr:cNvPr id="199" name="フローチャート : 判断 198"/>
        <xdr:cNvSpPr/>
      </xdr:nvSpPr>
      <xdr:spPr>
        <a:xfrm>
          <a:off x="4305300" y="1391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38100</xdr:rowOff>
    </xdr:from>
    <xdr:to>
      <xdr:col>6</xdr:col>
      <xdr:colOff>0</xdr:colOff>
      <xdr:row>81</xdr:row>
      <xdr:rowOff>47625</xdr:rowOff>
    </xdr:to>
    <xdr:cxnSp macro="">
      <xdr:nvCxnSpPr>
        <xdr:cNvPr id="200" name="直線コネクタ 199"/>
        <xdr:cNvCxnSpPr/>
      </xdr:nvCxnSpPr>
      <xdr:spPr>
        <a:xfrm>
          <a:off x="2886075" y="1392555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81</xdr:row>
      <xdr:rowOff>9525</xdr:rowOff>
    </xdr:from>
    <xdr:to>
      <xdr:col>6</xdr:col>
      <xdr:colOff>47625</xdr:colOff>
      <xdr:row>81</xdr:row>
      <xdr:rowOff>114300</xdr:rowOff>
    </xdr:to>
    <xdr:sp macro="" textlink="">
      <xdr:nvSpPr>
        <xdr:cNvPr id="201" name="フローチャート : 判断 200"/>
        <xdr:cNvSpPr/>
      </xdr:nvSpPr>
      <xdr:spPr>
        <a:xfrm>
          <a:off x="3600450" y="138969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95250</xdr:rowOff>
    </xdr:from>
    <xdr:ext cx="733425" cy="257175"/>
    <xdr:sp macro="" textlink="">
      <xdr:nvSpPr>
        <xdr:cNvPr id="202" name="テキスト ボックス 201"/>
        <xdr:cNvSpPr txBox="1"/>
      </xdr:nvSpPr>
      <xdr:spPr>
        <a:xfrm>
          <a:off x="3305175" y="13982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28575</xdr:rowOff>
    </xdr:from>
    <xdr:to>
      <xdr:col>4</xdr:col>
      <xdr:colOff>485775</xdr:colOff>
      <xdr:row>81</xdr:row>
      <xdr:rowOff>38100</xdr:rowOff>
    </xdr:to>
    <xdr:cxnSp macro="">
      <xdr:nvCxnSpPr>
        <xdr:cNvPr id="203" name="直線コネクタ 202"/>
        <xdr:cNvCxnSpPr/>
      </xdr:nvCxnSpPr>
      <xdr:spPr>
        <a:xfrm>
          <a:off x="2076450" y="139160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9525</xdr:rowOff>
    </xdr:from>
    <xdr:to>
      <xdr:col>4</xdr:col>
      <xdr:colOff>533400</xdr:colOff>
      <xdr:row>81</xdr:row>
      <xdr:rowOff>114300</xdr:rowOff>
    </xdr:to>
    <xdr:sp macro="" textlink="">
      <xdr:nvSpPr>
        <xdr:cNvPr id="204" name="フローチャート : 判断 203"/>
        <xdr:cNvSpPr/>
      </xdr:nvSpPr>
      <xdr:spPr>
        <a:xfrm>
          <a:off x="2828925" y="1389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104775</xdr:rowOff>
    </xdr:from>
    <xdr:ext cx="762000" cy="257175"/>
    <xdr:sp macro="" textlink="">
      <xdr:nvSpPr>
        <xdr:cNvPr id="205" name="テキスト ボックス 204"/>
        <xdr:cNvSpPr txBox="1"/>
      </xdr:nvSpPr>
      <xdr:spPr>
        <a:xfrm>
          <a:off x="2505075" y="1399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19050</xdr:rowOff>
    </xdr:from>
    <xdr:to>
      <xdr:col>3</xdr:col>
      <xdr:colOff>276225</xdr:colOff>
      <xdr:row>81</xdr:row>
      <xdr:rowOff>28575</xdr:rowOff>
    </xdr:to>
    <xdr:cxnSp macro="">
      <xdr:nvCxnSpPr>
        <xdr:cNvPr id="206" name="直線コネクタ 205"/>
        <xdr:cNvCxnSpPr/>
      </xdr:nvCxnSpPr>
      <xdr:spPr>
        <a:xfrm>
          <a:off x="1276350" y="139065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9525</xdr:rowOff>
    </xdr:from>
    <xdr:to>
      <xdr:col>3</xdr:col>
      <xdr:colOff>333375</xdr:colOff>
      <xdr:row>81</xdr:row>
      <xdr:rowOff>114300</xdr:rowOff>
    </xdr:to>
    <xdr:sp macro="" textlink="">
      <xdr:nvSpPr>
        <xdr:cNvPr id="207" name="フローチャート : 判断 206"/>
        <xdr:cNvSpPr/>
      </xdr:nvSpPr>
      <xdr:spPr>
        <a:xfrm>
          <a:off x="2028825" y="1389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95250</xdr:rowOff>
    </xdr:from>
    <xdr:ext cx="762000" cy="257175"/>
    <xdr:sp macro="" textlink="">
      <xdr:nvSpPr>
        <xdr:cNvPr id="208" name="テキスト ボックス 207"/>
        <xdr:cNvSpPr txBox="1"/>
      </xdr:nvSpPr>
      <xdr:spPr>
        <a:xfrm>
          <a:off x="1781175" y="1398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xdr:rowOff>
    </xdr:from>
    <xdr:to>
      <xdr:col>2</xdr:col>
      <xdr:colOff>123825</xdr:colOff>
      <xdr:row>81</xdr:row>
      <xdr:rowOff>114300</xdr:rowOff>
    </xdr:to>
    <xdr:sp macro="" textlink="">
      <xdr:nvSpPr>
        <xdr:cNvPr id="209" name="フローチャート : 判断 208"/>
        <xdr:cNvSpPr/>
      </xdr:nvSpPr>
      <xdr:spPr>
        <a:xfrm>
          <a:off x="1228725" y="1389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95250</xdr:rowOff>
    </xdr:from>
    <xdr:ext cx="762000" cy="257175"/>
    <xdr:sp macro="" textlink="">
      <xdr:nvSpPr>
        <xdr:cNvPr id="210" name="テキスト ボックス 209"/>
        <xdr:cNvSpPr txBox="1"/>
      </xdr:nvSpPr>
      <xdr:spPr>
        <a:xfrm>
          <a:off x="981075" y="1398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11" name="テキスト ボックス 210"/>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2" name="テキスト ボックス 211"/>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3" name="テキスト ボックス 212"/>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4" name="テキスト ボックス 213"/>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5" name="テキスト ボックス 214"/>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80</xdr:row>
      <xdr:rowOff>161925</xdr:rowOff>
    </xdr:from>
    <xdr:to>
      <xdr:col>7</xdr:col>
      <xdr:colOff>200025</xdr:colOff>
      <xdr:row>81</xdr:row>
      <xdr:rowOff>95250</xdr:rowOff>
    </xdr:to>
    <xdr:sp macro="" textlink="">
      <xdr:nvSpPr>
        <xdr:cNvPr id="216" name="円/楕円 215"/>
        <xdr:cNvSpPr/>
      </xdr:nvSpPr>
      <xdr:spPr>
        <a:xfrm>
          <a:off x="4305300" y="13877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80</xdr:row>
      <xdr:rowOff>85725</xdr:rowOff>
    </xdr:from>
    <xdr:ext cx="762000" cy="257175"/>
    <xdr:sp macro="" textlink="">
      <xdr:nvSpPr>
        <xdr:cNvPr id="217" name="人件費・物件費等の状況該当値テキスト"/>
        <xdr:cNvSpPr txBox="1"/>
      </xdr:nvSpPr>
      <xdr:spPr>
        <a:xfrm>
          <a:off x="4438650" y="1380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109,602</a:t>
          </a:r>
          <a:endParaRPr kumimoji="1" lang="ja-JP" altLang="en-US" sz="1000" b="1">
            <a:solidFill>
              <a:srgbClr val="FF0000"/>
            </a:solidFill>
            <a:latin typeface="ＭＳ Ｐゴシック"/>
          </a:endParaRPr>
        </a:p>
      </xdr:txBody>
    </xdr:sp>
    <xdr:clientData/>
  </xdr:oneCellAnchor>
  <xdr:twoCellAnchor>
    <xdr:from>
      <xdr:col>5</xdr:col>
      <xdr:colOff>600075</xdr:colOff>
      <xdr:row>80</xdr:row>
      <xdr:rowOff>161925</xdr:rowOff>
    </xdr:from>
    <xdr:to>
      <xdr:col>6</xdr:col>
      <xdr:colOff>47625</xdr:colOff>
      <xdr:row>81</xdr:row>
      <xdr:rowOff>95250</xdr:rowOff>
    </xdr:to>
    <xdr:sp macro="" textlink="">
      <xdr:nvSpPr>
        <xdr:cNvPr id="218" name="円/楕円 217"/>
        <xdr:cNvSpPr/>
      </xdr:nvSpPr>
      <xdr:spPr>
        <a:xfrm>
          <a:off x="3600450" y="138779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104775</xdr:rowOff>
    </xdr:from>
    <xdr:ext cx="733425" cy="257175"/>
    <xdr:sp macro="" textlink="">
      <xdr:nvSpPr>
        <xdr:cNvPr id="219" name="テキスト ボックス 218"/>
        <xdr:cNvSpPr txBox="1"/>
      </xdr:nvSpPr>
      <xdr:spPr>
        <a:xfrm>
          <a:off x="3305175" y="13649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108,952</a:t>
          </a:r>
          <a:endParaRPr kumimoji="1" lang="ja-JP" altLang="en-US" sz="1000" b="1">
            <a:solidFill>
              <a:srgbClr val="FF0000"/>
            </a:solidFill>
            <a:latin typeface="ＭＳ Ｐゴシック"/>
          </a:endParaRPr>
        </a:p>
      </xdr:txBody>
    </xdr:sp>
    <xdr:clientData/>
  </xdr:oneCellAnchor>
  <xdr:twoCellAnchor>
    <xdr:from>
      <xdr:col>4</xdr:col>
      <xdr:colOff>428625</xdr:colOff>
      <xdr:row>80</xdr:row>
      <xdr:rowOff>161925</xdr:rowOff>
    </xdr:from>
    <xdr:to>
      <xdr:col>4</xdr:col>
      <xdr:colOff>533400</xdr:colOff>
      <xdr:row>81</xdr:row>
      <xdr:rowOff>85725</xdr:rowOff>
    </xdr:to>
    <xdr:sp macro="" textlink="">
      <xdr:nvSpPr>
        <xdr:cNvPr id="220" name="円/楕円 219"/>
        <xdr:cNvSpPr/>
      </xdr:nvSpPr>
      <xdr:spPr>
        <a:xfrm>
          <a:off x="2828925" y="1387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95250</xdr:rowOff>
    </xdr:from>
    <xdr:ext cx="762000" cy="257175"/>
    <xdr:sp macro="" textlink="">
      <xdr:nvSpPr>
        <xdr:cNvPr id="221" name="テキスト ボックス 220"/>
        <xdr:cNvSpPr txBox="1"/>
      </xdr:nvSpPr>
      <xdr:spPr>
        <a:xfrm>
          <a:off x="250507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152400</xdr:rowOff>
    </xdr:from>
    <xdr:to>
      <xdr:col>3</xdr:col>
      <xdr:colOff>333375</xdr:colOff>
      <xdr:row>81</xdr:row>
      <xdr:rowOff>85725</xdr:rowOff>
    </xdr:to>
    <xdr:sp macro="" textlink="">
      <xdr:nvSpPr>
        <xdr:cNvPr id="222" name="円/楕円 221"/>
        <xdr:cNvSpPr/>
      </xdr:nvSpPr>
      <xdr:spPr>
        <a:xfrm>
          <a:off x="2028825" y="1386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95250</xdr:rowOff>
    </xdr:from>
    <xdr:ext cx="762000" cy="257175"/>
    <xdr:sp macro="" textlink="">
      <xdr:nvSpPr>
        <xdr:cNvPr id="223" name="テキスト ボックス 222"/>
        <xdr:cNvSpPr txBox="1"/>
      </xdr:nvSpPr>
      <xdr:spPr>
        <a:xfrm>
          <a:off x="178117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101,314</a:t>
          </a:r>
          <a:endParaRPr kumimoji="1" lang="ja-JP" altLang="en-US" sz="1000" b="1">
            <a:solidFill>
              <a:srgbClr val="FF0000"/>
            </a:solidFill>
            <a:latin typeface="ＭＳ Ｐゴシック"/>
          </a:endParaRPr>
        </a:p>
      </xdr:txBody>
    </xdr:sp>
    <xdr:clientData/>
  </xdr:oneCellAnchor>
  <xdr:twoCellAnchor>
    <xdr:from>
      <xdr:col>2</xdr:col>
      <xdr:colOff>28575</xdr:colOff>
      <xdr:row>80</xdr:row>
      <xdr:rowOff>142875</xdr:rowOff>
    </xdr:from>
    <xdr:to>
      <xdr:col>2</xdr:col>
      <xdr:colOff>123825</xdr:colOff>
      <xdr:row>81</xdr:row>
      <xdr:rowOff>76200</xdr:rowOff>
    </xdr:to>
    <xdr:sp macro="" textlink="">
      <xdr:nvSpPr>
        <xdr:cNvPr id="224" name="円/楕円 223"/>
        <xdr:cNvSpPr/>
      </xdr:nvSpPr>
      <xdr:spPr>
        <a:xfrm>
          <a:off x="1228725" y="1385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85725</xdr:rowOff>
    </xdr:from>
    <xdr:ext cx="762000" cy="257175"/>
    <xdr:sp macro="" textlink="">
      <xdr:nvSpPr>
        <xdr:cNvPr id="225" name="テキスト ボックス 224"/>
        <xdr:cNvSpPr txBox="1"/>
      </xdr:nvSpPr>
      <xdr:spPr>
        <a:xfrm>
          <a:off x="981075" y="1363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6" name="正方形/長方形 225"/>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7" name="テキスト ボックス 226"/>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8" name="テキスト ボックス 227"/>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9" name="正方形/長方形 228"/>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30" name="正方形/長方形 229"/>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31" name="正方形/長方形 230"/>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2" name="正方形/長方形 231"/>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3" name="正方形/長方形 232"/>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4" name="正方形/長方形 233"/>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5" name="正方形/長方形 234"/>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6" name="正方形/長方形 235"/>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7" name="正方形/長方形 236"/>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8" name="テキスト ボックス 237"/>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職員の年齢等構成上における経験年数の階層変動はありましたが、指数変動への影響はありませんでした。</a:t>
          </a: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本市では、平成</a:t>
          </a:r>
          <a:r>
            <a:rPr lang="en-US" altLang="ja-JP" sz="1100">
              <a:solidFill>
                <a:schemeClr val="dk1"/>
              </a:solidFill>
              <a:effectLst/>
              <a:latin typeface="+mn-ea"/>
              <a:ea typeface="+mn-ea"/>
              <a:cs typeface="+mn-cs"/>
            </a:rPr>
            <a:t>26</a:t>
          </a:r>
          <a:r>
            <a:rPr lang="ja-JP" altLang="ja-JP" sz="1100">
              <a:solidFill>
                <a:schemeClr val="dk1"/>
              </a:solidFill>
              <a:effectLst/>
              <a:latin typeface="+mn-ea"/>
              <a:ea typeface="+mn-ea"/>
              <a:cs typeface="+mn-cs"/>
            </a:rPr>
            <a:t>年</a:t>
          </a: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月から人事評価結果を昇給に反映して</a:t>
          </a:r>
          <a:r>
            <a:rPr lang="ja-JP" altLang="en-US" sz="1100">
              <a:solidFill>
                <a:schemeClr val="dk1"/>
              </a:solidFill>
              <a:effectLst/>
              <a:latin typeface="+mn-ea"/>
              <a:ea typeface="+mn-ea"/>
              <a:cs typeface="+mn-cs"/>
            </a:rPr>
            <a:t>います。また、同じく</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26</a:t>
          </a:r>
          <a:r>
            <a:rPr lang="ja-JP" altLang="ja-JP" sz="1100">
              <a:solidFill>
                <a:schemeClr val="dk1"/>
              </a:solidFill>
              <a:effectLst/>
              <a:latin typeface="+mn-ea"/>
              <a:ea typeface="+mn-ea"/>
              <a:cs typeface="+mn-cs"/>
            </a:rPr>
            <a:t>年</a:t>
          </a: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月から行政職における</a:t>
          </a:r>
          <a:r>
            <a:rPr lang="en-US" altLang="ja-JP" sz="1100">
              <a:solidFill>
                <a:schemeClr val="dk1"/>
              </a:solidFill>
              <a:effectLst/>
              <a:latin typeface="+mn-ea"/>
              <a:ea typeface="+mn-ea"/>
              <a:cs typeface="+mn-cs"/>
            </a:rPr>
            <a:t>55</a:t>
          </a:r>
          <a:r>
            <a:rPr lang="ja-JP" altLang="ja-JP" sz="1100">
              <a:solidFill>
                <a:schemeClr val="dk1"/>
              </a:solidFill>
              <a:effectLst/>
              <a:latin typeface="+mn-ea"/>
              <a:ea typeface="+mn-ea"/>
              <a:cs typeface="+mn-cs"/>
            </a:rPr>
            <a:t>歳の昇給停止を実施</a:t>
          </a:r>
          <a:r>
            <a:rPr lang="ja-JP" altLang="en-US" sz="1100">
              <a:solidFill>
                <a:schemeClr val="dk1"/>
              </a:solidFill>
              <a:effectLst/>
              <a:latin typeface="+mn-ea"/>
              <a:ea typeface="+mn-ea"/>
              <a:cs typeface="+mn-cs"/>
            </a:rPr>
            <a:t>し、</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29</a:t>
          </a:r>
          <a:r>
            <a:rPr lang="ja-JP" altLang="ja-JP" sz="1100">
              <a:solidFill>
                <a:schemeClr val="dk1"/>
              </a:solidFill>
              <a:effectLst/>
              <a:latin typeface="+mn-ea"/>
              <a:ea typeface="+mn-ea"/>
              <a:cs typeface="+mn-cs"/>
            </a:rPr>
            <a:t>年</a:t>
          </a: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月から</a:t>
          </a:r>
          <a:r>
            <a:rPr lang="ja-JP" altLang="en-US" sz="1100">
              <a:solidFill>
                <a:schemeClr val="dk1"/>
              </a:solidFill>
              <a:effectLst/>
              <a:latin typeface="+mn-ea"/>
              <a:ea typeface="+mn-ea"/>
              <a:cs typeface="+mn-cs"/>
            </a:rPr>
            <a:t>は</a:t>
          </a:r>
          <a:r>
            <a:rPr lang="ja-JP" altLang="ja-JP" sz="1100">
              <a:solidFill>
                <a:schemeClr val="dk1"/>
              </a:solidFill>
              <a:effectLst/>
              <a:latin typeface="+mn-ea"/>
              <a:ea typeface="+mn-ea"/>
              <a:cs typeface="+mn-cs"/>
            </a:rPr>
            <a:t>技能労務職の昇給抑制年齢の引</a:t>
          </a:r>
          <a:r>
            <a:rPr lang="ja-JP" altLang="en-US" sz="1100">
              <a:solidFill>
                <a:schemeClr val="dk1"/>
              </a:solidFill>
              <a:effectLst/>
              <a:latin typeface="+mn-ea"/>
              <a:ea typeface="+mn-ea"/>
              <a:cs typeface="+mn-cs"/>
            </a:rPr>
            <a:t>き</a:t>
          </a:r>
          <a:r>
            <a:rPr lang="ja-JP" altLang="ja-JP" sz="1100">
              <a:solidFill>
                <a:schemeClr val="dk1"/>
              </a:solidFill>
              <a:effectLst/>
              <a:latin typeface="+mn-ea"/>
              <a:ea typeface="+mn-ea"/>
              <a:cs typeface="+mn-cs"/>
            </a:rPr>
            <a:t>下げ（</a:t>
          </a:r>
          <a:r>
            <a:rPr lang="en-US" altLang="ja-JP" sz="1100">
              <a:solidFill>
                <a:schemeClr val="dk1"/>
              </a:solidFill>
              <a:effectLst/>
              <a:latin typeface="+mn-ea"/>
              <a:ea typeface="+mn-ea"/>
              <a:cs typeface="+mn-cs"/>
            </a:rPr>
            <a:t>57</a:t>
          </a:r>
          <a:r>
            <a:rPr lang="ja-JP" altLang="ja-JP" sz="1100">
              <a:solidFill>
                <a:schemeClr val="dk1"/>
              </a:solidFill>
              <a:effectLst/>
              <a:latin typeface="+mn-ea"/>
              <a:ea typeface="+mn-ea"/>
              <a:cs typeface="+mn-cs"/>
            </a:rPr>
            <a:t>歳⇒</a:t>
          </a:r>
          <a:r>
            <a:rPr lang="en-US" altLang="ja-JP" sz="1100">
              <a:solidFill>
                <a:schemeClr val="dk1"/>
              </a:solidFill>
              <a:effectLst/>
              <a:latin typeface="+mn-ea"/>
              <a:ea typeface="+mn-ea"/>
              <a:cs typeface="+mn-cs"/>
            </a:rPr>
            <a:t>55</a:t>
          </a:r>
          <a:r>
            <a:rPr lang="ja-JP" altLang="ja-JP" sz="1100">
              <a:solidFill>
                <a:schemeClr val="dk1"/>
              </a:solidFill>
              <a:effectLst/>
              <a:latin typeface="+mn-ea"/>
              <a:ea typeface="+mn-ea"/>
              <a:cs typeface="+mn-cs"/>
            </a:rPr>
            <a:t>歳）を実施しました。今後も</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制度の成熟化を図り</a:t>
          </a:r>
          <a:r>
            <a:rPr lang="ja-JP" altLang="en-US" sz="1100">
              <a:solidFill>
                <a:schemeClr val="dk1"/>
              </a:solidFill>
              <a:effectLst/>
              <a:latin typeface="+mn-ea"/>
              <a:ea typeface="+mn-ea"/>
              <a:cs typeface="+mn-cs"/>
            </a:rPr>
            <a:t>、給与</a:t>
          </a:r>
          <a:r>
            <a:rPr lang="ja-JP" altLang="ja-JP" sz="1100">
              <a:solidFill>
                <a:schemeClr val="dk1"/>
              </a:solidFill>
              <a:effectLst/>
              <a:latin typeface="+mn-ea"/>
              <a:ea typeface="+mn-ea"/>
              <a:cs typeface="+mn-cs"/>
            </a:rPr>
            <a:t>水準の適正化に取り組</a:t>
          </a:r>
          <a:r>
            <a:rPr lang="ja-JP" altLang="en-US" sz="1100">
              <a:solidFill>
                <a:schemeClr val="dk1"/>
              </a:solidFill>
              <a:effectLst/>
              <a:latin typeface="+mn-ea"/>
              <a:ea typeface="+mn-ea"/>
              <a:cs typeface="+mn-cs"/>
            </a:rPr>
            <a:t>みま</a:t>
          </a:r>
          <a:r>
            <a:rPr lang="ja-JP" altLang="ja-JP" sz="1100">
              <a:solidFill>
                <a:schemeClr val="dk1"/>
              </a:solidFill>
              <a:effectLst/>
              <a:latin typeface="+mn-ea"/>
              <a:ea typeface="+mn-ea"/>
              <a:cs typeface="+mn-cs"/>
            </a:rPr>
            <a:t>す。</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＜参考＞</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国家公務員の時限的な給与改定特例法による措置が無いとした場合の参考値</a:t>
          </a:r>
          <a:endParaRPr lang="en-US" altLang="ja-JP" sz="1100">
            <a:solidFill>
              <a:schemeClr val="dk1"/>
            </a:solidFill>
            <a:effectLst/>
            <a:latin typeface="+mn-ea"/>
            <a:ea typeface="+mn-ea"/>
            <a:cs typeface="+mn-cs"/>
          </a:endParaRPr>
        </a:p>
        <a:p>
          <a:r>
            <a:rPr lang="en-US" altLang="ja-JP" sz="1100">
              <a:solidFill>
                <a:schemeClr val="dk1"/>
              </a:solidFill>
              <a:effectLst/>
              <a:latin typeface="+mn-ea"/>
              <a:ea typeface="+mn-ea"/>
              <a:cs typeface="+mn-cs"/>
            </a:rPr>
            <a:t>H24</a:t>
          </a:r>
          <a:r>
            <a:rPr lang="ja-JP" altLang="en-US" sz="1100">
              <a:solidFill>
                <a:schemeClr val="dk1"/>
              </a:solidFill>
              <a:effectLst/>
              <a:latin typeface="+mn-ea"/>
              <a:ea typeface="+mn-ea"/>
              <a:cs typeface="+mn-cs"/>
            </a:rPr>
            <a:t>（</a:t>
          </a:r>
          <a:r>
            <a:rPr lang="en-US" altLang="ja-JP" sz="1100">
              <a:solidFill>
                <a:schemeClr val="dk1"/>
              </a:solidFill>
              <a:effectLst/>
              <a:latin typeface="+mn-ea"/>
              <a:ea typeface="+mn-ea"/>
              <a:cs typeface="+mn-cs"/>
            </a:rPr>
            <a:t>H25.4.1</a:t>
          </a:r>
          <a:r>
            <a:rPr lang="ja-JP" altLang="en-US" sz="1100">
              <a:solidFill>
                <a:schemeClr val="dk1"/>
              </a:solidFill>
              <a:effectLst/>
              <a:latin typeface="+mn-ea"/>
              <a:ea typeface="+mn-ea"/>
              <a:cs typeface="+mn-cs"/>
            </a:rPr>
            <a:t>現在）：</a:t>
          </a:r>
          <a:r>
            <a:rPr lang="en-US" altLang="ja-JP" sz="1100">
              <a:solidFill>
                <a:schemeClr val="dk1"/>
              </a:solidFill>
              <a:effectLst/>
              <a:latin typeface="+mn-ea"/>
              <a:ea typeface="+mn-ea"/>
              <a:cs typeface="+mn-cs"/>
            </a:rPr>
            <a:t>99.3</a:t>
          </a:r>
          <a:r>
            <a:rPr lang="ja-JP" altLang="ja-JP" sz="1100">
              <a:solidFill>
                <a:schemeClr val="dk1"/>
              </a:solidFill>
              <a:effectLst/>
              <a:latin typeface="+mn-ea"/>
              <a:ea typeface="+mn-ea"/>
              <a:cs typeface="+mn-cs"/>
            </a:rPr>
            <a:t>　・・・</a:t>
          </a:r>
          <a:r>
            <a:rPr lang="en-US" altLang="ja-JP" sz="1100">
              <a:solidFill>
                <a:schemeClr val="dk1"/>
              </a:solidFill>
              <a:effectLst/>
              <a:latin typeface="+mn-ea"/>
              <a:ea typeface="+mn-ea"/>
              <a:cs typeface="+mn-cs"/>
            </a:rPr>
            <a:t>100</a:t>
          </a:r>
          <a:r>
            <a:rPr lang="ja-JP" altLang="en-US" sz="1100">
              <a:solidFill>
                <a:schemeClr val="dk1"/>
              </a:solidFill>
              <a:effectLst/>
              <a:latin typeface="+mn-ea"/>
              <a:ea typeface="+mn-ea"/>
              <a:cs typeface="+mn-cs"/>
            </a:rPr>
            <a:t>未満を維持</a:t>
          </a:r>
          <a:endParaRPr lang="ja-JP" altLang="ja-JP" sz="1100">
            <a:solidFill>
              <a:schemeClr val="dk1"/>
            </a:solidFill>
            <a:effectLst/>
            <a:latin typeface="+mn-ea"/>
            <a:ea typeface="+mn-ea"/>
            <a:cs typeface="+mn-cs"/>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9" name="直線コネクタ 238"/>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40" name="テキスト ボックス 239"/>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41" name="直線コネクタ 240"/>
        <xdr:cNvCxnSpPr/>
      </xdr:nvCxnSpPr>
      <xdr:spPr>
        <a:xfrm>
          <a:off x="11287125" y="1546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42" name="テキスト ボックス 241"/>
        <xdr:cNvSpPr txBox="1"/>
      </xdr:nvSpPr>
      <xdr:spPr>
        <a:xfrm>
          <a:off x="1061085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3" name="直線コネクタ 242"/>
        <xdr:cNvCxnSpPr/>
      </xdr:nvCxnSpPr>
      <xdr:spPr>
        <a:xfrm>
          <a:off x="11287125" y="1512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4" name="テキスト ボックス 243"/>
        <xdr:cNvSpPr txBox="1"/>
      </xdr:nvSpPr>
      <xdr:spPr>
        <a:xfrm>
          <a:off x="1061085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5" name="直線コネクタ 244"/>
        <xdr:cNvCxnSpPr/>
      </xdr:nvCxnSpPr>
      <xdr:spPr>
        <a:xfrm>
          <a:off x="11287125" y="1477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6" name="テキスト ボックス 245"/>
        <xdr:cNvSpPr txBox="1"/>
      </xdr:nvSpPr>
      <xdr:spPr>
        <a:xfrm>
          <a:off x="1061085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7" name="直線コネクタ 246"/>
        <xdr:cNvCxnSpPr/>
      </xdr:nvCxnSpPr>
      <xdr:spPr>
        <a:xfrm>
          <a:off x="11287125" y="1443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8" name="テキスト ボックス 247"/>
        <xdr:cNvSpPr txBox="1"/>
      </xdr:nvSpPr>
      <xdr:spPr>
        <a:xfrm>
          <a:off x="1061085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9" name="直線コネクタ 248"/>
        <xdr:cNvCxnSpPr/>
      </xdr:nvCxnSpPr>
      <xdr:spPr>
        <a:xfrm>
          <a:off x="11287125" y="1408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50" name="テキスト ボックス 249"/>
        <xdr:cNvSpPr txBox="1"/>
      </xdr:nvSpPr>
      <xdr:spPr>
        <a:xfrm>
          <a:off x="106108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51" name="直線コネクタ 250"/>
        <xdr:cNvCxnSpPr/>
      </xdr:nvCxnSpPr>
      <xdr:spPr>
        <a:xfrm>
          <a:off x="11287125" y="1374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52" name="テキスト ボックス 251"/>
        <xdr:cNvSpPr txBox="1"/>
      </xdr:nvSpPr>
      <xdr:spPr>
        <a:xfrm>
          <a:off x="1061085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3" name="直線コネクタ 252"/>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4" name="テキスト ボックス 253"/>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5"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152400</xdr:rowOff>
    </xdr:from>
    <xdr:to>
      <xdr:col>24</xdr:col>
      <xdr:colOff>561975</xdr:colOff>
      <xdr:row>86</xdr:row>
      <xdr:rowOff>66675</xdr:rowOff>
    </xdr:to>
    <xdr:cxnSp macro="">
      <xdr:nvCxnSpPr>
        <xdr:cNvPr id="256" name="直線コネクタ 255"/>
        <xdr:cNvCxnSpPr/>
      </xdr:nvCxnSpPr>
      <xdr:spPr>
        <a:xfrm flipV="1">
          <a:off x="14963775" y="13868400"/>
          <a:ext cx="0" cy="942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86</xdr:row>
      <xdr:rowOff>38100</xdr:rowOff>
    </xdr:from>
    <xdr:ext cx="752475" cy="257175"/>
    <xdr:sp macro="" textlink="">
      <xdr:nvSpPr>
        <xdr:cNvPr id="257" name="給与水準   （国との比較）最小値テキスト"/>
        <xdr:cNvSpPr txBox="1"/>
      </xdr:nvSpPr>
      <xdr:spPr>
        <a:xfrm>
          <a:off x="15001875" y="14782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466725</xdr:colOff>
      <xdr:row>86</xdr:row>
      <xdr:rowOff>66675</xdr:rowOff>
    </xdr:from>
    <xdr:to>
      <xdr:col>24</xdr:col>
      <xdr:colOff>600075</xdr:colOff>
      <xdr:row>86</xdr:row>
      <xdr:rowOff>66675</xdr:rowOff>
    </xdr:to>
    <xdr:cxnSp macro="">
      <xdr:nvCxnSpPr>
        <xdr:cNvPr id="258" name="直線コネクタ 257"/>
        <xdr:cNvCxnSpPr/>
      </xdr:nvCxnSpPr>
      <xdr:spPr>
        <a:xfrm>
          <a:off x="14868525" y="148113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79</xdr:row>
      <xdr:rowOff>66675</xdr:rowOff>
    </xdr:from>
    <xdr:ext cx="752475" cy="257175"/>
    <xdr:sp macro="" textlink="">
      <xdr:nvSpPr>
        <xdr:cNvPr id="259" name="給与水準   （国との比較）最大値テキスト"/>
        <xdr:cNvSpPr txBox="1"/>
      </xdr:nvSpPr>
      <xdr:spPr>
        <a:xfrm>
          <a:off x="15001875" y="13611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466725</xdr:colOff>
      <xdr:row>80</xdr:row>
      <xdr:rowOff>152400</xdr:rowOff>
    </xdr:from>
    <xdr:to>
      <xdr:col>24</xdr:col>
      <xdr:colOff>600075</xdr:colOff>
      <xdr:row>80</xdr:row>
      <xdr:rowOff>152400</xdr:rowOff>
    </xdr:to>
    <xdr:cxnSp macro="">
      <xdr:nvCxnSpPr>
        <xdr:cNvPr id="260" name="直線コネクタ 259"/>
        <xdr:cNvCxnSpPr/>
      </xdr:nvCxnSpPr>
      <xdr:spPr>
        <a:xfrm>
          <a:off x="14868525" y="138684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95250</xdr:rowOff>
    </xdr:from>
    <xdr:to>
      <xdr:col>24</xdr:col>
      <xdr:colOff>561975</xdr:colOff>
      <xdr:row>84</xdr:row>
      <xdr:rowOff>95250</xdr:rowOff>
    </xdr:to>
    <xdr:cxnSp macro="">
      <xdr:nvCxnSpPr>
        <xdr:cNvPr id="261" name="直線コネクタ 260"/>
        <xdr:cNvCxnSpPr/>
      </xdr:nvCxnSpPr>
      <xdr:spPr>
        <a:xfrm>
          <a:off x="14211300" y="144970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82</xdr:row>
      <xdr:rowOff>95250</xdr:rowOff>
    </xdr:from>
    <xdr:ext cx="752475" cy="257175"/>
    <xdr:sp macro="" textlink="">
      <xdr:nvSpPr>
        <xdr:cNvPr id="262" name="給与水準   （国との比較）平均値テキスト"/>
        <xdr:cNvSpPr txBox="1"/>
      </xdr:nvSpPr>
      <xdr:spPr>
        <a:xfrm>
          <a:off x="15001875" y="14154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85725</xdr:rowOff>
    </xdr:from>
    <xdr:to>
      <xdr:col>24</xdr:col>
      <xdr:colOff>600075</xdr:colOff>
      <xdr:row>84</xdr:row>
      <xdr:rowOff>9525</xdr:rowOff>
    </xdr:to>
    <xdr:sp macro="" textlink="">
      <xdr:nvSpPr>
        <xdr:cNvPr id="263" name="フローチャート : 判断 262"/>
        <xdr:cNvSpPr/>
      </xdr:nvSpPr>
      <xdr:spPr>
        <a:xfrm>
          <a:off x="14906625" y="14316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28575</xdr:rowOff>
    </xdr:from>
    <xdr:to>
      <xdr:col>23</xdr:col>
      <xdr:colOff>409575</xdr:colOff>
      <xdr:row>84</xdr:row>
      <xdr:rowOff>95250</xdr:rowOff>
    </xdr:to>
    <xdr:cxnSp macro="">
      <xdr:nvCxnSpPr>
        <xdr:cNvPr id="264" name="直線コネクタ 263"/>
        <xdr:cNvCxnSpPr/>
      </xdr:nvCxnSpPr>
      <xdr:spPr>
        <a:xfrm>
          <a:off x="13401675" y="14430375"/>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85725</xdr:rowOff>
    </xdr:from>
    <xdr:to>
      <xdr:col>23</xdr:col>
      <xdr:colOff>457200</xdr:colOff>
      <xdr:row>84</xdr:row>
      <xdr:rowOff>9525</xdr:rowOff>
    </xdr:to>
    <xdr:sp macro="" textlink="">
      <xdr:nvSpPr>
        <xdr:cNvPr id="265" name="フローチャート : 判断 264"/>
        <xdr:cNvSpPr/>
      </xdr:nvSpPr>
      <xdr:spPr>
        <a:xfrm>
          <a:off x="14154150"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19050</xdr:rowOff>
    </xdr:from>
    <xdr:ext cx="733425" cy="257175"/>
    <xdr:sp macro="" textlink="">
      <xdr:nvSpPr>
        <xdr:cNvPr id="266" name="テキスト ボックス 265"/>
        <xdr:cNvSpPr txBox="1"/>
      </xdr:nvSpPr>
      <xdr:spPr>
        <a:xfrm>
          <a:off x="13830300" y="14077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9525</xdr:rowOff>
    </xdr:from>
    <xdr:to>
      <xdr:col>22</xdr:col>
      <xdr:colOff>200025</xdr:colOff>
      <xdr:row>84</xdr:row>
      <xdr:rowOff>28575</xdr:rowOff>
    </xdr:to>
    <xdr:cxnSp macro="">
      <xdr:nvCxnSpPr>
        <xdr:cNvPr id="267" name="直線コネクタ 266"/>
        <xdr:cNvCxnSpPr/>
      </xdr:nvCxnSpPr>
      <xdr:spPr>
        <a:xfrm>
          <a:off x="12601575" y="144113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268" name="フローチャート : 判断 267"/>
        <xdr:cNvSpPr/>
      </xdr:nvSpPr>
      <xdr:spPr>
        <a:xfrm>
          <a:off x="13354050"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161925</xdr:rowOff>
    </xdr:from>
    <xdr:ext cx="762000" cy="257175"/>
    <xdr:sp macro="" textlink="">
      <xdr:nvSpPr>
        <xdr:cNvPr id="269" name="テキスト ボックス 268"/>
        <xdr:cNvSpPr txBox="1"/>
      </xdr:nvSpPr>
      <xdr:spPr>
        <a:xfrm>
          <a:off x="13106400"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485775</xdr:colOff>
      <xdr:row>84</xdr:row>
      <xdr:rowOff>9525</xdr:rowOff>
    </xdr:from>
    <xdr:to>
      <xdr:col>21</xdr:col>
      <xdr:colOff>0</xdr:colOff>
      <xdr:row>89</xdr:row>
      <xdr:rowOff>152400</xdr:rowOff>
    </xdr:to>
    <xdr:cxnSp macro="">
      <xdr:nvCxnSpPr>
        <xdr:cNvPr id="270" name="直線コネクタ 269"/>
        <xdr:cNvCxnSpPr/>
      </xdr:nvCxnSpPr>
      <xdr:spPr>
        <a:xfrm flipV="1">
          <a:off x="11887200" y="14411325"/>
          <a:ext cx="714375" cy="1000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83</xdr:row>
      <xdr:rowOff>47625</xdr:rowOff>
    </xdr:from>
    <xdr:to>
      <xdr:col>21</xdr:col>
      <xdr:colOff>47625</xdr:colOff>
      <xdr:row>83</xdr:row>
      <xdr:rowOff>152400</xdr:rowOff>
    </xdr:to>
    <xdr:sp macro="" textlink="">
      <xdr:nvSpPr>
        <xdr:cNvPr id="271" name="フローチャート : 判断 270"/>
        <xdr:cNvSpPr/>
      </xdr:nvSpPr>
      <xdr:spPr>
        <a:xfrm>
          <a:off x="12601575" y="142779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161925</xdr:rowOff>
    </xdr:from>
    <xdr:ext cx="762000" cy="257175"/>
    <xdr:sp macro="" textlink="">
      <xdr:nvSpPr>
        <xdr:cNvPr id="272" name="テキスト ボックス 271"/>
        <xdr:cNvSpPr txBox="1"/>
      </xdr:nvSpPr>
      <xdr:spPr>
        <a:xfrm>
          <a:off x="12306300"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95250</xdr:rowOff>
    </xdr:from>
    <xdr:to>
      <xdr:col>19</xdr:col>
      <xdr:colOff>533400</xdr:colOff>
      <xdr:row>89</xdr:row>
      <xdr:rowOff>28575</xdr:rowOff>
    </xdr:to>
    <xdr:sp macro="" textlink="">
      <xdr:nvSpPr>
        <xdr:cNvPr id="273" name="フローチャート : 判断 272"/>
        <xdr:cNvSpPr/>
      </xdr:nvSpPr>
      <xdr:spPr>
        <a:xfrm>
          <a:off x="11830050" y="15182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38100</xdr:rowOff>
    </xdr:from>
    <xdr:ext cx="762000" cy="257175"/>
    <xdr:sp macro="" textlink="">
      <xdr:nvSpPr>
        <xdr:cNvPr id="274" name="テキスト ボックス 273"/>
        <xdr:cNvSpPr txBox="1"/>
      </xdr:nvSpPr>
      <xdr:spPr>
        <a:xfrm>
          <a:off x="11506200" y="14954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5" name="テキスト ボックス 274"/>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6" name="テキスト ボックス 275"/>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7" name="テキスト ボックス 276"/>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8" name="テキスト ボックス 277"/>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9" name="テキスト ボックス 278"/>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84</xdr:row>
      <xdr:rowOff>47625</xdr:rowOff>
    </xdr:from>
    <xdr:to>
      <xdr:col>24</xdr:col>
      <xdr:colOff>600075</xdr:colOff>
      <xdr:row>84</xdr:row>
      <xdr:rowOff>152400</xdr:rowOff>
    </xdr:to>
    <xdr:sp macro="" textlink="">
      <xdr:nvSpPr>
        <xdr:cNvPr id="280" name="円/楕円 279"/>
        <xdr:cNvSpPr/>
      </xdr:nvSpPr>
      <xdr:spPr>
        <a:xfrm>
          <a:off x="14906625" y="1444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84</xdr:row>
      <xdr:rowOff>19050</xdr:rowOff>
    </xdr:from>
    <xdr:ext cx="752475" cy="257175"/>
    <xdr:sp macro="" textlink="">
      <xdr:nvSpPr>
        <xdr:cNvPr id="281" name="給与水準   （国との比較）該当値テキスト"/>
        <xdr:cNvSpPr txBox="1"/>
      </xdr:nvSpPr>
      <xdr:spPr>
        <a:xfrm>
          <a:off x="15001875" y="14420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352425</xdr:colOff>
      <xdr:row>84</xdr:row>
      <xdr:rowOff>47625</xdr:rowOff>
    </xdr:from>
    <xdr:to>
      <xdr:col>23</xdr:col>
      <xdr:colOff>457200</xdr:colOff>
      <xdr:row>84</xdr:row>
      <xdr:rowOff>152400</xdr:rowOff>
    </xdr:to>
    <xdr:sp macro="" textlink="">
      <xdr:nvSpPr>
        <xdr:cNvPr id="282" name="円/楕円 281"/>
        <xdr:cNvSpPr/>
      </xdr:nvSpPr>
      <xdr:spPr>
        <a:xfrm>
          <a:off x="14154150" y="14449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133350</xdr:rowOff>
    </xdr:from>
    <xdr:ext cx="733425" cy="257175"/>
    <xdr:sp macro="" textlink="">
      <xdr:nvSpPr>
        <xdr:cNvPr id="283" name="テキスト ボックス 282"/>
        <xdr:cNvSpPr txBox="1"/>
      </xdr:nvSpPr>
      <xdr:spPr>
        <a:xfrm>
          <a:off x="13830300" y="14535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152400</xdr:rowOff>
    </xdr:from>
    <xdr:to>
      <xdr:col>22</xdr:col>
      <xdr:colOff>257175</xdr:colOff>
      <xdr:row>84</xdr:row>
      <xdr:rowOff>85725</xdr:rowOff>
    </xdr:to>
    <xdr:sp macro="" textlink="">
      <xdr:nvSpPr>
        <xdr:cNvPr id="284" name="円/楕円 283"/>
        <xdr:cNvSpPr/>
      </xdr:nvSpPr>
      <xdr:spPr>
        <a:xfrm>
          <a:off x="13354050" y="1438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66675</xdr:rowOff>
    </xdr:from>
    <xdr:ext cx="762000" cy="257175"/>
    <xdr:sp macro="" textlink="">
      <xdr:nvSpPr>
        <xdr:cNvPr id="285" name="テキスト ボックス 284"/>
        <xdr:cNvSpPr txBox="1"/>
      </xdr:nvSpPr>
      <xdr:spPr>
        <a:xfrm>
          <a:off x="13106400" y="1446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600075</xdr:colOff>
      <xdr:row>83</xdr:row>
      <xdr:rowOff>123825</xdr:rowOff>
    </xdr:from>
    <xdr:to>
      <xdr:col>21</xdr:col>
      <xdr:colOff>47625</xdr:colOff>
      <xdr:row>84</xdr:row>
      <xdr:rowOff>57150</xdr:rowOff>
    </xdr:to>
    <xdr:sp macro="" textlink="">
      <xdr:nvSpPr>
        <xdr:cNvPr id="286" name="円/楕円 285"/>
        <xdr:cNvSpPr/>
      </xdr:nvSpPr>
      <xdr:spPr>
        <a:xfrm>
          <a:off x="12601575" y="143541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47625</xdr:rowOff>
    </xdr:from>
    <xdr:ext cx="762000" cy="257175"/>
    <xdr:sp macro="" textlink="">
      <xdr:nvSpPr>
        <xdr:cNvPr id="287" name="テキスト ボックス 286"/>
        <xdr:cNvSpPr txBox="1"/>
      </xdr:nvSpPr>
      <xdr:spPr>
        <a:xfrm>
          <a:off x="12306300" y="1444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428625</xdr:colOff>
      <xdr:row>89</xdr:row>
      <xdr:rowOff>95250</xdr:rowOff>
    </xdr:from>
    <xdr:to>
      <xdr:col>19</xdr:col>
      <xdr:colOff>533400</xdr:colOff>
      <xdr:row>90</xdr:row>
      <xdr:rowOff>28575</xdr:rowOff>
    </xdr:to>
    <xdr:sp macro="" textlink="">
      <xdr:nvSpPr>
        <xdr:cNvPr id="288" name="円/楕円 287"/>
        <xdr:cNvSpPr/>
      </xdr:nvSpPr>
      <xdr:spPr>
        <a:xfrm>
          <a:off x="11830050" y="15354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19050</xdr:rowOff>
    </xdr:from>
    <xdr:ext cx="762000" cy="257175"/>
    <xdr:sp macro="" textlink="">
      <xdr:nvSpPr>
        <xdr:cNvPr id="289" name="テキスト ボックス 288"/>
        <xdr:cNvSpPr txBox="1"/>
      </xdr:nvSpPr>
      <xdr:spPr>
        <a:xfrm>
          <a:off x="11506200" y="15449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90" name="正方形/長方形 289"/>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91" name="テキスト ボックス 290"/>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92" name="テキスト ボックス 291"/>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3" name="正方形/長方形 292"/>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4" name="正方形/長方形 293"/>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5" name="正方形/長方形 294"/>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6" name="正方形/長方形 295"/>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7" name="正方形/長方形 296"/>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8" name="正方形/長方形 297"/>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9" name="正方形/長方形 298"/>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00" name="正方形/長方形 299"/>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301" name="正方形/長方形 300"/>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302" name="テキスト ボックス 301"/>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mn-ea"/>
              <a:ea typeface="+mn-ea"/>
            </a:rPr>
            <a:t>　平成</a:t>
          </a:r>
          <a:r>
            <a:rPr kumimoji="1" lang="en-US" altLang="ja-JP" sz="1100">
              <a:latin typeface="+mn-ea"/>
              <a:ea typeface="+mn-ea"/>
            </a:rPr>
            <a:t>22</a:t>
          </a:r>
          <a:r>
            <a:rPr kumimoji="1" lang="ja-JP" altLang="en-US" sz="1100">
              <a:latin typeface="+mn-ea"/>
              <a:ea typeface="+mn-ea"/>
            </a:rPr>
            <a:t>年度に策定した第</a:t>
          </a:r>
          <a:r>
            <a:rPr kumimoji="1" lang="en-US" altLang="ja-JP" sz="1100">
              <a:latin typeface="+mn-ea"/>
              <a:ea typeface="+mn-ea"/>
            </a:rPr>
            <a:t>1</a:t>
          </a:r>
          <a:r>
            <a:rPr kumimoji="1" lang="ja-JP" altLang="en-US" sz="1100">
              <a:latin typeface="+mn-ea"/>
              <a:ea typeface="+mn-ea"/>
            </a:rPr>
            <a:t>次定員管理適正化計画、平成</a:t>
          </a:r>
          <a:r>
            <a:rPr kumimoji="1" lang="en-US" altLang="ja-JP" sz="1100">
              <a:latin typeface="+mn-ea"/>
              <a:ea typeface="+mn-ea"/>
            </a:rPr>
            <a:t>27</a:t>
          </a:r>
          <a:r>
            <a:rPr kumimoji="1" lang="ja-JP" altLang="en-US" sz="1100">
              <a:latin typeface="+mn-ea"/>
              <a:ea typeface="+mn-ea"/>
            </a:rPr>
            <a:t>年</a:t>
          </a:r>
          <a:r>
            <a:rPr kumimoji="1" lang="en-US" altLang="ja-JP" sz="1100">
              <a:latin typeface="+mn-ea"/>
              <a:ea typeface="+mn-ea"/>
            </a:rPr>
            <a:t>10</a:t>
          </a:r>
          <a:r>
            <a:rPr kumimoji="1" lang="ja-JP" altLang="en-US" sz="1100">
              <a:latin typeface="+mn-ea"/>
              <a:ea typeface="+mn-ea"/>
            </a:rPr>
            <a:t>月に策定した第</a:t>
          </a:r>
          <a:r>
            <a:rPr kumimoji="1" lang="en-US" altLang="ja-JP" sz="1100">
              <a:latin typeface="+mn-ea"/>
              <a:ea typeface="+mn-ea"/>
            </a:rPr>
            <a:t>2</a:t>
          </a:r>
          <a:r>
            <a:rPr kumimoji="1" lang="ja-JP" altLang="en-US" sz="1100">
              <a:latin typeface="+mn-ea"/>
              <a:ea typeface="+mn-ea"/>
            </a:rPr>
            <a:t>次定員適正化計画（平成</a:t>
          </a:r>
          <a:r>
            <a:rPr kumimoji="1" lang="en-US" altLang="ja-JP" sz="1100">
              <a:latin typeface="+mn-ea"/>
              <a:ea typeface="+mn-ea"/>
            </a:rPr>
            <a:t>27</a:t>
          </a:r>
          <a:r>
            <a:rPr kumimoji="1" lang="ja-JP" altLang="en-US" sz="1100">
              <a:latin typeface="+mn-ea"/>
              <a:ea typeface="+mn-ea"/>
            </a:rPr>
            <a:t>年度～平成</a:t>
          </a:r>
          <a:r>
            <a:rPr kumimoji="1" lang="en-US" altLang="ja-JP" sz="1100">
              <a:latin typeface="+mn-ea"/>
              <a:ea typeface="+mn-ea"/>
            </a:rPr>
            <a:t>3</a:t>
          </a:r>
          <a:r>
            <a:rPr kumimoji="1" lang="ja-JP" altLang="en-US" sz="1100">
              <a:latin typeface="+mn-ea"/>
              <a:ea typeface="+mn-ea"/>
            </a:rPr>
            <a:t>１年度）に基づき、退職者の補充に係る新規採用職員の抑制など、行政組織の効率化・合理化に取り組んできましたが、大型施設整備事業の実施に伴う業務量の増大へ対応するための増員の影響により、平成</a:t>
          </a:r>
          <a:r>
            <a:rPr kumimoji="1" lang="en-US" altLang="ja-JP" sz="1100">
              <a:latin typeface="+mn-ea"/>
              <a:ea typeface="+mn-ea"/>
            </a:rPr>
            <a:t>27</a:t>
          </a:r>
          <a:r>
            <a:rPr kumimoji="1" lang="ja-JP" altLang="en-US" sz="1100">
              <a:latin typeface="+mn-ea"/>
              <a:ea typeface="+mn-ea"/>
            </a:rPr>
            <a:t>年度より</a:t>
          </a:r>
          <a:r>
            <a:rPr kumimoji="1" lang="en-US" altLang="ja-JP" sz="1100">
              <a:latin typeface="+mn-ea"/>
              <a:ea typeface="+mn-ea"/>
            </a:rPr>
            <a:t>0.02</a:t>
          </a:r>
          <a:r>
            <a:rPr kumimoji="1" lang="ja-JP" altLang="en-US" sz="1100">
              <a:latin typeface="+mn-ea"/>
              <a:ea typeface="+mn-ea"/>
            </a:rPr>
            <a:t>人増加しました。</a:t>
          </a:r>
        </a:p>
        <a:p>
          <a:r>
            <a:rPr kumimoji="1" lang="ja-JP" altLang="en-US" sz="1100">
              <a:latin typeface="+mn-ea"/>
              <a:ea typeface="+mn-ea"/>
            </a:rPr>
            <a:t>　今後も、福祉・医療部門専門職を確保しつつ、再任用職員の活用などにより定員管理を実施し、持続的な行財政運営と市民サービスの質・量の維持向上に努めます。</a:t>
          </a:r>
        </a:p>
      </xdr:txBody>
    </xdr:sp>
    <xdr:clientData/>
  </xdr:twoCellAnchor>
  <xdr:oneCellAnchor>
    <xdr:from>
      <xdr:col>18</xdr:col>
      <xdr:colOff>447675</xdr:colOff>
      <xdr:row>54</xdr:row>
      <xdr:rowOff>142875</xdr:rowOff>
    </xdr:from>
    <xdr:ext cx="352425" cy="228600"/>
    <xdr:sp macro="" textlink="">
      <xdr:nvSpPr>
        <xdr:cNvPr id="303" name="テキスト ボックス 302"/>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4" name="直線コネクタ 303"/>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5" name="テキスト ボックス 304"/>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6" name="直線コネクタ 305"/>
        <xdr:cNvCxnSpPr/>
      </xdr:nvCxnSpPr>
      <xdr:spPr>
        <a:xfrm>
          <a:off x="11287125" y="1160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7" name="テキスト ボックス 306"/>
        <xdr:cNvSpPr txBox="1"/>
      </xdr:nvSpPr>
      <xdr:spPr>
        <a:xfrm>
          <a:off x="1061085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8" name="直線コネクタ 307"/>
        <xdr:cNvCxnSpPr/>
      </xdr:nvCxnSpPr>
      <xdr:spPr>
        <a:xfrm>
          <a:off x="11287125" y="1120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9" name="テキスト ボックス 308"/>
        <xdr:cNvSpPr txBox="1"/>
      </xdr:nvSpPr>
      <xdr:spPr>
        <a:xfrm>
          <a:off x="1061085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10" name="直線コネクタ 309"/>
        <xdr:cNvCxnSpPr/>
      </xdr:nvCxnSpPr>
      <xdr:spPr>
        <a:xfrm>
          <a:off x="11287125" y="1079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11" name="テキスト ボックス 310"/>
        <xdr:cNvSpPr txBox="1"/>
      </xdr:nvSpPr>
      <xdr:spPr>
        <a:xfrm>
          <a:off x="1061085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12" name="直線コネクタ 311"/>
        <xdr:cNvCxnSpPr/>
      </xdr:nvCxnSpPr>
      <xdr:spPr>
        <a:xfrm>
          <a:off x="11287125" y="1039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3" name="テキスト ボックス 312"/>
        <xdr:cNvSpPr txBox="1"/>
      </xdr:nvSpPr>
      <xdr:spPr>
        <a:xfrm>
          <a:off x="1061085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4" name="直線コネクタ 313"/>
        <xdr:cNvCxnSpPr/>
      </xdr:nvCxnSpPr>
      <xdr:spPr>
        <a:xfrm>
          <a:off x="11287125" y="999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5" name="テキスト ボックス 314"/>
        <xdr:cNvSpPr txBox="1"/>
      </xdr:nvSpPr>
      <xdr:spPr>
        <a:xfrm>
          <a:off x="1061085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6" name="直線コネクタ 315"/>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7" name="テキスト ボックス 316"/>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8"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19050</xdr:rowOff>
    </xdr:from>
    <xdr:to>
      <xdr:col>24</xdr:col>
      <xdr:colOff>561975</xdr:colOff>
      <xdr:row>67</xdr:row>
      <xdr:rowOff>76200</xdr:rowOff>
    </xdr:to>
    <xdr:cxnSp macro="">
      <xdr:nvCxnSpPr>
        <xdr:cNvPr id="319" name="直線コネクタ 318"/>
        <xdr:cNvCxnSpPr/>
      </xdr:nvCxnSpPr>
      <xdr:spPr>
        <a:xfrm flipV="1">
          <a:off x="14963775" y="10134600"/>
          <a:ext cx="0" cy="1428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47625</xdr:rowOff>
    </xdr:from>
    <xdr:ext cx="752475" cy="257175"/>
    <xdr:sp macro="" textlink="">
      <xdr:nvSpPr>
        <xdr:cNvPr id="320" name="定員管理の状況最小値テキスト"/>
        <xdr:cNvSpPr txBox="1"/>
      </xdr:nvSpPr>
      <xdr:spPr>
        <a:xfrm>
          <a:off x="15001875" y="11534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466725</xdr:colOff>
      <xdr:row>67</xdr:row>
      <xdr:rowOff>76200</xdr:rowOff>
    </xdr:from>
    <xdr:to>
      <xdr:col>24</xdr:col>
      <xdr:colOff>600075</xdr:colOff>
      <xdr:row>67</xdr:row>
      <xdr:rowOff>76200</xdr:rowOff>
    </xdr:to>
    <xdr:cxnSp macro="">
      <xdr:nvCxnSpPr>
        <xdr:cNvPr id="321" name="直線コネクタ 320"/>
        <xdr:cNvCxnSpPr/>
      </xdr:nvCxnSpPr>
      <xdr:spPr>
        <a:xfrm>
          <a:off x="14868525" y="115633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104775</xdr:rowOff>
    </xdr:from>
    <xdr:ext cx="752475" cy="257175"/>
    <xdr:sp macro="" textlink="">
      <xdr:nvSpPr>
        <xdr:cNvPr id="322" name="定員管理の状況最大値テキスト"/>
        <xdr:cNvSpPr txBox="1"/>
      </xdr:nvSpPr>
      <xdr:spPr>
        <a:xfrm>
          <a:off x="15001875" y="9877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466725</xdr:colOff>
      <xdr:row>59</xdr:row>
      <xdr:rowOff>19050</xdr:rowOff>
    </xdr:from>
    <xdr:to>
      <xdr:col>24</xdr:col>
      <xdr:colOff>600075</xdr:colOff>
      <xdr:row>59</xdr:row>
      <xdr:rowOff>19050</xdr:rowOff>
    </xdr:to>
    <xdr:cxnSp macro="">
      <xdr:nvCxnSpPr>
        <xdr:cNvPr id="323" name="直線コネクタ 322"/>
        <xdr:cNvCxnSpPr/>
      </xdr:nvCxnSpPr>
      <xdr:spPr>
        <a:xfrm>
          <a:off x="14868525" y="101346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61</xdr:row>
      <xdr:rowOff>57150</xdr:rowOff>
    </xdr:from>
    <xdr:to>
      <xdr:col>24</xdr:col>
      <xdr:colOff>561975</xdr:colOff>
      <xdr:row>61</xdr:row>
      <xdr:rowOff>66675</xdr:rowOff>
    </xdr:to>
    <xdr:cxnSp macro="">
      <xdr:nvCxnSpPr>
        <xdr:cNvPr id="324" name="直線コネクタ 323"/>
        <xdr:cNvCxnSpPr/>
      </xdr:nvCxnSpPr>
      <xdr:spPr>
        <a:xfrm>
          <a:off x="14211300" y="105156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61</xdr:row>
      <xdr:rowOff>104775</xdr:rowOff>
    </xdr:from>
    <xdr:ext cx="752475" cy="257175"/>
    <xdr:sp macro="" textlink="">
      <xdr:nvSpPr>
        <xdr:cNvPr id="325" name="定員管理の状況平均値テキスト"/>
        <xdr:cNvSpPr txBox="1"/>
      </xdr:nvSpPr>
      <xdr:spPr>
        <a:xfrm>
          <a:off x="15001875" y="10563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133350</xdr:rowOff>
    </xdr:from>
    <xdr:to>
      <xdr:col>24</xdr:col>
      <xdr:colOff>600075</xdr:colOff>
      <xdr:row>62</xdr:row>
      <xdr:rowOff>57150</xdr:rowOff>
    </xdr:to>
    <xdr:sp macro="" textlink="">
      <xdr:nvSpPr>
        <xdr:cNvPr id="326" name="フローチャート : 判断 325"/>
        <xdr:cNvSpPr/>
      </xdr:nvSpPr>
      <xdr:spPr>
        <a:xfrm>
          <a:off x="14906625" y="10591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61</xdr:row>
      <xdr:rowOff>38100</xdr:rowOff>
    </xdr:from>
    <xdr:to>
      <xdr:col>23</xdr:col>
      <xdr:colOff>409575</xdr:colOff>
      <xdr:row>61</xdr:row>
      <xdr:rowOff>57150</xdr:rowOff>
    </xdr:to>
    <xdr:cxnSp macro="">
      <xdr:nvCxnSpPr>
        <xdr:cNvPr id="327" name="直線コネクタ 326"/>
        <xdr:cNvCxnSpPr/>
      </xdr:nvCxnSpPr>
      <xdr:spPr>
        <a:xfrm>
          <a:off x="13401675" y="104965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328" name="フローチャート : 判断 327"/>
        <xdr:cNvSpPr/>
      </xdr:nvSpPr>
      <xdr:spPr>
        <a:xfrm>
          <a:off x="14154150"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19050</xdr:rowOff>
    </xdr:from>
    <xdr:ext cx="733425" cy="257175"/>
    <xdr:sp macro="" textlink="">
      <xdr:nvSpPr>
        <xdr:cNvPr id="329" name="テキスト ボックス 328"/>
        <xdr:cNvSpPr txBox="1"/>
      </xdr:nvSpPr>
      <xdr:spPr>
        <a:xfrm>
          <a:off x="13830300" y="10648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28575</xdr:rowOff>
    </xdr:from>
    <xdr:to>
      <xdr:col>22</xdr:col>
      <xdr:colOff>200025</xdr:colOff>
      <xdr:row>61</xdr:row>
      <xdr:rowOff>38100</xdr:rowOff>
    </xdr:to>
    <xdr:cxnSp macro="">
      <xdr:nvCxnSpPr>
        <xdr:cNvPr id="330" name="直線コネクタ 329"/>
        <xdr:cNvCxnSpPr/>
      </xdr:nvCxnSpPr>
      <xdr:spPr>
        <a:xfrm>
          <a:off x="12601575" y="104870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114300</xdr:rowOff>
    </xdr:from>
    <xdr:to>
      <xdr:col>22</xdr:col>
      <xdr:colOff>257175</xdr:colOff>
      <xdr:row>62</xdr:row>
      <xdr:rowOff>38100</xdr:rowOff>
    </xdr:to>
    <xdr:sp macro="" textlink="">
      <xdr:nvSpPr>
        <xdr:cNvPr id="331" name="フローチャート : 判断 330"/>
        <xdr:cNvSpPr/>
      </xdr:nvSpPr>
      <xdr:spPr>
        <a:xfrm>
          <a:off x="13354050" y="10572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28575</xdr:rowOff>
    </xdr:from>
    <xdr:ext cx="762000" cy="257175"/>
    <xdr:sp macro="" textlink="">
      <xdr:nvSpPr>
        <xdr:cNvPr id="332" name="テキスト ボックス 331"/>
        <xdr:cNvSpPr txBox="1"/>
      </xdr:nvSpPr>
      <xdr:spPr>
        <a:xfrm>
          <a:off x="13106400" y="1065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485775</xdr:colOff>
      <xdr:row>61</xdr:row>
      <xdr:rowOff>28575</xdr:rowOff>
    </xdr:from>
    <xdr:to>
      <xdr:col>21</xdr:col>
      <xdr:colOff>0</xdr:colOff>
      <xdr:row>61</xdr:row>
      <xdr:rowOff>57150</xdr:rowOff>
    </xdr:to>
    <xdr:cxnSp macro="">
      <xdr:nvCxnSpPr>
        <xdr:cNvPr id="333" name="直線コネクタ 332"/>
        <xdr:cNvCxnSpPr/>
      </xdr:nvCxnSpPr>
      <xdr:spPr>
        <a:xfrm flipV="1">
          <a:off x="11887200" y="10487025"/>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61</xdr:row>
      <xdr:rowOff>114300</xdr:rowOff>
    </xdr:from>
    <xdr:to>
      <xdr:col>21</xdr:col>
      <xdr:colOff>47625</xdr:colOff>
      <xdr:row>62</xdr:row>
      <xdr:rowOff>47625</xdr:rowOff>
    </xdr:to>
    <xdr:sp macro="" textlink="">
      <xdr:nvSpPr>
        <xdr:cNvPr id="334" name="フローチャート : 判断 333"/>
        <xdr:cNvSpPr/>
      </xdr:nvSpPr>
      <xdr:spPr>
        <a:xfrm>
          <a:off x="12601575" y="105727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38100</xdr:rowOff>
    </xdr:from>
    <xdr:ext cx="762000" cy="257175"/>
    <xdr:sp macro="" textlink="">
      <xdr:nvSpPr>
        <xdr:cNvPr id="335" name="テキスト ボックス 334"/>
        <xdr:cNvSpPr txBox="1"/>
      </xdr:nvSpPr>
      <xdr:spPr>
        <a:xfrm>
          <a:off x="12306300" y="1066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133350</xdr:rowOff>
    </xdr:from>
    <xdr:to>
      <xdr:col>19</xdr:col>
      <xdr:colOff>533400</xdr:colOff>
      <xdr:row>62</xdr:row>
      <xdr:rowOff>66675</xdr:rowOff>
    </xdr:to>
    <xdr:sp macro="" textlink="">
      <xdr:nvSpPr>
        <xdr:cNvPr id="336" name="フローチャート : 判断 335"/>
        <xdr:cNvSpPr/>
      </xdr:nvSpPr>
      <xdr:spPr>
        <a:xfrm>
          <a:off x="11830050" y="10591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47625</xdr:rowOff>
    </xdr:from>
    <xdr:ext cx="762000" cy="257175"/>
    <xdr:sp macro="" textlink="">
      <xdr:nvSpPr>
        <xdr:cNvPr id="337" name="テキスト ボックス 336"/>
        <xdr:cNvSpPr txBox="1"/>
      </xdr:nvSpPr>
      <xdr:spPr>
        <a:xfrm>
          <a:off x="115062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8" name="テキスト ボックス 337"/>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9" name="テキスト ボックス 338"/>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40" name="テキスト ボックス 339"/>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41" name="テキスト ボックス 340"/>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42" name="テキスト ボックス 341"/>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61</xdr:row>
      <xdr:rowOff>19050</xdr:rowOff>
    </xdr:from>
    <xdr:to>
      <xdr:col>24</xdr:col>
      <xdr:colOff>600075</xdr:colOff>
      <xdr:row>61</xdr:row>
      <xdr:rowOff>114300</xdr:rowOff>
    </xdr:to>
    <xdr:sp macro="" textlink="">
      <xdr:nvSpPr>
        <xdr:cNvPr id="343" name="円/楕円 342"/>
        <xdr:cNvSpPr/>
      </xdr:nvSpPr>
      <xdr:spPr>
        <a:xfrm>
          <a:off x="14906625" y="10477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60</xdr:row>
      <xdr:rowOff>28575</xdr:rowOff>
    </xdr:from>
    <xdr:ext cx="752475" cy="257175"/>
    <xdr:sp macro="" textlink="">
      <xdr:nvSpPr>
        <xdr:cNvPr id="344" name="定員管理の状況該当値テキスト"/>
        <xdr:cNvSpPr txBox="1"/>
      </xdr:nvSpPr>
      <xdr:spPr>
        <a:xfrm>
          <a:off x="15001875" y="103155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23</xdr:col>
      <xdr:colOff>352425</xdr:colOff>
      <xdr:row>61</xdr:row>
      <xdr:rowOff>9525</xdr:rowOff>
    </xdr:from>
    <xdr:to>
      <xdr:col>23</xdr:col>
      <xdr:colOff>457200</xdr:colOff>
      <xdr:row>61</xdr:row>
      <xdr:rowOff>114300</xdr:rowOff>
    </xdr:to>
    <xdr:sp macro="" textlink="">
      <xdr:nvSpPr>
        <xdr:cNvPr id="345" name="円/楕円 344"/>
        <xdr:cNvSpPr/>
      </xdr:nvSpPr>
      <xdr:spPr>
        <a:xfrm>
          <a:off x="14154150" y="1046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123825</xdr:rowOff>
    </xdr:from>
    <xdr:ext cx="733425" cy="257175"/>
    <xdr:sp macro="" textlink="">
      <xdr:nvSpPr>
        <xdr:cNvPr id="346" name="テキスト ボックス 345"/>
        <xdr:cNvSpPr txBox="1"/>
      </xdr:nvSpPr>
      <xdr:spPr>
        <a:xfrm>
          <a:off x="13830300" y="1023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161925</xdr:rowOff>
    </xdr:from>
    <xdr:to>
      <xdr:col>22</xdr:col>
      <xdr:colOff>257175</xdr:colOff>
      <xdr:row>61</xdr:row>
      <xdr:rowOff>85725</xdr:rowOff>
    </xdr:to>
    <xdr:sp macro="" textlink="">
      <xdr:nvSpPr>
        <xdr:cNvPr id="347" name="円/楕円 346"/>
        <xdr:cNvSpPr/>
      </xdr:nvSpPr>
      <xdr:spPr>
        <a:xfrm>
          <a:off x="13354050" y="1044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95250</xdr:rowOff>
    </xdr:from>
    <xdr:ext cx="762000" cy="257175"/>
    <xdr:sp macro="" textlink="">
      <xdr:nvSpPr>
        <xdr:cNvPr id="348" name="テキスト ボックス 347"/>
        <xdr:cNvSpPr txBox="1"/>
      </xdr:nvSpPr>
      <xdr:spPr>
        <a:xfrm>
          <a:off x="13106400" y="1021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600075</xdr:colOff>
      <xdr:row>60</xdr:row>
      <xdr:rowOff>152400</xdr:rowOff>
    </xdr:from>
    <xdr:to>
      <xdr:col>21</xdr:col>
      <xdr:colOff>47625</xdr:colOff>
      <xdr:row>61</xdr:row>
      <xdr:rowOff>85725</xdr:rowOff>
    </xdr:to>
    <xdr:sp macro="" textlink="">
      <xdr:nvSpPr>
        <xdr:cNvPr id="349" name="円/楕円 348"/>
        <xdr:cNvSpPr/>
      </xdr:nvSpPr>
      <xdr:spPr>
        <a:xfrm>
          <a:off x="12601575" y="104394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95250</xdr:rowOff>
    </xdr:from>
    <xdr:ext cx="762000" cy="257175"/>
    <xdr:sp macro="" textlink="">
      <xdr:nvSpPr>
        <xdr:cNvPr id="350" name="テキスト ボックス 349"/>
        <xdr:cNvSpPr txBox="1"/>
      </xdr:nvSpPr>
      <xdr:spPr>
        <a:xfrm>
          <a:off x="12306300" y="1021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19</xdr:col>
      <xdr:colOff>428625</xdr:colOff>
      <xdr:row>61</xdr:row>
      <xdr:rowOff>9525</xdr:rowOff>
    </xdr:from>
    <xdr:to>
      <xdr:col>19</xdr:col>
      <xdr:colOff>533400</xdr:colOff>
      <xdr:row>61</xdr:row>
      <xdr:rowOff>114300</xdr:rowOff>
    </xdr:to>
    <xdr:sp macro="" textlink="">
      <xdr:nvSpPr>
        <xdr:cNvPr id="351" name="円/楕円 350"/>
        <xdr:cNvSpPr/>
      </xdr:nvSpPr>
      <xdr:spPr>
        <a:xfrm>
          <a:off x="11830050" y="1046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123825</xdr:rowOff>
    </xdr:from>
    <xdr:ext cx="762000" cy="257175"/>
    <xdr:sp macro="" textlink="">
      <xdr:nvSpPr>
        <xdr:cNvPr id="352" name="テキスト ボックス 351"/>
        <xdr:cNvSpPr txBox="1"/>
      </xdr:nvSpPr>
      <xdr:spPr>
        <a:xfrm>
          <a:off x="11506200" y="1023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3" name="正方形/長方形 352"/>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54" name="テキスト ボックス 353"/>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5" name="テキスト ボックス 354"/>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6" name="正方形/長方形 355"/>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7" name="正方形/長方形 356"/>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8" name="正方形/長方形 357"/>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9" name="正方形/長方形 358"/>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60" name="正方形/長方形 359"/>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61" name="正方形/長方形 360"/>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2" name="正方形/長方形 361"/>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3" name="正方形/長方形 362"/>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64" name="正方形/長方形 363"/>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5" name="テキスト ボックス 364"/>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類似団体と比較しても良好な数値となっています。これまでの新規</a:t>
          </a:r>
          <a:r>
            <a:rPr kumimoji="1" lang="ja-JP" altLang="en-US" sz="1100">
              <a:solidFill>
                <a:schemeClr val="dk1"/>
              </a:solidFill>
              <a:effectLst/>
              <a:latin typeface="+mn-ea"/>
              <a:ea typeface="+mn-ea"/>
              <a:cs typeface="+mn-cs"/>
            </a:rPr>
            <a:t>市債</a:t>
          </a:r>
          <a:r>
            <a:rPr kumimoji="1" lang="ja-JP" altLang="ja-JP" sz="1100">
              <a:solidFill>
                <a:schemeClr val="dk1"/>
              </a:solidFill>
              <a:effectLst/>
              <a:latin typeface="+mn-ea"/>
              <a:ea typeface="+mn-ea"/>
              <a:cs typeface="+mn-cs"/>
            </a:rPr>
            <a:t>発行の抑制や低金利への借換効果</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により</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年度まで</a:t>
          </a:r>
          <a:r>
            <a:rPr kumimoji="1" lang="ja-JP" altLang="ja-JP" sz="1100">
              <a:solidFill>
                <a:schemeClr val="dk1"/>
              </a:solidFill>
              <a:effectLst/>
              <a:latin typeface="+mn-ea"/>
              <a:ea typeface="+mn-ea"/>
              <a:cs typeface="+mn-cs"/>
            </a:rPr>
            <a:t>公債費は減少傾向に</a:t>
          </a:r>
          <a:r>
            <a:rPr kumimoji="1" lang="ja-JP" altLang="en-US" sz="1100">
              <a:solidFill>
                <a:schemeClr val="dk1"/>
              </a:solidFill>
              <a:effectLst/>
              <a:latin typeface="+mn-ea"/>
              <a:ea typeface="+mn-ea"/>
              <a:cs typeface="+mn-cs"/>
            </a:rPr>
            <a:t>あり</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年平均である実質公債費</a:t>
          </a:r>
          <a:r>
            <a:rPr kumimoji="1" lang="ja-JP" altLang="ja-JP" sz="1100">
              <a:solidFill>
                <a:schemeClr val="dk1"/>
              </a:solidFill>
              <a:effectLst/>
              <a:latin typeface="+mn-ea"/>
              <a:ea typeface="+mn-ea"/>
              <a:cs typeface="+mn-cs"/>
            </a:rPr>
            <a:t>比率は</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年度も</a:t>
          </a:r>
          <a:r>
            <a:rPr kumimoji="1" lang="ja-JP" altLang="ja-JP" sz="1100">
              <a:solidFill>
                <a:schemeClr val="dk1"/>
              </a:solidFill>
              <a:effectLst/>
              <a:latin typeface="+mn-ea"/>
              <a:ea typeface="+mn-ea"/>
              <a:cs typeface="+mn-cs"/>
            </a:rPr>
            <a:t>良化しています。しかし、</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年度からの</a:t>
          </a:r>
          <a:r>
            <a:rPr kumimoji="1" lang="ja-JP" altLang="ja-JP" sz="1100">
              <a:solidFill>
                <a:schemeClr val="dk1"/>
              </a:solidFill>
              <a:effectLst/>
              <a:latin typeface="+mn-ea"/>
              <a:ea typeface="+mn-ea"/>
              <a:cs typeface="+mn-cs"/>
            </a:rPr>
            <a:t>大型施設整備事業の実施により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年度から公債費は増加に転じ</a:t>
          </a:r>
          <a:r>
            <a:rPr kumimoji="1" lang="ja-JP" altLang="en-US" sz="1100">
              <a:solidFill>
                <a:schemeClr val="dk1"/>
              </a:solidFill>
              <a:effectLst/>
              <a:latin typeface="+mn-ea"/>
              <a:ea typeface="+mn-ea"/>
              <a:cs typeface="+mn-cs"/>
            </a:rPr>
            <a:t>てお</a:t>
          </a:r>
          <a:r>
            <a:rPr kumimoji="1" lang="ja-JP" altLang="ja-JP" sz="1100">
              <a:solidFill>
                <a:schemeClr val="dk1"/>
              </a:solidFill>
              <a:effectLst/>
              <a:latin typeface="+mn-ea"/>
              <a:ea typeface="+mn-ea"/>
              <a:cs typeface="+mn-cs"/>
            </a:rPr>
            <a:t>り、今後は比率の</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が懸念されます</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単年度</a:t>
          </a:r>
          <a:r>
            <a:rPr kumimoji="1" lang="en-US" altLang="ja-JP" sz="1100">
              <a:solidFill>
                <a:schemeClr val="dk1"/>
              </a:solidFill>
              <a:effectLst/>
              <a:latin typeface="+mn-ea"/>
              <a:ea typeface="+mn-ea"/>
              <a:cs typeface="+mn-cs"/>
            </a:rPr>
            <a:t>4.27</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3.67</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3.73</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こうした中、「中期財政計画」において、全国都市の平成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年度決算平均値（</a:t>
          </a:r>
          <a:r>
            <a:rPr kumimoji="1" lang="en-US" altLang="ja-JP" sz="1100">
              <a:solidFill>
                <a:schemeClr val="dk1"/>
              </a:solidFill>
              <a:effectLst/>
              <a:latin typeface="+mn-ea"/>
              <a:ea typeface="+mn-ea"/>
              <a:cs typeface="+mn-cs"/>
            </a:rPr>
            <a:t>8.6%</a:t>
          </a:r>
          <a:r>
            <a:rPr kumimoji="1" lang="ja-JP" altLang="ja-JP" sz="1100">
              <a:solidFill>
                <a:schemeClr val="dk1"/>
              </a:solidFill>
              <a:effectLst/>
              <a:latin typeface="+mn-ea"/>
              <a:ea typeface="+mn-ea"/>
              <a:cs typeface="+mn-cs"/>
            </a:rPr>
            <a:t>）以下を目標水準とし、地方交付税措置のない市債の発行見送り</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繰上償還の実施によ</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公債費の抑制</a:t>
          </a:r>
          <a:r>
            <a:rPr kumimoji="1" lang="ja-JP" altLang="en-US" sz="1100">
              <a:solidFill>
                <a:schemeClr val="dk1"/>
              </a:solidFill>
              <a:effectLst/>
              <a:latin typeface="+mn-ea"/>
              <a:ea typeface="+mn-ea"/>
              <a:cs typeface="+mn-cs"/>
            </a:rPr>
            <a:t>に取り組むとともに</a:t>
          </a:r>
          <a:r>
            <a:rPr kumimoji="1" lang="ja-JP" altLang="ja-JP" sz="1100">
              <a:solidFill>
                <a:schemeClr val="dk1"/>
              </a:solidFill>
              <a:effectLst/>
              <a:latin typeface="+mn-ea"/>
              <a:ea typeface="+mn-ea"/>
              <a:cs typeface="+mn-cs"/>
            </a:rPr>
            <a:t>、市債発行額</a:t>
          </a:r>
          <a:r>
            <a:rPr kumimoji="1" lang="ja-JP" altLang="en-US" sz="1100">
              <a:solidFill>
                <a:schemeClr val="dk1"/>
              </a:solidFill>
              <a:effectLst/>
              <a:latin typeface="+mn-ea"/>
              <a:ea typeface="+mn-ea"/>
              <a:cs typeface="+mn-cs"/>
            </a:rPr>
            <a:t>が抑えられるよう、</a:t>
          </a:r>
          <a:r>
            <a:rPr kumimoji="1" lang="ja-JP" altLang="ja-JP" sz="1100">
              <a:solidFill>
                <a:schemeClr val="dk1"/>
              </a:solidFill>
              <a:effectLst/>
              <a:latin typeface="+mn-ea"/>
              <a:ea typeface="+mn-ea"/>
              <a:cs typeface="+mn-cs"/>
            </a:rPr>
            <a:t>特定財源の確保や適正な事業内容の検討など、</a:t>
          </a:r>
          <a:r>
            <a:rPr kumimoji="1" lang="ja-JP" altLang="en-US" sz="1100">
              <a:solidFill>
                <a:schemeClr val="dk1"/>
              </a:solidFill>
              <a:effectLst/>
              <a:latin typeface="+mn-ea"/>
              <a:ea typeface="+mn-ea"/>
              <a:cs typeface="+mn-cs"/>
            </a:rPr>
            <a:t>あらゆる面から</a:t>
          </a:r>
          <a:r>
            <a:rPr kumimoji="1" lang="ja-JP" altLang="ja-JP" sz="1100">
              <a:solidFill>
                <a:schemeClr val="dk1"/>
              </a:solidFill>
              <a:effectLst/>
              <a:latin typeface="+mn-ea"/>
              <a:ea typeface="+mn-ea"/>
              <a:cs typeface="+mn-cs"/>
            </a:rPr>
            <a:t>合理的かつ経済的な事業実施に努めます。</a:t>
          </a:r>
          <a:endParaRPr lang="ja-JP" altLang="ja-JP" sz="1100">
            <a:effectLst/>
            <a:latin typeface="+mn-ea"/>
            <a:ea typeface="+mn-ea"/>
          </a:endParaRPr>
        </a:p>
      </xdr:txBody>
    </xdr:sp>
    <xdr:clientData/>
  </xdr:twoCellAnchor>
  <xdr:oneCellAnchor>
    <xdr:from>
      <xdr:col>18</xdr:col>
      <xdr:colOff>447675</xdr:colOff>
      <xdr:row>32</xdr:row>
      <xdr:rowOff>104775</xdr:rowOff>
    </xdr:from>
    <xdr:ext cx="295275" cy="228600"/>
    <xdr:sp macro="" textlink="">
      <xdr:nvSpPr>
        <xdr:cNvPr id="366" name="テキスト ボックス 365"/>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7" name="直線コネクタ 366"/>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8" name="テキスト ボックス 367"/>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133350</xdr:rowOff>
    </xdr:from>
    <xdr:to>
      <xdr:col>26</xdr:col>
      <xdr:colOff>76200</xdr:colOff>
      <xdr:row>45</xdr:row>
      <xdr:rowOff>133350</xdr:rowOff>
    </xdr:to>
    <xdr:cxnSp macro="">
      <xdr:nvCxnSpPr>
        <xdr:cNvPr id="369" name="直線コネクタ 368"/>
        <xdr:cNvCxnSpPr/>
      </xdr:nvCxnSpPr>
      <xdr:spPr>
        <a:xfrm>
          <a:off x="11287125" y="784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161925</xdr:rowOff>
    </xdr:from>
    <xdr:ext cx="762000" cy="257175"/>
    <xdr:sp macro="" textlink="">
      <xdr:nvSpPr>
        <xdr:cNvPr id="370" name="テキスト ボックス 369"/>
        <xdr:cNvSpPr txBox="1"/>
      </xdr:nvSpPr>
      <xdr:spPr>
        <a:xfrm>
          <a:off x="1061085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133350</xdr:rowOff>
    </xdr:from>
    <xdr:to>
      <xdr:col>26</xdr:col>
      <xdr:colOff>76200</xdr:colOff>
      <xdr:row>43</xdr:row>
      <xdr:rowOff>133350</xdr:rowOff>
    </xdr:to>
    <xdr:cxnSp macro="">
      <xdr:nvCxnSpPr>
        <xdr:cNvPr id="371" name="直線コネクタ 370"/>
        <xdr:cNvCxnSpPr/>
      </xdr:nvCxnSpPr>
      <xdr:spPr>
        <a:xfrm>
          <a:off x="11287125" y="750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161925</xdr:rowOff>
    </xdr:from>
    <xdr:ext cx="762000" cy="257175"/>
    <xdr:sp macro="" textlink="">
      <xdr:nvSpPr>
        <xdr:cNvPr id="372" name="テキスト ボックス 371"/>
        <xdr:cNvSpPr txBox="1"/>
      </xdr:nvSpPr>
      <xdr:spPr>
        <a:xfrm>
          <a:off x="1061085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41</xdr:row>
      <xdr:rowOff>123825</xdr:rowOff>
    </xdr:from>
    <xdr:to>
      <xdr:col>26</xdr:col>
      <xdr:colOff>76200</xdr:colOff>
      <xdr:row>41</xdr:row>
      <xdr:rowOff>123825</xdr:rowOff>
    </xdr:to>
    <xdr:cxnSp macro="">
      <xdr:nvCxnSpPr>
        <xdr:cNvPr id="373" name="直線コネクタ 372"/>
        <xdr:cNvCxnSpPr/>
      </xdr:nvCxnSpPr>
      <xdr:spPr>
        <a:xfrm>
          <a:off x="11287125" y="715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40</xdr:row>
      <xdr:rowOff>152400</xdr:rowOff>
    </xdr:from>
    <xdr:ext cx="762000" cy="257175"/>
    <xdr:sp macro="" textlink="">
      <xdr:nvSpPr>
        <xdr:cNvPr id="374" name="テキスト ボックス 373"/>
        <xdr:cNvSpPr txBox="1"/>
      </xdr:nvSpPr>
      <xdr:spPr>
        <a:xfrm>
          <a:off x="1061085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123825</xdr:rowOff>
    </xdr:from>
    <xdr:to>
      <xdr:col>26</xdr:col>
      <xdr:colOff>76200</xdr:colOff>
      <xdr:row>39</xdr:row>
      <xdr:rowOff>123825</xdr:rowOff>
    </xdr:to>
    <xdr:cxnSp macro="">
      <xdr:nvCxnSpPr>
        <xdr:cNvPr id="375" name="直線コネクタ 374"/>
        <xdr:cNvCxnSpPr/>
      </xdr:nvCxnSpPr>
      <xdr:spPr>
        <a:xfrm>
          <a:off x="11287125" y="681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152400</xdr:rowOff>
    </xdr:from>
    <xdr:ext cx="762000" cy="257175"/>
    <xdr:sp macro="" textlink="">
      <xdr:nvSpPr>
        <xdr:cNvPr id="376" name="テキスト ボックス 375"/>
        <xdr:cNvSpPr txBox="1"/>
      </xdr:nvSpPr>
      <xdr:spPr>
        <a:xfrm>
          <a:off x="1061085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37</xdr:row>
      <xdr:rowOff>123825</xdr:rowOff>
    </xdr:from>
    <xdr:to>
      <xdr:col>26</xdr:col>
      <xdr:colOff>76200</xdr:colOff>
      <xdr:row>37</xdr:row>
      <xdr:rowOff>123825</xdr:rowOff>
    </xdr:to>
    <xdr:cxnSp macro="">
      <xdr:nvCxnSpPr>
        <xdr:cNvPr id="377" name="直線コネクタ 376"/>
        <xdr:cNvCxnSpPr/>
      </xdr:nvCxnSpPr>
      <xdr:spPr>
        <a:xfrm>
          <a:off x="11287125" y="646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152400</xdr:rowOff>
    </xdr:from>
    <xdr:ext cx="762000" cy="257175"/>
    <xdr:sp macro="" textlink="">
      <xdr:nvSpPr>
        <xdr:cNvPr id="378" name="テキスト ボックス 377"/>
        <xdr:cNvSpPr txBox="1"/>
      </xdr:nvSpPr>
      <xdr:spPr>
        <a:xfrm>
          <a:off x="1061085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35</xdr:row>
      <xdr:rowOff>123825</xdr:rowOff>
    </xdr:from>
    <xdr:to>
      <xdr:col>26</xdr:col>
      <xdr:colOff>76200</xdr:colOff>
      <xdr:row>35</xdr:row>
      <xdr:rowOff>123825</xdr:rowOff>
    </xdr:to>
    <xdr:cxnSp macro="">
      <xdr:nvCxnSpPr>
        <xdr:cNvPr id="379" name="直線コネクタ 378"/>
        <xdr:cNvCxnSpPr/>
      </xdr:nvCxnSpPr>
      <xdr:spPr>
        <a:xfrm>
          <a:off x="11287125" y="612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33</xdr:row>
      <xdr:rowOff>123825</xdr:rowOff>
    </xdr:to>
    <xdr:cxnSp macro="">
      <xdr:nvCxnSpPr>
        <xdr:cNvPr id="380" name="直線コネクタ 379"/>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81"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95250</xdr:rowOff>
    </xdr:from>
    <xdr:to>
      <xdr:col>24</xdr:col>
      <xdr:colOff>561975</xdr:colOff>
      <xdr:row>44</xdr:row>
      <xdr:rowOff>76200</xdr:rowOff>
    </xdr:to>
    <xdr:cxnSp macro="">
      <xdr:nvCxnSpPr>
        <xdr:cNvPr id="382" name="直線コネクタ 381"/>
        <xdr:cNvCxnSpPr/>
      </xdr:nvCxnSpPr>
      <xdr:spPr>
        <a:xfrm flipV="1">
          <a:off x="14963775" y="6267450"/>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44</xdr:row>
      <xdr:rowOff>47625</xdr:rowOff>
    </xdr:from>
    <xdr:ext cx="752475" cy="257175"/>
    <xdr:sp macro="" textlink="">
      <xdr:nvSpPr>
        <xdr:cNvPr id="383" name="公債費負担の状況最小値テキスト"/>
        <xdr:cNvSpPr txBox="1"/>
      </xdr:nvSpPr>
      <xdr:spPr>
        <a:xfrm>
          <a:off x="15001875" y="7591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466725</xdr:colOff>
      <xdr:row>44</xdr:row>
      <xdr:rowOff>76200</xdr:rowOff>
    </xdr:from>
    <xdr:to>
      <xdr:col>24</xdr:col>
      <xdr:colOff>600075</xdr:colOff>
      <xdr:row>44</xdr:row>
      <xdr:rowOff>76200</xdr:rowOff>
    </xdr:to>
    <xdr:cxnSp macro="">
      <xdr:nvCxnSpPr>
        <xdr:cNvPr id="384" name="直線コネクタ 383"/>
        <xdr:cNvCxnSpPr/>
      </xdr:nvCxnSpPr>
      <xdr:spPr>
        <a:xfrm>
          <a:off x="14868525" y="76200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35</xdr:row>
      <xdr:rowOff>9525</xdr:rowOff>
    </xdr:from>
    <xdr:ext cx="752475" cy="257175"/>
    <xdr:sp macro="" textlink="">
      <xdr:nvSpPr>
        <xdr:cNvPr id="385" name="公債費負担の状況最大値テキスト"/>
        <xdr:cNvSpPr txBox="1"/>
      </xdr:nvSpPr>
      <xdr:spPr>
        <a:xfrm>
          <a:off x="15001875" y="6010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466725</xdr:colOff>
      <xdr:row>36</xdr:row>
      <xdr:rowOff>95250</xdr:rowOff>
    </xdr:from>
    <xdr:to>
      <xdr:col>24</xdr:col>
      <xdr:colOff>600075</xdr:colOff>
      <xdr:row>36</xdr:row>
      <xdr:rowOff>95250</xdr:rowOff>
    </xdr:to>
    <xdr:cxnSp macro="">
      <xdr:nvCxnSpPr>
        <xdr:cNvPr id="386" name="直線コネクタ 385"/>
        <xdr:cNvCxnSpPr/>
      </xdr:nvCxnSpPr>
      <xdr:spPr>
        <a:xfrm>
          <a:off x="14868525" y="62674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39</xdr:row>
      <xdr:rowOff>47625</xdr:rowOff>
    </xdr:from>
    <xdr:to>
      <xdr:col>24</xdr:col>
      <xdr:colOff>561975</xdr:colOff>
      <xdr:row>39</xdr:row>
      <xdr:rowOff>57150</xdr:rowOff>
    </xdr:to>
    <xdr:cxnSp macro="">
      <xdr:nvCxnSpPr>
        <xdr:cNvPr id="387" name="直線コネクタ 386"/>
        <xdr:cNvCxnSpPr/>
      </xdr:nvCxnSpPr>
      <xdr:spPr>
        <a:xfrm flipV="1">
          <a:off x="14211300" y="67341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40</xdr:row>
      <xdr:rowOff>47625</xdr:rowOff>
    </xdr:from>
    <xdr:ext cx="752475" cy="257175"/>
    <xdr:sp macro="" textlink="">
      <xdr:nvSpPr>
        <xdr:cNvPr id="388" name="公債費負担の状況平均値テキスト"/>
        <xdr:cNvSpPr txBox="1"/>
      </xdr:nvSpPr>
      <xdr:spPr>
        <a:xfrm>
          <a:off x="15001875" y="6905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76200</xdr:rowOff>
    </xdr:from>
    <xdr:to>
      <xdr:col>24</xdr:col>
      <xdr:colOff>600075</xdr:colOff>
      <xdr:row>41</xdr:row>
      <xdr:rowOff>9525</xdr:rowOff>
    </xdr:to>
    <xdr:sp macro="" textlink="">
      <xdr:nvSpPr>
        <xdr:cNvPr id="389" name="フローチャート : 判断 388"/>
        <xdr:cNvSpPr/>
      </xdr:nvSpPr>
      <xdr:spPr>
        <a:xfrm>
          <a:off x="14906625" y="693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39</xdr:row>
      <xdr:rowOff>57150</xdr:rowOff>
    </xdr:from>
    <xdr:to>
      <xdr:col>23</xdr:col>
      <xdr:colOff>409575</xdr:colOff>
      <xdr:row>39</xdr:row>
      <xdr:rowOff>104775</xdr:rowOff>
    </xdr:to>
    <xdr:cxnSp macro="">
      <xdr:nvCxnSpPr>
        <xdr:cNvPr id="390" name="直線コネクタ 389"/>
        <xdr:cNvCxnSpPr/>
      </xdr:nvCxnSpPr>
      <xdr:spPr>
        <a:xfrm flipV="1">
          <a:off x="13401675" y="674370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95250</xdr:rowOff>
    </xdr:from>
    <xdr:to>
      <xdr:col>23</xdr:col>
      <xdr:colOff>457200</xdr:colOff>
      <xdr:row>41</xdr:row>
      <xdr:rowOff>28575</xdr:rowOff>
    </xdr:to>
    <xdr:sp macro="" textlink="">
      <xdr:nvSpPr>
        <xdr:cNvPr id="391" name="フローチャート : 判断 390"/>
        <xdr:cNvSpPr/>
      </xdr:nvSpPr>
      <xdr:spPr>
        <a:xfrm>
          <a:off x="14154150" y="6953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9525</xdr:rowOff>
    </xdr:from>
    <xdr:ext cx="733425" cy="257175"/>
    <xdr:sp macro="" textlink="">
      <xdr:nvSpPr>
        <xdr:cNvPr id="392" name="テキスト ボックス 391"/>
        <xdr:cNvSpPr txBox="1"/>
      </xdr:nvSpPr>
      <xdr:spPr>
        <a:xfrm>
          <a:off x="13830300" y="7038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104775</xdr:rowOff>
    </xdr:from>
    <xdr:to>
      <xdr:col>22</xdr:col>
      <xdr:colOff>200025</xdr:colOff>
      <xdr:row>39</xdr:row>
      <xdr:rowOff>152400</xdr:rowOff>
    </xdr:to>
    <xdr:cxnSp macro="">
      <xdr:nvCxnSpPr>
        <xdr:cNvPr id="393" name="直線コネクタ 392"/>
        <xdr:cNvCxnSpPr/>
      </xdr:nvCxnSpPr>
      <xdr:spPr>
        <a:xfrm flipV="1">
          <a:off x="12601575" y="67913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161925</xdr:rowOff>
    </xdr:from>
    <xdr:to>
      <xdr:col>22</xdr:col>
      <xdr:colOff>257175</xdr:colOff>
      <xdr:row>41</xdr:row>
      <xdr:rowOff>95250</xdr:rowOff>
    </xdr:to>
    <xdr:sp macro="" textlink="">
      <xdr:nvSpPr>
        <xdr:cNvPr id="394" name="フローチャート : 判断 393"/>
        <xdr:cNvSpPr/>
      </xdr:nvSpPr>
      <xdr:spPr>
        <a:xfrm>
          <a:off x="13354050" y="701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76200</xdr:rowOff>
    </xdr:from>
    <xdr:ext cx="762000" cy="257175"/>
    <xdr:sp macro="" textlink="">
      <xdr:nvSpPr>
        <xdr:cNvPr id="395" name="テキスト ボックス 394"/>
        <xdr:cNvSpPr txBox="1"/>
      </xdr:nvSpPr>
      <xdr:spPr>
        <a:xfrm>
          <a:off x="131064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485775</xdr:colOff>
      <xdr:row>39</xdr:row>
      <xdr:rowOff>152400</xdr:rowOff>
    </xdr:from>
    <xdr:to>
      <xdr:col>21</xdr:col>
      <xdr:colOff>0</xdr:colOff>
      <xdr:row>40</xdr:row>
      <xdr:rowOff>76200</xdr:rowOff>
    </xdr:to>
    <xdr:cxnSp macro="">
      <xdr:nvCxnSpPr>
        <xdr:cNvPr id="396" name="直線コネクタ 395"/>
        <xdr:cNvCxnSpPr/>
      </xdr:nvCxnSpPr>
      <xdr:spPr>
        <a:xfrm flipV="1">
          <a:off x="11887200" y="6838950"/>
          <a:ext cx="7143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47625</xdr:rowOff>
    </xdr:from>
    <xdr:to>
      <xdr:col>21</xdr:col>
      <xdr:colOff>47625</xdr:colOff>
      <xdr:row>41</xdr:row>
      <xdr:rowOff>152400</xdr:rowOff>
    </xdr:to>
    <xdr:sp macro="" textlink="">
      <xdr:nvSpPr>
        <xdr:cNvPr id="397" name="フローチャート : 判断 396"/>
        <xdr:cNvSpPr/>
      </xdr:nvSpPr>
      <xdr:spPr>
        <a:xfrm>
          <a:off x="12601575" y="70770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133350</xdr:rowOff>
    </xdr:from>
    <xdr:ext cx="762000" cy="257175"/>
    <xdr:sp macro="" textlink="">
      <xdr:nvSpPr>
        <xdr:cNvPr id="398" name="テキスト ボックス 397"/>
        <xdr:cNvSpPr txBox="1"/>
      </xdr:nvSpPr>
      <xdr:spPr>
        <a:xfrm>
          <a:off x="12306300" y="716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95250</xdr:rowOff>
    </xdr:from>
    <xdr:to>
      <xdr:col>19</xdr:col>
      <xdr:colOff>533400</xdr:colOff>
      <xdr:row>42</xdr:row>
      <xdr:rowOff>28575</xdr:rowOff>
    </xdr:to>
    <xdr:sp macro="" textlink="">
      <xdr:nvSpPr>
        <xdr:cNvPr id="399" name="フローチャート : 判断 398"/>
        <xdr:cNvSpPr/>
      </xdr:nvSpPr>
      <xdr:spPr>
        <a:xfrm>
          <a:off x="11830050" y="7124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9525</xdr:rowOff>
    </xdr:from>
    <xdr:ext cx="762000" cy="257175"/>
    <xdr:sp macro="" textlink="">
      <xdr:nvSpPr>
        <xdr:cNvPr id="400" name="テキスト ボックス 399"/>
        <xdr:cNvSpPr txBox="1"/>
      </xdr:nvSpPr>
      <xdr:spPr>
        <a:xfrm>
          <a:off x="11506200" y="721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401" name="テキスト ボックス 400"/>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402" name="テキスト ボックス 401"/>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403" name="テキスト ボックス 402"/>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4" name="テキスト ボックス 403"/>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5" name="テキスト ボックス 404"/>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38</xdr:row>
      <xdr:rowOff>161925</xdr:rowOff>
    </xdr:from>
    <xdr:to>
      <xdr:col>24</xdr:col>
      <xdr:colOff>600075</xdr:colOff>
      <xdr:row>39</xdr:row>
      <xdr:rowOff>95250</xdr:rowOff>
    </xdr:to>
    <xdr:sp macro="" textlink="">
      <xdr:nvSpPr>
        <xdr:cNvPr id="406" name="円/楕円 405"/>
        <xdr:cNvSpPr/>
      </xdr:nvSpPr>
      <xdr:spPr>
        <a:xfrm>
          <a:off x="1490662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38</xdr:row>
      <xdr:rowOff>9525</xdr:rowOff>
    </xdr:from>
    <xdr:ext cx="752475" cy="257175"/>
    <xdr:sp macro="" textlink="">
      <xdr:nvSpPr>
        <xdr:cNvPr id="407" name="公債費負担の状況該当値テキスト"/>
        <xdr:cNvSpPr txBox="1"/>
      </xdr:nvSpPr>
      <xdr:spPr>
        <a:xfrm>
          <a:off x="15001875" y="6524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352425</xdr:colOff>
      <xdr:row>39</xdr:row>
      <xdr:rowOff>9525</xdr:rowOff>
    </xdr:from>
    <xdr:to>
      <xdr:col>23</xdr:col>
      <xdr:colOff>457200</xdr:colOff>
      <xdr:row>39</xdr:row>
      <xdr:rowOff>104775</xdr:rowOff>
    </xdr:to>
    <xdr:sp macro="" textlink="">
      <xdr:nvSpPr>
        <xdr:cNvPr id="408" name="円/楕円 407"/>
        <xdr:cNvSpPr/>
      </xdr:nvSpPr>
      <xdr:spPr>
        <a:xfrm>
          <a:off x="14154150"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37</xdr:row>
      <xdr:rowOff>114300</xdr:rowOff>
    </xdr:from>
    <xdr:ext cx="733425" cy="257175"/>
    <xdr:sp macro="" textlink="">
      <xdr:nvSpPr>
        <xdr:cNvPr id="409" name="テキスト ボックス 408"/>
        <xdr:cNvSpPr txBox="1"/>
      </xdr:nvSpPr>
      <xdr:spPr>
        <a:xfrm>
          <a:off x="13830300" y="6457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57150</xdr:rowOff>
    </xdr:from>
    <xdr:to>
      <xdr:col>22</xdr:col>
      <xdr:colOff>257175</xdr:colOff>
      <xdr:row>39</xdr:row>
      <xdr:rowOff>152400</xdr:rowOff>
    </xdr:to>
    <xdr:sp macro="" textlink="">
      <xdr:nvSpPr>
        <xdr:cNvPr id="410" name="円/楕円 409"/>
        <xdr:cNvSpPr/>
      </xdr:nvSpPr>
      <xdr:spPr>
        <a:xfrm>
          <a:off x="13354050" y="6743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161925</xdr:rowOff>
    </xdr:from>
    <xdr:ext cx="762000" cy="257175"/>
    <xdr:sp macro="" textlink="">
      <xdr:nvSpPr>
        <xdr:cNvPr id="411" name="テキスト ボックス 410"/>
        <xdr:cNvSpPr txBox="1"/>
      </xdr:nvSpPr>
      <xdr:spPr>
        <a:xfrm>
          <a:off x="13106400" y="650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600075</xdr:colOff>
      <xdr:row>39</xdr:row>
      <xdr:rowOff>104775</xdr:rowOff>
    </xdr:from>
    <xdr:to>
      <xdr:col>21</xdr:col>
      <xdr:colOff>47625</xdr:colOff>
      <xdr:row>40</xdr:row>
      <xdr:rowOff>28575</xdr:rowOff>
    </xdr:to>
    <xdr:sp macro="" textlink="">
      <xdr:nvSpPr>
        <xdr:cNvPr id="412" name="円/楕円 411"/>
        <xdr:cNvSpPr/>
      </xdr:nvSpPr>
      <xdr:spPr>
        <a:xfrm>
          <a:off x="12601575" y="679132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47625</xdr:rowOff>
    </xdr:from>
    <xdr:ext cx="762000" cy="257175"/>
    <xdr:sp macro="" textlink="">
      <xdr:nvSpPr>
        <xdr:cNvPr id="413" name="テキスト ボックス 412"/>
        <xdr:cNvSpPr txBox="1"/>
      </xdr:nvSpPr>
      <xdr:spPr>
        <a:xfrm>
          <a:off x="12306300" y="656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428625</xdr:colOff>
      <xdr:row>40</xdr:row>
      <xdr:rowOff>28575</xdr:rowOff>
    </xdr:from>
    <xdr:to>
      <xdr:col>19</xdr:col>
      <xdr:colOff>533400</xdr:colOff>
      <xdr:row>40</xdr:row>
      <xdr:rowOff>133350</xdr:rowOff>
    </xdr:to>
    <xdr:sp macro="" textlink="">
      <xdr:nvSpPr>
        <xdr:cNvPr id="414" name="円/楕円 413"/>
        <xdr:cNvSpPr/>
      </xdr:nvSpPr>
      <xdr:spPr>
        <a:xfrm>
          <a:off x="11830050" y="688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38</xdr:row>
      <xdr:rowOff>142875</xdr:rowOff>
    </xdr:from>
    <xdr:ext cx="762000" cy="257175"/>
    <xdr:sp macro="" textlink="">
      <xdr:nvSpPr>
        <xdr:cNvPr id="415" name="テキスト ボックス 414"/>
        <xdr:cNvSpPr txBox="1"/>
      </xdr:nvSpPr>
      <xdr:spPr>
        <a:xfrm>
          <a:off x="11506200"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6" name="正方形/長方形 415"/>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7" name="テキスト ボックス 416"/>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8" name="テキスト ボックス 417"/>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9" name="正方形/長方形 418"/>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20" name="正方形/長方形 419"/>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21" name="正方形/長方形 420"/>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22" name="正方形/長方形 421"/>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23" name="正方形/長方形 422"/>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4" name="正方形/長方形 423"/>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5" name="正方形/長方形 424"/>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6" name="正方形/長方形 425"/>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27" name="正方形/長方形 426"/>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8" name="テキスト ボックス 427"/>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充当可能財源等が将来負担額を上回っていることから、将来負担が無いという算定結果となり、現時点では健全な状況となっています。しかし、</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年度からの</a:t>
          </a:r>
          <a:r>
            <a:rPr kumimoji="1" lang="ja-JP" altLang="ja-JP" sz="1100">
              <a:solidFill>
                <a:schemeClr val="dk1"/>
              </a:solidFill>
              <a:effectLst/>
              <a:latin typeface="+mn-ea"/>
              <a:ea typeface="+mn-ea"/>
              <a:cs typeface="+mn-cs"/>
            </a:rPr>
            <a:t>大型施設整備事業の実施に伴う多額の市債発行と基金活用により、将来負担額の増加と充当可能基金残高の減少が見込まれ、今後は比率の</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が懸念されます。</a:t>
          </a:r>
          <a:endParaRPr lang="ja-JP" altLang="ja-JP" sz="11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こうした中、平成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年度に、平成</a:t>
          </a:r>
          <a:r>
            <a:rPr kumimoji="1" lang="en-US" altLang="ja-JP" sz="1100">
              <a:solidFill>
                <a:schemeClr val="dk1"/>
              </a:solidFill>
              <a:effectLst/>
              <a:latin typeface="+mn-ea"/>
              <a:ea typeface="+mn-ea"/>
              <a:cs typeface="+mn-cs"/>
            </a:rPr>
            <a:t>36</a:t>
          </a:r>
          <a:r>
            <a:rPr kumimoji="1" lang="ja-JP" altLang="ja-JP" sz="1100">
              <a:solidFill>
                <a:schemeClr val="dk1"/>
              </a:solidFill>
              <a:effectLst/>
              <a:latin typeface="+mn-ea"/>
              <a:ea typeface="+mn-ea"/>
              <a:cs typeface="+mn-cs"/>
            </a:rPr>
            <a:t>年度までの将来を見据えた財政運営の指針となる「中期財政計画」を策定しました。</a:t>
          </a:r>
          <a:r>
            <a:rPr kumimoji="1" lang="ja-JP" altLang="en-US" sz="1100">
              <a:solidFill>
                <a:schemeClr val="dk1"/>
              </a:solidFill>
              <a:effectLst/>
              <a:latin typeface="+mn-ea"/>
              <a:ea typeface="+mn-ea"/>
              <a:cs typeface="+mn-cs"/>
            </a:rPr>
            <a:t>地方</a:t>
          </a:r>
          <a:r>
            <a:rPr kumimoji="1" lang="ja-JP" altLang="ja-JP" sz="1100">
              <a:solidFill>
                <a:schemeClr val="dk1"/>
              </a:solidFill>
              <a:effectLst/>
              <a:latin typeface="+mn-ea"/>
              <a:ea typeface="+mn-ea"/>
              <a:cs typeface="+mn-cs"/>
            </a:rPr>
            <a:t>債現在高比率は標準財政規模の</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倍以下、積立金現在高比率は標準財政規模の半分以上を目標水準とし、地方交付税措置のない市債の発行見送りや、繰上償還の実施</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による</a:t>
          </a:r>
          <a:r>
            <a:rPr kumimoji="1" lang="ja-JP" altLang="en-US" sz="1100">
              <a:solidFill>
                <a:schemeClr val="dk1"/>
              </a:solidFill>
              <a:effectLst/>
              <a:latin typeface="+mn-ea"/>
              <a:ea typeface="+mn-ea"/>
              <a:cs typeface="+mn-cs"/>
            </a:rPr>
            <a:t>地方</a:t>
          </a:r>
          <a:r>
            <a:rPr kumimoji="1" lang="ja-JP" altLang="ja-JP" sz="1100">
              <a:solidFill>
                <a:schemeClr val="dk1"/>
              </a:solidFill>
              <a:effectLst/>
              <a:latin typeface="+mn-ea"/>
              <a:ea typeface="+mn-ea"/>
              <a:cs typeface="+mn-cs"/>
            </a:rPr>
            <a:t>債現在高の縮減と、活用見込みのない財産の処分などの新たな歳入の確保による積立金現在高の</a:t>
          </a:r>
          <a:r>
            <a:rPr kumimoji="1" lang="ja-JP" altLang="en-US" sz="1100">
              <a:solidFill>
                <a:schemeClr val="dk1"/>
              </a:solidFill>
              <a:effectLst/>
              <a:latin typeface="+mn-ea"/>
              <a:ea typeface="+mn-ea"/>
              <a:cs typeface="+mn-cs"/>
            </a:rPr>
            <a:t>確保</a:t>
          </a:r>
          <a:r>
            <a:rPr kumimoji="1" lang="ja-JP" altLang="ja-JP" sz="1100">
              <a:solidFill>
                <a:schemeClr val="dk1"/>
              </a:solidFill>
              <a:effectLst/>
              <a:latin typeface="+mn-ea"/>
              <a:ea typeface="+mn-ea"/>
              <a:cs typeface="+mn-cs"/>
            </a:rPr>
            <a:t>に努めます。</a:t>
          </a:r>
          <a:endParaRPr lang="ja-JP" altLang="ja-JP" sz="1100">
            <a:effectLst/>
            <a:latin typeface="+mn-ea"/>
            <a:ea typeface="+mn-ea"/>
          </a:endParaRPr>
        </a:p>
      </xdr:txBody>
    </xdr:sp>
    <xdr:clientData/>
  </xdr:twoCellAnchor>
  <xdr:oneCellAnchor>
    <xdr:from>
      <xdr:col>18</xdr:col>
      <xdr:colOff>447675</xdr:colOff>
      <xdr:row>10</xdr:row>
      <xdr:rowOff>66675</xdr:rowOff>
    </xdr:from>
    <xdr:ext cx="295275" cy="228600"/>
    <xdr:sp macro="" textlink="">
      <xdr:nvSpPr>
        <xdr:cNvPr id="429" name="テキスト ボックス 428"/>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30" name="直線コネクタ 429"/>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31" name="テキスト ボックス 430"/>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32" name="直線コネクタ 431"/>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33" name="テキスト ボックス 432"/>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34" name="直線コネクタ 433"/>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35" name="テキスト ボックス 434"/>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6" name="直線コネクタ 435"/>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7" name="テキスト ボックス 436"/>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8" name="直線コネクタ 437"/>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9" name="テキスト ボックス 438"/>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40" name="直線コネクタ 439"/>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41" name="テキスト ボックス 440"/>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42" name="直線コネクタ 441"/>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43"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161925</xdr:rowOff>
    </xdr:to>
    <xdr:cxnSp macro="">
      <xdr:nvCxnSpPr>
        <xdr:cNvPr id="444" name="直線コネクタ 443"/>
        <xdr:cNvCxnSpPr/>
      </xdr:nvCxnSpPr>
      <xdr:spPr>
        <a:xfrm flipV="1">
          <a:off x="14963775" y="2371725"/>
          <a:ext cx="0" cy="15621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22</xdr:row>
      <xdr:rowOff>133350</xdr:rowOff>
    </xdr:from>
    <xdr:ext cx="752475" cy="257175"/>
    <xdr:sp macro="" textlink="">
      <xdr:nvSpPr>
        <xdr:cNvPr id="445" name="将来負担の状況最小値テキスト"/>
        <xdr:cNvSpPr txBox="1"/>
      </xdr:nvSpPr>
      <xdr:spPr>
        <a:xfrm>
          <a:off x="15001875" y="3905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466725</xdr:colOff>
      <xdr:row>22</xdr:row>
      <xdr:rowOff>161925</xdr:rowOff>
    </xdr:from>
    <xdr:to>
      <xdr:col>24</xdr:col>
      <xdr:colOff>600075</xdr:colOff>
      <xdr:row>22</xdr:row>
      <xdr:rowOff>161925</xdr:rowOff>
    </xdr:to>
    <xdr:cxnSp macro="">
      <xdr:nvCxnSpPr>
        <xdr:cNvPr id="446" name="直線コネクタ 445"/>
        <xdr:cNvCxnSpPr/>
      </xdr:nvCxnSpPr>
      <xdr:spPr>
        <a:xfrm>
          <a:off x="14868525" y="39338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47"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8" name="直線コネクタ 447"/>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14</xdr:row>
      <xdr:rowOff>161925</xdr:rowOff>
    </xdr:from>
    <xdr:ext cx="752475" cy="257175"/>
    <xdr:sp macro="" textlink="">
      <xdr:nvSpPr>
        <xdr:cNvPr id="449" name="将来負担の状況平均値テキスト"/>
        <xdr:cNvSpPr txBox="1"/>
      </xdr:nvSpPr>
      <xdr:spPr>
        <a:xfrm>
          <a:off x="15001875" y="2562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19050</xdr:rowOff>
    </xdr:from>
    <xdr:to>
      <xdr:col>24</xdr:col>
      <xdr:colOff>600075</xdr:colOff>
      <xdr:row>15</xdr:row>
      <xdr:rowOff>114300</xdr:rowOff>
    </xdr:to>
    <xdr:sp macro="" textlink="">
      <xdr:nvSpPr>
        <xdr:cNvPr id="450" name="フローチャート : 判断 449"/>
        <xdr:cNvSpPr/>
      </xdr:nvSpPr>
      <xdr:spPr>
        <a:xfrm>
          <a:off x="14906625" y="2590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15</xdr:row>
      <xdr:rowOff>47625</xdr:rowOff>
    </xdr:from>
    <xdr:to>
      <xdr:col>23</xdr:col>
      <xdr:colOff>457200</xdr:colOff>
      <xdr:row>15</xdr:row>
      <xdr:rowOff>152400</xdr:rowOff>
    </xdr:to>
    <xdr:sp macro="" textlink="">
      <xdr:nvSpPr>
        <xdr:cNvPr id="451" name="フローチャート : 判断 450"/>
        <xdr:cNvSpPr/>
      </xdr:nvSpPr>
      <xdr:spPr>
        <a:xfrm>
          <a:off x="14154150"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161925</xdr:rowOff>
    </xdr:from>
    <xdr:ext cx="733425" cy="257175"/>
    <xdr:sp macro="" textlink="">
      <xdr:nvSpPr>
        <xdr:cNvPr id="452" name="テキスト ボックス 451"/>
        <xdr:cNvSpPr txBox="1"/>
      </xdr:nvSpPr>
      <xdr:spPr>
        <a:xfrm>
          <a:off x="13830300" y="2390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114300</xdr:rowOff>
    </xdr:from>
    <xdr:to>
      <xdr:col>22</xdr:col>
      <xdr:colOff>257175</xdr:colOff>
      <xdr:row>16</xdr:row>
      <xdr:rowOff>47625</xdr:rowOff>
    </xdr:to>
    <xdr:sp macro="" textlink="">
      <xdr:nvSpPr>
        <xdr:cNvPr id="453" name="フローチャート : 判断 452"/>
        <xdr:cNvSpPr/>
      </xdr:nvSpPr>
      <xdr:spPr>
        <a:xfrm>
          <a:off x="13354050" y="268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57150</xdr:rowOff>
    </xdr:from>
    <xdr:ext cx="762000" cy="257175"/>
    <xdr:sp macro="" textlink="">
      <xdr:nvSpPr>
        <xdr:cNvPr id="454" name="テキスト ボックス 453"/>
        <xdr:cNvSpPr txBox="1"/>
      </xdr:nvSpPr>
      <xdr:spPr>
        <a:xfrm>
          <a:off x="131064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600075</xdr:colOff>
      <xdr:row>15</xdr:row>
      <xdr:rowOff>152400</xdr:rowOff>
    </xdr:from>
    <xdr:to>
      <xdr:col>21</xdr:col>
      <xdr:colOff>47625</xdr:colOff>
      <xdr:row>16</xdr:row>
      <xdr:rowOff>85725</xdr:rowOff>
    </xdr:to>
    <xdr:sp macro="" textlink="">
      <xdr:nvSpPr>
        <xdr:cNvPr id="455" name="フローチャート : 判断 454"/>
        <xdr:cNvSpPr/>
      </xdr:nvSpPr>
      <xdr:spPr>
        <a:xfrm>
          <a:off x="12601575" y="27241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95250</xdr:rowOff>
    </xdr:from>
    <xdr:ext cx="762000" cy="257175"/>
    <xdr:sp macro="" textlink="">
      <xdr:nvSpPr>
        <xdr:cNvPr id="456" name="テキスト ボックス 455"/>
        <xdr:cNvSpPr txBox="1"/>
      </xdr:nvSpPr>
      <xdr:spPr>
        <a:xfrm>
          <a:off x="12306300"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47625</xdr:rowOff>
    </xdr:from>
    <xdr:to>
      <xdr:col>19</xdr:col>
      <xdr:colOff>533400</xdr:colOff>
      <xdr:row>16</xdr:row>
      <xdr:rowOff>142875</xdr:rowOff>
    </xdr:to>
    <xdr:sp macro="" textlink="">
      <xdr:nvSpPr>
        <xdr:cNvPr id="457" name="フローチャート : 判断 456"/>
        <xdr:cNvSpPr/>
      </xdr:nvSpPr>
      <xdr:spPr>
        <a:xfrm>
          <a:off x="11830050" y="2790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152400</xdr:rowOff>
    </xdr:from>
    <xdr:ext cx="762000" cy="257175"/>
    <xdr:sp macro="" textlink="">
      <xdr:nvSpPr>
        <xdr:cNvPr id="458" name="テキスト ボックス 457"/>
        <xdr:cNvSpPr txBox="1"/>
      </xdr:nvSpPr>
      <xdr:spPr>
        <a:xfrm>
          <a:off x="115062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9" name="テキスト ボックス 458"/>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60" name="テキスト ボックス 459"/>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61" name="テキスト ボックス 460"/>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62" name="テキスト ボックス 461"/>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3" name="テキスト ボックス 462"/>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mn-ea"/>
              <a:ea typeface="+mn-ea"/>
            </a:rPr>
            <a:t>　合併以前からの定員管理や、行政組織の効率化・合理化の取り組みにより、類似団体の中では良好ですが、増加傾向にあります。平成</a:t>
          </a:r>
          <a:r>
            <a:rPr kumimoji="1" lang="en-US" altLang="ja-JP" sz="1100">
              <a:latin typeface="+mn-ea"/>
              <a:ea typeface="+mn-ea"/>
            </a:rPr>
            <a:t>28</a:t>
          </a:r>
          <a:r>
            <a:rPr kumimoji="1" lang="ja-JP" altLang="en-US" sz="1100">
              <a:latin typeface="+mn-ea"/>
              <a:ea typeface="+mn-ea"/>
            </a:rPr>
            <a:t>年度は、人事院勧告に基づく勤勉手当の支給割合の増加（</a:t>
          </a:r>
          <a:r>
            <a:rPr kumimoji="1" lang="en-US" altLang="ja-JP" sz="1100">
              <a:latin typeface="+mn-ea"/>
              <a:ea typeface="+mn-ea"/>
            </a:rPr>
            <a:t>0.1</a:t>
          </a:r>
          <a:r>
            <a:rPr kumimoji="1" lang="ja-JP" altLang="en-US" sz="1100">
              <a:latin typeface="+mn-ea"/>
              <a:ea typeface="+mn-ea"/>
            </a:rPr>
            <a:t>月分増加）や、標準報酬制の本格導入に伴う共済組合等負担金の増加により、平成</a:t>
          </a:r>
          <a:r>
            <a:rPr kumimoji="1" lang="en-US" altLang="ja-JP" sz="1100">
              <a:latin typeface="+mn-ea"/>
              <a:ea typeface="+mn-ea"/>
            </a:rPr>
            <a:t>27</a:t>
          </a:r>
          <a:r>
            <a:rPr kumimoji="1" lang="ja-JP" altLang="en-US" sz="1100">
              <a:latin typeface="+mn-ea"/>
              <a:ea typeface="+mn-ea"/>
            </a:rPr>
            <a:t>年度より</a:t>
          </a:r>
          <a:r>
            <a:rPr kumimoji="1" lang="en-US" altLang="ja-JP" sz="1100">
              <a:latin typeface="+mn-ea"/>
              <a:ea typeface="+mn-ea"/>
            </a:rPr>
            <a:t>1.1</a:t>
          </a:r>
          <a:r>
            <a:rPr kumimoji="1" lang="ja-JP" altLang="en-US" sz="1100">
              <a:latin typeface="+mn-ea"/>
              <a:ea typeface="+mn-ea"/>
            </a:rPr>
            <a:t>ポイント上昇しました。</a:t>
          </a:r>
          <a:endParaRPr kumimoji="1" lang="en-US" altLang="ja-JP" sz="1100">
            <a:latin typeface="+mn-ea"/>
            <a:ea typeface="+mn-ea"/>
          </a:endParaRPr>
        </a:p>
        <a:p>
          <a:r>
            <a:rPr kumimoji="1" lang="ja-JP" altLang="en-US" sz="1100">
              <a:latin typeface="+mn-ea"/>
              <a:ea typeface="+mn-ea"/>
            </a:rPr>
            <a:t>　</a:t>
          </a:r>
          <a:r>
            <a:rPr lang="ja-JP" altLang="ja-JP" sz="1100">
              <a:solidFill>
                <a:schemeClr val="dk1"/>
              </a:solidFill>
              <a:effectLst/>
              <a:latin typeface="+mn-ea"/>
              <a:ea typeface="+mn-ea"/>
              <a:cs typeface="+mn-cs"/>
            </a:rPr>
            <a:t>今後も、第２次定員適正化計画（平成</a:t>
          </a:r>
          <a:r>
            <a:rPr lang="en-US" altLang="ja-JP" sz="1100">
              <a:solidFill>
                <a:schemeClr val="dk1"/>
              </a:solidFill>
              <a:effectLst/>
              <a:latin typeface="+mn-ea"/>
              <a:ea typeface="+mn-ea"/>
              <a:cs typeface="+mn-cs"/>
            </a:rPr>
            <a:t>27</a:t>
          </a:r>
          <a:r>
            <a:rPr lang="ja-JP" altLang="en-US" sz="1100">
              <a:solidFill>
                <a:schemeClr val="dk1"/>
              </a:solidFill>
              <a:effectLst/>
              <a:latin typeface="+mn-ea"/>
              <a:ea typeface="+mn-ea"/>
              <a:cs typeface="+mn-cs"/>
            </a:rPr>
            <a:t>年度</a:t>
          </a: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31</a:t>
          </a:r>
          <a:r>
            <a:rPr lang="ja-JP" altLang="ja-JP" sz="1100">
              <a:solidFill>
                <a:schemeClr val="dk1"/>
              </a:solidFill>
              <a:effectLst/>
              <a:latin typeface="+mn-ea"/>
              <a:ea typeface="+mn-ea"/>
              <a:cs typeface="+mn-cs"/>
            </a:rPr>
            <a:t>年度）に基づき、</a:t>
          </a:r>
          <a:r>
            <a:rPr lang="ja-JP" altLang="en-US" sz="1100">
              <a:solidFill>
                <a:schemeClr val="dk1"/>
              </a:solidFill>
              <a:effectLst/>
              <a:latin typeface="+mn-ea"/>
              <a:ea typeface="+mn-ea"/>
              <a:cs typeface="+mn-cs"/>
            </a:rPr>
            <a:t>定員削減や再任用職員の活用などを図り、</a:t>
          </a:r>
          <a:r>
            <a:rPr lang="ja-JP" altLang="ja-JP" sz="1100">
              <a:solidFill>
                <a:schemeClr val="dk1"/>
              </a:solidFill>
              <a:effectLst/>
              <a:latin typeface="+mn-ea"/>
              <a:ea typeface="+mn-ea"/>
              <a:cs typeface="+mn-cs"/>
            </a:rPr>
            <a:t>限られた職員数で柔軟</a:t>
          </a:r>
          <a:r>
            <a:rPr lang="ja-JP" altLang="en-US" sz="1100">
              <a:solidFill>
                <a:schemeClr val="dk1"/>
              </a:solidFill>
              <a:effectLst/>
              <a:latin typeface="+mn-ea"/>
              <a:ea typeface="+mn-ea"/>
              <a:cs typeface="+mn-cs"/>
            </a:rPr>
            <a:t>かつ</a:t>
          </a:r>
          <a:r>
            <a:rPr lang="ja-JP" altLang="ja-JP" sz="1100">
              <a:solidFill>
                <a:schemeClr val="dk1"/>
              </a:solidFill>
              <a:effectLst/>
              <a:latin typeface="+mn-ea"/>
              <a:ea typeface="+mn-ea"/>
              <a:cs typeface="+mn-cs"/>
            </a:rPr>
            <a:t>適正に対応できる組織体制</a:t>
          </a:r>
          <a:r>
            <a:rPr lang="ja-JP" altLang="en-US" sz="1100">
              <a:solidFill>
                <a:schemeClr val="dk1"/>
              </a:solidFill>
              <a:effectLst/>
              <a:latin typeface="+mn-ea"/>
              <a:ea typeface="+mn-ea"/>
              <a:cs typeface="+mn-cs"/>
            </a:rPr>
            <a:t>の</a:t>
          </a:r>
          <a:r>
            <a:rPr lang="ja-JP" altLang="ja-JP" sz="1100">
              <a:solidFill>
                <a:schemeClr val="dk1"/>
              </a:solidFill>
              <a:effectLst/>
              <a:latin typeface="+mn-ea"/>
              <a:ea typeface="+mn-ea"/>
              <a:cs typeface="+mn-cs"/>
            </a:rPr>
            <a:t>構築</a:t>
          </a:r>
          <a:r>
            <a:rPr lang="ja-JP" altLang="en-US" sz="1100">
              <a:solidFill>
                <a:schemeClr val="dk1"/>
              </a:solidFill>
              <a:effectLst/>
              <a:latin typeface="+mn-ea"/>
              <a:ea typeface="+mn-ea"/>
              <a:cs typeface="+mn-cs"/>
            </a:rPr>
            <a:t>・人材育成</a:t>
          </a:r>
          <a:r>
            <a:rPr lang="ja-JP" altLang="ja-JP" sz="1100">
              <a:solidFill>
                <a:schemeClr val="dk1"/>
              </a:solidFill>
              <a:effectLst/>
              <a:latin typeface="+mn-ea"/>
              <a:ea typeface="+mn-ea"/>
              <a:cs typeface="+mn-cs"/>
            </a:rPr>
            <a:t>に</a:t>
          </a:r>
          <a:r>
            <a:rPr lang="ja-JP" altLang="en-US" sz="1100">
              <a:solidFill>
                <a:schemeClr val="dk1"/>
              </a:solidFill>
              <a:effectLst/>
              <a:latin typeface="+mn-ea"/>
              <a:ea typeface="+mn-ea"/>
              <a:cs typeface="+mn-cs"/>
            </a:rPr>
            <a:t>取り組み</a:t>
          </a:r>
          <a:r>
            <a:rPr lang="ja-JP" altLang="ja-JP" sz="1100">
              <a:solidFill>
                <a:schemeClr val="dk1"/>
              </a:solidFill>
              <a:effectLst/>
              <a:latin typeface="+mn-ea"/>
              <a:ea typeface="+mn-ea"/>
              <a:cs typeface="+mn-cs"/>
            </a:rPr>
            <a:t>ます。</a:t>
          </a:r>
          <a:endParaRPr kumimoji="1" lang="ja-JP" altLang="en-US" sz="1100">
            <a:latin typeface="+mn-ea"/>
            <a:ea typeface="+mn-ea"/>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85725</xdr:rowOff>
    </xdr:from>
    <xdr:to>
      <xdr:col>7</xdr:col>
      <xdr:colOff>19050</xdr:colOff>
      <xdr:row>41</xdr:row>
      <xdr:rowOff>142875</xdr:rowOff>
    </xdr:to>
    <xdr:cxnSp macro="">
      <xdr:nvCxnSpPr>
        <xdr:cNvPr id="61" name="直線コネクタ 60"/>
        <xdr:cNvCxnSpPr/>
      </xdr:nvCxnSpPr>
      <xdr:spPr>
        <a:xfrm flipV="1">
          <a:off x="4229100" y="574357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114300</xdr:rowOff>
    </xdr:from>
    <xdr:ext cx="762000" cy="257175"/>
    <xdr:sp macro="" textlink="">
      <xdr:nvSpPr>
        <xdr:cNvPr id="62" name="人件費最小値テキスト"/>
        <xdr:cNvSpPr txBox="1"/>
      </xdr:nvSpPr>
      <xdr:spPr>
        <a:xfrm>
          <a:off x="4314825"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600075</xdr:colOff>
      <xdr:row>41</xdr:row>
      <xdr:rowOff>142875</xdr:rowOff>
    </xdr:from>
    <xdr:to>
      <xdr:col>7</xdr:col>
      <xdr:colOff>104775</xdr:colOff>
      <xdr:row>41</xdr:row>
      <xdr:rowOff>142875</xdr:rowOff>
    </xdr:to>
    <xdr:cxnSp macro="">
      <xdr:nvCxnSpPr>
        <xdr:cNvPr id="63" name="直線コネクタ 62"/>
        <xdr:cNvCxnSpPr/>
      </xdr:nvCxnSpPr>
      <xdr:spPr>
        <a:xfrm>
          <a:off x="4210050" y="71723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0</xdr:rowOff>
    </xdr:from>
    <xdr:ext cx="762000" cy="257175"/>
    <xdr:sp macro="" textlink="">
      <xdr:nvSpPr>
        <xdr:cNvPr id="64" name="人件費最大値テキスト"/>
        <xdr:cNvSpPr txBox="1"/>
      </xdr:nvSpPr>
      <xdr:spPr>
        <a:xfrm>
          <a:off x="4314825" y="548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600075</xdr:colOff>
      <xdr:row>33</xdr:row>
      <xdr:rowOff>85725</xdr:rowOff>
    </xdr:from>
    <xdr:to>
      <xdr:col>7</xdr:col>
      <xdr:colOff>104775</xdr:colOff>
      <xdr:row>33</xdr:row>
      <xdr:rowOff>85725</xdr:rowOff>
    </xdr:to>
    <xdr:cxnSp macro="">
      <xdr:nvCxnSpPr>
        <xdr:cNvPr id="65" name="直線コネクタ 64"/>
        <xdr:cNvCxnSpPr/>
      </xdr:nvCxnSpPr>
      <xdr:spPr>
        <a:xfrm>
          <a:off x="4210050" y="57435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35</xdr:row>
      <xdr:rowOff>123825</xdr:rowOff>
    </xdr:from>
    <xdr:to>
      <xdr:col>7</xdr:col>
      <xdr:colOff>19050</xdr:colOff>
      <xdr:row>36</xdr:row>
      <xdr:rowOff>38100</xdr:rowOff>
    </xdr:to>
    <xdr:cxnSp macro="">
      <xdr:nvCxnSpPr>
        <xdr:cNvPr id="66" name="直線コネクタ 65"/>
        <xdr:cNvCxnSpPr/>
      </xdr:nvCxnSpPr>
      <xdr:spPr>
        <a:xfrm>
          <a:off x="3562350" y="6124575"/>
          <a:ext cx="6667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9525</xdr:rowOff>
    </xdr:from>
    <xdr:ext cx="762000" cy="257175"/>
    <xdr:sp macro="" textlink="">
      <xdr:nvSpPr>
        <xdr:cNvPr id="67" name="人件費平均値テキスト"/>
        <xdr:cNvSpPr txBox="1"/>
      </xdr:nvSpPr>
      <xdr:spPr>
        <a:xfrm>
          <a:off x="4314825" y="618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600075</xdr:colOff>
      <xdr:row>36</xdr:row>
      <xdr:rowOff>38100</xdr:rowOff>
    </xdr:from>
    <xdr:to>
      <xdr:col>7</xdr:col>
      <xdr:colOff>66675</xdr:colOff>
      <xdr:row>36</xdr:row>
      <xdr:rowOff>142875</xdr:rowOff>
    </xdr:to>
    <xdr:sp macro="" textlink="">
      <xdr:nvSpPr>
        <xdr:cNvPr id="68" name="フローチャート : 判断 67"/>
        <xdr:cNvSpPr/>
      </xdr:nvSpPr>
      <xdr:spPr>
        <a:xfrm>
          <a:off x="4210050" y="621030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35</xdr:row>
      <xdr:rowOff>95250</xdr:rowOff>
    </xdr:from>
    <xdr:to>
      <xdr:col>5</xdr:col>
      <xdr:colOff>552450</xdr:colOff>
      <xdr:row>35</xdr:row>
      <xdr:rowOff>123825</xdr:rowOff>
    </xdr:to>
    <xdr:cxnSp macro="">
      <xdr:nvCxnSpPr>
        <xdr:cNvPr id="69" name="直線コネクタ 68"/>
        <xdr:cNvCxnSpPr/>
      </xdr:nvCxnSpPr>
      <xdr:spPr>
        <a:xfrm>
          <a:off x="2752725" y="609600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19050</xdr:rowOff>
    </xdr:from>
    <xdr:to>
      <xdr:col>5</xdr:col>
      <xdr:colOff>600075</xdr:colOff>
      <xdr:row>36</xdr:row>
      <xdr:rowOff>114300</xdr:rowOff>
    </xdr:to>
    <xdr:sp macro="" textlink="">
      <xdr:nvSpPr>
        <xdr:cNvPr id="70" name="フローチャート : 判断 69"/>
        <xdr:cNvSpPr/>
      </xdr:nvSpPr>
      <xdr:spPr>
        <a:xfrm>
          <a:off x="3505200"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104775</xdr:rowOff>
    </xdr:from>
    <xdr:ext cx="733425" cy="257175"/>
    <xdr:sp macro="" textlink="">
      <xdr:nvSpPr>
        <xdr:cNvPr id="71" name="テキスト ボックス 70"/>
        <xdr:cNvSpPr txBox="1"/>
      </xdr:nvSpPr>
      <xdr:spPr>
        <a:xfrm>
          <a:off x="3181350" y="627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66675</xdr:rowOff>
    </xdr:from>
    <xdr:to>
      <xdr:col>4</xdr:col>
      <xdr:colOff>342900</xdr:colOff>
      <xdr:row>35</xdr:row>
      <xdr:rowOff>95250</xdr:rowOff>
    </xdr:to>
    <xdr:cxnSp macro="">
      <xdr:nvCxnSpPr>
        <xdr:cNvPr id="72" name="直線コネクタ 71"/>
        <xdr:cNvCxnSpPr/>
      </xdr:nvCxnSpPr>
      <xdr:spPr>
        <a:xfrm>
          <a:off x="1952625" y="606742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400050</xdr:colOff>
      <xdr:row>37</xdr:row>
      <xdr:rowOff>57150</xdr:rowOff>
    </xdr:to>
    <xdr:sp macro="" textlink="">
      <xdr:nvSpPr>
        <xdr:cNvPr id="73" name="フローチャート : 判断 72"/>
        <xdr:cNvSpPr/>
      </xdr:nvSpPr>
      <xdr:spPr>
        <a:xfrm>
          <a:off x="27051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47625</xdr:rowOff>
    </xdr:from>
    <xdr:ext cx="752475" cy="257175"/>
    <xdr:sp macro="" textlink="">
      <xdr:nvSpPr>
        <xdr:cNvPr id="74" name="テキスト ボックス 73"/>
        <xdr:cNvSpPr txBox="1"/>
      </xdr:nvSpPr>
      <xdr:spPr>
        <a:xfrm>
          <a:off x="2409825" y="6391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600075</xdr:colOff>
      <xdr:row>35</xdr:row>
      <xdr:rowOff>66675</xdr:rowOff>
    </xdr:from>
    <xdr:to>
      <xdr:col>3</xdr:col>
      <xdr:colOff>142875</xdr:colOff>
      <xdr:row>35</xdr:row>
      <xdr:rowOff>85725</xdr:rowOff>
    </xdr:to>
    <xdr:cxnSp macro="">
      <xdr:nvCxnSpPr>
        <xdr:cNvPr id="75" name="直線コネクタ 74"/>
        <xdr:cNvCxnSpPr/>
      </xdr:nvCxnSpPr>
      <xdr:spPr>
        <a:xfrm flipV="1">
          <a:off x="1209675" y="6067425"/>
          <a:ext cx="7429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123825</xdr:rowOff>
    </xdr:from>
    <xdr:to>
      <xdr:col>3</xdr:col>
      <xdr:colOff>190500</xdr:colOff>
      <xdr:row>37</xdr:row>
      <xdr:rowOff>47625</xdr:rowOff>
    </xdr:to>
    <xdr:sp macro="" textlink="">
      <xdr:nvSpPr>
        <xdr:cNvPr id="76" name="フローチャート : 判断 75"/>
        <xdr:cNvSpPr/>
      </xdr:nvSpPr>
      <xdr:spPr>
        <a:xfrm>
          <a:off x="1905000" y="6296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38100</xdr:rowOff>
    </xdr:from>
    <xdr:ext cx="762000" cy="257175"/>
    <xdr:sp macro="" textlink="">
      <xdr:nvSpPr>
        <xdr:cNvPr id="77" name="テキスト ボックス 76"/>
        <xdr:cNvSpPr txBox="1"/>
      </xdr:nvSpPr>
      <xdr:spPr>
        <a:xfrm>
          <a:off x="1657350"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19050</xdr:rowOff>
    </xdr:from>
    <xdr:to>
      <xdr:col>1</xdr:col>
      <xdr:colOff>600075</xdr:colOff>
      <xdr:row>37</xdr:row>
      <xdr:rowOff>123825</xdr:rowOff>
    </xdr:to>
    <xdr:sp macro="" textlink="">
      <xdr:nvSpPr>
        <xdr:cNvPr id="78" name="フローチャート : 判断 77"/>
        <xdr:cNvSpPr/>
      </xdr:nvSpPr>
      <xdr:spPr>
        <a:xfrm>
          <a:off x="1181100" y="63627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104775</xdr:rowOff>
    </xdr:from>
    <xdr:ext cx="762000" cy="257175"/>
    <xdr:sp macro="" textlink="">
      <xdr:nvSpPr>
        <xdr:cNvPr id="79" name="テキスト ボックス 78"/>
        <xdr:cNvSpPr txBox="1"/>
      </xdr:nvSpPr>
      <xdr:spPr>
        <a:xfrm>
          <a:off x="857250"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35</xdr:row>
      <xdr:rowOff>152400</xdr:rowOff>
    </xdr:from>
    <xdr:to>
      <xdr:col>7</xdr:col>
      <xdr:colOff>66675</xdr:colOff>
      <xdr:row>36</xdr:row>
      <xdr:rowOff>85725</xdr:rowOff>
    </xdr:to>
    <xdr:sp macro="" textlink="">
      <xdr:nvSpPr>
        <xdr:cNvPr id="85" name="円/楕円 84"/>
        <xdr:cNvSpPr/>
      </xdr:nvSpPr>
      <xdr:spPr>
        <a:xfrm>
          <a:off x="4210050" y="61531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0</xdr:rowOff>
    </xdr:from>
    <xdr:ext cx="762000" cy="257175"/>
    <xdr:sp macro="" textlink="">
      <xdr:nvSpPr>
        <xdr:cNvPr id="86" name="人件費該当値テキスト"/>
        <xdr:cNvSpPr txBox="1"/>
      </xdr:nvSpPr>
      <xdr:spPr>
        <a:xfrm>
          <a:off x="43148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495300</xdr:colOff>
      <xdr:row>35</xdr:row>
      <xdr:rowOff>76200</xdr:rowOff>
    </xdr:from>
    <xdr:to>
      <xdr:col>5</xdr:col>
      <xdr:colOff>600075</xdr:colOff>
      <xdr:row>36</xdr:row>
      <xdr:rowOff>0</xdr:rowOff>
    </xdr:to>
    <xdr:sp macro="" textlink="">
      <xdr:nvSpPr>
        <xdr:cNvPr id="87" name="円/楕円 86"/>
        <xdr:cNvSpPr/>
      </xdr:nvSpPr>
      <xdr:spPr>
        <a:xfrm>
          <a:off x="3505200" y="607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9525</xdr:rowOff>
    </xdr:from>
    <xdr:ext cx="733425" cy="257175"/>
    <xdr:sp macro="" textlink="">
      <xdr:nvSpPr>
        <xdr:cNvPr id="88" name="テキスト ボックス 87"/>
        <xdr:cNvSpPr txBox="1"/>
      </xdr:nvSpPr>
      <xdr:spPr>
        <a:xfrm>
          <a:off x="3181350" y="5838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38100</xdr:rowOff>
    </xdr:from>
    <xdr:to>
      <xdr:col>4</xdr:col>
      <xdr:colOff>400050</xdr:colOff>
      <xdr:row>35</xdr:row>
      <xdr:rowOff>142875</xdr:rowOff>
    </xdr:to>
    <xdr:sp macro="" textlink="">
      <xdr:nvSpPr>
        <xdr:cNvPr id="89" name="円/楕円 88"/>
        <xdr:cNvSpPr/>
      </xdr:nvSpPr>
      <xdr:spPr>
        <a:xfrm>
          <a:off x="2705100" y="603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33</xdr:row>
      <xdr:rowOff>152400</xdr:rowOff>
    </xdr:from>
    <xdr:ext cx="752475" cy="257175"/>
    <xdr:sp macro="" textlink="">
      <xdr:nvSpPr>
        <xdr:cNvPr id="90" name="テキスト ボックス 89"/>
        <xdr:cNvSpPr txBox="1"/>
      </xdr:nvSpPr>
      <xdr:spPr>
        <a:xfrm>
          <a:off x="2409825" y="5810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95250</xdr:colOff>
      <xdr:row>35</xdr:row>
      <xdr:rowOff>9525</xdr:rowOff>
    </xdr:from>
    <xdr:to>
      <xdr:col>3</xdr:col>
      <xdr:colOff>190500</xdr:colOff>
      <xdr:row>35</xdr:row>
      <xdr:rowOff>114300</xdr:rowOff>
    </xdr:to>
    <xdr:sp macro="" textlink="">
      <xdr:nvSpPr>
        <xdr:cNvPr id="91" name="円/楕円 90"/>
        <xdr:cNvSpPr/>
      </xdr:nvSpPr>
      <xdr:spPr>
        <a:xfrm>
          <a:off x="1905000" y="6010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123825</xdr:rowOff>
    </xdr:from>
    <xdr:ext cx="762000" cy="257175"/>
    <xdr:sp macro="" textlink="">
      <xdr:nvSpPr>
        <xdr:cNvPr id="92" name="テキスト ボックス 91"/>
        <xdr:cNvSpPr txBox="1"/>
      </xdr:nvSpPr>
      <xdr:spPr>
        <a:xfrm>
          <a:off x="1657350" y="578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571500</xdr:colOff>
      <xdr:row>35</xdr:row>
      <xdr:rowOff>38100</xdr:rowOff>
    </xdr:from>
    <xdr:to>
      <xdr:col>1</xdr:col>
      <xdr:colOff>600075</xdr:colOff>
      <xdr:row>35</xdr:row>
      <xdr:rowOff>133350</xdr:rowOff>
    </xdr:to>
    <xdr:sp macro="" textlink="">
      <xdr:nvSpPr>
        <xdr:cNvPr id="93" name="円/楕円 92"/>
        <xdr:cNvSpPr/>
      </xdr:nvSpPr>
      <xdr:spPr>
        <a:xfrm>
          <a:off x="1181100" y="6038850"/>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33</xdr:row>
      <xdr:rowOff>142875</xdr:rowOff>
    </xdr:from>
    <xdr:ext cx="762000" cy="257175"/>
    <xdr:sp macro="" textlink="">
      <xdr:nvSpPr>
        <xdr:cNvPr id="94" name="テキスト ボックス 93"/>
        <xdr:cNvSpPr txBox="1"/>
      </xdr:nvSpPr>
      <xdr:spPr>
        <a:xfrm>
          <a:off x="857250" y="580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8</a:t>
          </a:r>
          <a:r>
            <a:rPr kumimoji="1" lang="ja-JP" altLang="en-US" sz="1100">
              <a:solidFill>
                <a:schemeClr val="dk1"/>
              </a:solidFill>
              <a:effectLst/>
              <a:latin typeface="+mn-ea"/>
              <a:ea typeface="+mn-ea"/>
              <a:cs typeface="+mn-cs"/>
            </a:rPr>
            <a:t>月からの環境エネルギーセンター稼働に伴う一般廃棄物処理費の減少などにより</a:t>
          </a:r>
          <a:r>
            <a:rPr kumimoji="1" lang="ja-JP" altLang="ja-JP" sz="1100">
              <a:solidFill>
                <a:schemeClr val="dk1"/>
              </a:solidFill>
              <a:effectLst/>
              <a:latin typeface="+mn-ea"/>
              <a:ea typeface="+mn-ea"/>
              <a:cs typeface="+mn-cs"/>
            </a:rPr>
            <a:t>経常経費</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減少</a:t>
          </a:r>
          <a:r>
            <a:rPr kumimoji="1" lang="ja-JP" altLang="en-US" sz="1100">
              <a:solidFill>
                <a:schemeClr val="dk1"/>
              </a:solidFill>
              <a:effectLst/>
              <a:latin typeface="+mn-ea"/>
              <a:ea typeface="+mn-ea"/>
              <a:cs typeface="+mn-cs"/>
            </a:rPr>
            <a:t>し</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年度より</a:t>
          </a:r>
          <a:r>
            <a:rPr kumimoji="1" lang="en-US" altLang="ja-JP" sz="1100">
              <a:solidFill>
                <a:schemeClr val="dk1"/>
              </a:solidFill>
              <a:effectLst/>
              <a:latin typeface="+mn-ea"/>
              <a:ea typeface="+mn-ea"/>
              <a:cs typeface="+mn-cs"/>
            </a:rPr>
            <a:t>0.8</a:t>
          </a:r>
          <a:r>
            <a:rPr kumimoji="1" lang="ja-JP" altLang="ja-JP" sz="1100">
              <a:solidFill>
                <a:schemeClr val="dk1"/>
              </a:solidFill>
              <a:effectLst/>
              <a:latin typeface="+mn-ea"/>
              <a:ea typeface="+mn-ea"/>
              <a:cs typeface="+mn-cs"/>
            </a:rPr>
            <a:t>ポイント良化</a:t>
          </a:r>
          <a:r>
            <a:rPr kumimoji="1" lang="ja-JP" altLang="en-US" sz="1100">
              <a:solidFill>
                <a:schemeClr val="dk1"/>
              </a:solidFill>
              <a:effectLst/>
              <a:latin typeface="+mn-ea"/>
              <a:ea typeface="+mn-ea"/>
              <a:cs typeface="+mn-cs"/>
            </a:rPr>
            <a:t>するとともに、</a:t>
          </a:r>
          <a:r>
            <a:rPr kumimoji="1" lang="ja-JP" altLang="ja-JP" sz="1100">
              <a:solidFill>
                <a:schemeClr val="dk1"/>
              </a:solidFill>
              <a:effectLst/>
              <a:latin typeface="+mn-ea"/>
              <a:ea typeface="+mn-ea"/>
              <a:cs typeface="+mn-cs"/>
            </a:rPr>
            <a:t>類似団体平均</a:t>
          </a:r>
          <a:r>
            <a:rPr kumimoji="1" lang="ja-JP" altLang="en-US" sz="1100">
              <a:solidFill>
                <a:schemeClr val="dk1"/>
              </a:solidFill>
              <a:effectLst/>
              <a:latin typeface="+mn-ea"/>
              <a:ea typeface="+mn-ea"/>
              <a:cs typeface="+mn-cs"/>
            </a:rPr>
            <a:t>を下</a:t>
          </a:r>
          <a:r>
            <a:rPr kumimoji="1" lang="ja-JP" altLang="ja-JP" sz="1100">
              <a:solidFill>
                <a:schemeClr val="dk1"/>
              </a:solidFill>
              <a:effectLst/>
              <a:latin typeface="+mn-ea"/>
              <a:ea typeface="+mn-ea"/>
              <a:cs typeface="+mn-cs"/>
            </a:rPr>
            <a:t>回</a:t>
          </a:r>
          <a:r>
            <a:rPr kumimoji="1" lang="ja-JP" altLang="en-US" sz="1100">
              <a:solidFill>
                <a:schemeClr val="dk1"/>
              </a:solidFill>
              <a:effectLst/>
              <a:latin typeface="+mn-ea"/>
              <a:ea typeface="+mn-ea"/>
              <a:cs typeface="+mn-cs"/>
            </a:rPr>
            <a:t>りました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、事業評価等の実施による事務事業の見直しや</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定型的・庶務業務の民間委託の推進、指定管理者制度の活用など、支出削減への取り組みを進めます。また、</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年度に策定した</a:t>
          </a:r>
          <a:r>
            <a:rPr kumimoji="1" lang="ja-JP" altLang="ja-JP" sz="1100">
              <a:solidFill>
                <a:schemeClr val="dk1"/>
              </a:solidFill>
              <a:effectLst/>
              <a:latin typeface="+mn-ea"/>
              <a:ea typeface="+mn-ea"/>
              <a:cs typeface="+mn-cs"/>
            </a:rPr>
            <a:t>「公共施設等総合管理計画」</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年度にかけて策定する「個別施設計画」</a:t>
          </a:r>
          <a:r>
            <a:rPr kumimoji="1" lang="ja-JP" altLang="ja-JP" sz="1100">
              <a:solidFill>
                <a:schemeClr val="dk1"/>
              </a:solidFill>
              <a:effectLst/>
              <a:latin typeface="+mn-ea"/>
              <a:ea typeface="+mn-ea"/>
              <a:cs typeface="+mn-cs"/>
            </a:rPr>
            <a:t>に基づき、施設の利用需要を見極め、計画的な更新・統廃合・再配置・廃止による施設総量の縮減を検討し、ランニングコストの削減や平準化を図ります。</a:t>
          </a:r>
          <a:endParaRPr lang="ja-JP" altLang="ja-JP" sz="1100">
            <a:effectLst/>
            <a:latin typeface="+mn-ea"/>
            <a:ea typeface="+mn-ea"/>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0906125" y="374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0477500"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0906125" y="336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0477500"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0906125" y="298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0477500"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0906125" y="260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0477500"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0906125" y="221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0477500"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14</xdr:row>
      <xdr:rowOff>47625</xdr:rowOff>
    </xdr:from>
    <xdr:to>
      <xdr:col>24</xdr:col>
      <xdr:colOff>28575</xdr:colOff>
      <xdr:row>22</xdr:row>
      <xdr:rowOff>66675</xdr:rowOff>
    </xdr:to>
    <xdr:cxnSp macro="">
      <xdr:nvCxnSpPr>
        <xdr:cNvPr id="122" name="直線コネクタ 121"/>
        <xdr:cNvCxnSpPr/>
      </xdr:nvCxnSpPr>
      <xdr:spPr>
        <a:xfrm flipV="1">
          <a:off x="14449425" y="244792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38100</xdr:rowOff>
    </xdr:from>
    <xdr:ext cx="762000" cy="257175"/>
    <xdr:sp macro="" textlink="">
      <xdr:nvSpPr>
        <xdr:cNvPr id="123" name="物件費最小値テキスト"/>
        <xdr:cNvSpPr txBox="1"/>
      </xdr:nvSpPr>
      <xdr:spPr>
        <a:xfrm>
          <a:off x="14544675" y="381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600075</xdr:colOff>
      <xdr:row>22</xdr:row>
      <xdr:rowOff>66675</xdr:rowOff>
    </xdr:from>
    <xdr:to>
      <xdr:col>24</xdr:col>
      <xdr:colOff>123825</xdr:colOff>
      <xdr:row>22</xdr:row>
      <xdr:rowOff>66675</xdr:rowOff>
    </xdr:to>
    <xdr:cxnSp macro="">
      <xdr:nvCxnSpPr>
        <xdr:cNvPr id="124" name="直線コネクタ 123"/>
        <xdr:cNvCxnSpPr/>
      </xdr:nvCxnSpPr>
      <xdr:spPr>
        <a:xfrm>
          <a:off x="14420850" y="38385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133350</xdr:rowOff>
    </xdr:from>
    <xdr:ext cx="762000" cy="257175"/>
    <xdr:sp macro="" textlink="">
      <xdr:nvSpPr>
        <xdr:cNvPr id="125" name="物件費最大値テキスト"/>
        <xdr:cNvSpPr txBox="1"/>
      </xdr:nvSpPr>
      <xdr:spPr>
        <a:xfrm>
          <a:off x="14544675"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600075</xdr:colOff>
      <xdr:row>14</xdr:row>
      <xdr:rowOff>47625</xdr:rowOff>
    </xdr:from>
    <xdr:to>
      <xdr:col>24</xdr:col>
      <xdr:colOff>123825</xdr:colOff>
      <xdr:row>14</xdr:row>
      <xdr:rowOff>47625</xdr:rowOff>
    </xdr:to>
    <xdr:cxnSp macro="">
      <xdr:nvCxnSpPr>
        <xdr:cNvPr id="126" name="直線コネクタ 125"/>
        <xdr:cNvCxnSpPr/>
      </xdr:nvCxnSpPr>
      <xdr:spPr>
        <a:xfrm>
          <a:off x="14420850" y="24479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17</xdr:row>
      <xdr:rowOff>76200</xdr:rowOff>
    </xdr:from>
    <xdr:to>
      <xdr:col>24</xdr:col>
      <xdr:colOff>28575</xdr:colOff>
      <xdr:row>17</xdr:row>
      <xdr:rowOff>142875</xdr:rowOff>
    </xdr:to>
    <xdr:cxnSp macro="">
      <xdr:nvCxnSpPr>
        <xdr:cNvPr id="127" name="直線コネクタ 126"/>
        <xdr:cNvCxnSpPr/>
      </xdr:nvCxnSpPr>
      <xdr:spPr>
        <a:xfrm flipV="1">
          <a:off x="13782675" y="2990850"/>
          <a:ext cx="6667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17</xdr:row>
      <xdr:rowOff>57150</xdr:rowOff>
    </xdr:from>
    <xdr:ext cx="762000" cy="257175"/>
    <xdr:sp macro="" textlink="">
      <xdr:nvSpPr>
        <xdr:cNvPr id="128" name="物件費平均値テキスト"/>
        <xdr:cNvSpPr txBox="1"/>
      </xdr:nvSpPr>
      <xdr:spPr>
        <a:xfrm>
          <a:off x="14544675" y="297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600075</xdr:colOff>
      <xdr:row>17</xdr:row>
      <xdr:rowOff>85725</xdr:rowOff>
    </xdr:from>
    <xdr:to>
      <xdr:col>24</xdr:col>
      <xdr:colOff>85725</xdr:colOff>
      <xdr:row>18</xdr:row>
      <xdr:rowOff>19050</xdr:rowOff>
    </xdr:to>
    <xdr:sp macro="" textlink="">
      <xdr:nvSpPr>
        <xdr:cNvPr id="129" name="フローチャート : 判断 128"/>
        <xdr:cNvSpPr/>
      </xdr:nvSpPr>
      <xdr:spPr>
        <a:xfrm>
          <a:off x="14420850" y="30003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142875</xdr:rowOff>
    </xdr:from>
    <xdr:to>
      <xdr:col>22</xdr:col>
      <xdr:colOff>561975</xdr:colOff>
      <xdr:row>17</xdr:row>
      <xdr:rowOff>142875</xdr:rowOff>
    </xdr:to>
    <xdr:cxnSp macro="">
      <xdr:nvCxnSpPr>
        <xdr:cNvPr id="130" name="直線コネクタ 129"/>
        <xdr:cNvCxnSpPr/>
      </xdr:nvCxnSpPr>
      <xdr:spPr>
        <a:xfrm flipV="1">
          <a:off x="12982575" y="30575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47625</xdr:rowOff>
    </xdr:from>
    <xdr:to>
      <xdr:col>22</xdr:col>
      <xdr:colOff>600075</xdr:colOff>
      <xdr:row>17</xdr:row>
      <xdr:rowOff>152400</xdr:rowOff>
    </xdr:to>
    <xdr:sp macro="" textlink="">
      <xdr:nvSpPr>
        <xdr:cNvPr id="131" name="フローチャート : 判断 130"/>
        <xdr:cNvSpPr/>
      </xdr:nvSpPr>
      <xdr:spPr>
        <a:xfrm>
          <a:off x="13735050" y="29622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161925</xdr:rowOff>
    </xdr:from>
    <xdr:ext cx="733425" cy="257175"/>
    <xdr:sp macro="" textlink="">
      <xdr:nvSpPr>
        <xdr:cNvPr id="132" name="テキスト ボックス 131"/>
        <xdr:cNvSpPr txBox="1"/>
      </xdr:nvSpPr>
      <xdr:spPr>
        <a:xfrm>
          <a:off x="13401675" y="273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161925</xdr:colOff>
      <xdr:row>17</xdr:row>
      <xdr:rowOff>19050</xdr:rowOff>
    </xdr:from>
    <xdr:to>
      <xdr:col>21</xdr:col>
      <xdr:colOff>361950</xdr:colOff>
      <xdr:row>17</xdr:row>
      <xdr:rowOff>142875</xdr:rowOff>
    </xdr:to>
    <xdr:cxnSp macro="">
      <xdr:nvCxnSpPr>
        <xdr:cNvPr id="133" name="直線コネクタ 132"/>
        <xdr:cNvCxnSpPr/>
      </xdr:nvCxnSpPr>
      <xdr:spPr>
        <a:xfrm>
          <a:off x="12182475" y="2933700"/>
          <a:ext cx="8001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161925</xdr:rowOff>
    </xdr:from>
    <xdr:to>
      <xdr:col>21</xdr:col>
      <xdr:colOff>409575</xdr:colOff>
      <xdr:row>17</xdr:row>
      <xdr:rowOff>85725</xdr:rowOff>
    </xdr:to>
    <xdr:sp macro="" textlink="">
      <xdr:nvSpPr>
        <xdr:cNvPr id="134" name="フローチャート : 判断 133"/>
        <xdr:cNvSpPr/>
      </xdr:nvSpPr>
      <xdr:spPr>
        <a:xfrm>
          <a:off x="12934950" y="2905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15</xdr:row>
      <xdr:rowOff>104775</xdr:rowOff>
    </xdr:from>
    <xdr:ext cx="752475" cy="257175"/>
    <xdr:sp macro="" textlink="">
      <xdr:nvSpPr>
        <xdr:cNvPr id="135" name="テキスト ボックス 134"/>
        <xdr:cNvSpPr txBox="1"/>
      </xdr:nvSpPr>
      <xdr:spPr>
        <a:xfrm>
          <a:off x="12620625" y="2676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600075</xdr:colOff>
      <xdr:row>16</xdr:row>
      <xdr:rowOff>28575</xdr:rowOff>
    </xdr:from>
    <xdr:to>
      <xdr:col>20</xdr:col>
      <xdr:colOff>161925</xdr:colOff>
      <xdr:row>17</xdr:row>
      <xdr:rowOff>19050</xdr:rowOff>
    </xdr:to>
    <xdr:cxnSp macro="">
      <xdr:nvCxnSpPr>
        <xdr:cNvPr id="136" name="直線コネクタ 135"/>
        <xdr:cNvCxnSpPr/>
      </xdr:nvCxnSpPr>
      <xdr:spPr>
        <a:xfrm>
          <a:off x="11420475" y="2771775"/>
          <a:ext cx="7620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16</xdr:row>
      <xdr:rowOff>104775</xdr:rowOff>
    </xdr:from>
    <xdr:to>
      <xdr:col>20</xdr:col>
      <xdr:colOff>209550</xdr:colOff>
      <xdr:row>17</xdr:row>
      <xdr:rowOff>38100</xdr:rowOff>
    </xdr:to>
    <xdr:sp macro="" textlink="">
      <xdr:nvSpPr>
        <xdr:cNvPr id="137" name="フローチャート : 判断 136"/>
        <xdr:cNvSpPr/>
      </xdr:nvSpPr>
      <xdr:spPr>
        <a:xfrm>
          <a:off x="12125325" y="284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47625</xdr:rowOff>
    </xdr:from>
    <xdr:ext cx="762000" cy="257175"/>
    <xdr:sp macro="" textlink="">
      <xdr:nvSpPr>
        <xdr:cNvPr id="138" name="テキスト ボックス 137"/>
        <xdr:cNvSpPr txBox="1"/>
      </xdr:nvSpPr>
      <xdr:spPr>
        <a:xfrm>
          <a:off x="11887200" y="261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9525</xdr:colOff>
      <xdr:row>17</xdr:row>
      <xdr:rowOff>9525</xdr:rowOff>
    </xdr:to>
    <xdr:sp macro="" textlink="">
      <xdr:nvSpPr>
        <xdr:cNvPr id="139" name="フローチャート : 判断 138"/>
        <xdr:cNvSpPr/>
      </xdr:nvSpPr>
      <xdr:spPr>
        <a:xfrm>
          <a:off x="11410950" y="28194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161925</xdr:rowOff>
    </xdr:from>
    <xdr:ext cx="762000" cy="257175"/>
    <xdr:sp macro="" textlink="">
      <xdr:nvSpPr>
        <xdr:cNvPr id="140" name="テキスト ボックス 139"/>
        <xdr:cNvSpPr txBox="1"/>
      </xdr:nvSpPr>
      <xdr:spPr>
        <a:xfrm>
          <a:off x="11077575" y="290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4" name="テキスト ボックス 143"/>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17</xdr:row>
      <xdr:rowOff>28575</xdr:rowOff>
    </xdr:from>
    <xdr:to>
      <xdr:col>24</xdr:col>
      <xdr:colOff>85725</xdr:colOff>
      <xdr:row>17</xdr:row>
      <xdr:rowOff>123825</xdr:rowOff>
    </xdr:to>
    <xdr:sp macro="" textlink="">
      <xdr:nvSpPr>
        <xdr:cNvPr id="146" name="円/楕円 145"/>
        <xdr:cNvSpPr/>
      </xdr:nvSpPr>
      <xdr:spPr>
        <a:xfrm>
          <a:off x="14420850" y="29432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16</xdr:row>
      <xdr:rowOff>47625</xdr:rowOff>
    </xdr:from>
    <xdr:ext cx="762000" cy="257175"/>
    <xdr:sp macro="" textlink="">
      <xdr:nvSpPr>
        <xdr:cNvPr id="147" name="物件費該当値テキスト"/>
        <xdr:cNvSpPr txBox="1"/>
      </xdr:nvSpPr>
      <xdr:spPr>
        <a:xfrm>
          <a:off x="14544675" y="279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85725</xdr:rowOff>
    </xdr:from>
    <xdr:to>
      <xdr:col>22</xdr:col>
      <xdr:colOff>600075</xdr:colOff>
      <xdr:row>18</xdr:row>
      <xdr:rowOff>19050</xdr:rowOff>
    </xdr:to>
    <xdr:sp macro="" textlink="">
      <xdr:nvSpPr>
        <xdr:cNvPr id="148" name="円/楕円 147"/>
        <xdr:cNvSpPr/>
      </xdr:nvSpPr>
      <xdr:spPr>
        <a:xfrm>
          <a:off x="13735050" y="30003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0</xdr:rowOff>
    </xdr:from>
    <xdr:ext cx="733425" cy="257175"/>
    <xdr:sp macro="" textlink="">
      <xdr:nvSpPr>
        <xdr:cNvPr id="149" name="テキスト ボックス 148"/>
        <xdr:cNvSpPr txBox="1"/>
      </xdr:nvSpPr>
      <xdr:spPr>
        <a:xfrm>
          <a:off x="13401675" y="3086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314325</xdr:colOff>
      <xdr:row>17</xdr:row>
      <xdr:rowOff>95250</xdr:rowOff>
    </xdr:from>
    <xdr:to>
      <xdr:col>21</xdr:col>
      <xdr:colOff>409575</xdr:colOff>
      <xdr:row>18</xdr:row>
      <xdr:rowOff>28575</xdr:rowOff>
    </xdr:to>
    <xdr:sp macro="" textlink="">
      <xdr:nvSpPr>
        <xdr:cNvPr id="150" name="円/楕円 149"/>
        <xdr:cNvSpPr/>
      </xdr:nvSpPr>
      <xdr:spPr>
        <a:xfrm>
          <a:off x="12934950" y="3009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18</xdr:row>
      <xdr:rowOff>9525</xdr:rowOff>
    </xdr:from>
    <xdr:ext cx="752475" cy="257175"/>
    <xdr:sp macro="" textlink="">
      <xdr:nvSpPr>
        <xdr:cNvPr id="151" name="テキスト ボックス 150"/>
        <xdr:cNvSpPr txBox="1"/>
      </xdr:nvSpPr>
      <xdr:spPr>
        <a:xfrm>
          <a:off x="12620625" y="3095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104775</xdr:colOff>
      <xdr:row>16</xdr:row>
      <xdr:rowOff>133350</xdr:rowOff>
    </xdr:from>
    <xdr:to>
      <xdr:col>20</xdr:col>
      <xdr:colOff>209550</xdr:colOff>
      <xdr:row>17</xdr:row>
      <xdr:rowOff>66675</xdr:rowOff>
    </xdr:to>
    <xdr:sp macro="" textlink="">
      <xdr:nvSpPr>
        <xdr:cNvPr id="152" name="円/楕円 151"/>
        <xdr:cNvSpPr/>
      </xdr:nvSpPr>
      <xdr:spPr>
        <a:xfrm>
          <a:off x="12125325" y="2876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17</xdr:row>
      <xdr:rowOff>47625</xdr:rowOff>
    </xdr:from>
    <xdr:ext cx="762000" cy="257175"/>
    <xdr:sp macro="" textlink="">
      <xdr:nvSpPr>
        <xdr:cNvPr id="153" name="テキスト ボックス 152"/>
        <xdr:cNvSpPr txBox="1"/>
      </xdr:nvSpPr>
      <xdr:spPr>
        <a:xfrm>
          <a:off x="11887200"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152400</xdr:rowOff>
    </xdr:from>
    <xdr:to>
      <xdr:col>19</xdr:col>
      <xdr:colOff>9525</xdr:colOff>
      <xdr:row>16</xdr:row>
      <xdr:rowOff>76200</xdr:rowOff>
    </xdr:to>
    <xdr:sp macro="" textlink="">
      <xdr:nvSpPr>
        <xdr:cNvPr id="154" name="円/楕円 153"/>
        <xdr:cNvSpPr/>
      </xdr:nvSpPr>
      <xdr:spPr>
        <a:xfrm>
          <a:off x="11410950" y="27241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85725</xdr:rowOff>
    </xdr:from>
    <xdr:ext cx="762000" cy="257175"/>
    <xdr:sp macro="" textlink="">
      <xdr:nvSpPr>
        <xdr:cNvPr id="155" name="テキスト ボックス 154"/>
        <xdr:cNvSpPr txBox="1"/>
      </xdr:nvSpPr>
      <xdr:spPr>
        <a:xfrm>
          <a:off x="11077575" y="248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1" name="正方形/長方形 160"/>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2" name="正方形/長方形 161"/>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5" name="正方形/長方形 164"/>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扶助費は増加傾向にあり、類似団体と比較しても当比率は平均を上回っている状況です。平成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は、平成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年度分の国費精算金により特定財源が増加したため、</a:t>
          </a:r>
          <a:r>
            <a:rPr kumimoji="1" lang="en-US" altLang="ja-JP" sz="1100">
              <a:solidFill>
                <a:schemeClr val="dk1"/>
              </a:solidFill>
              <a:effectLst/>
              <a:latin typeface="+mn-ea"/>
              <a:ea typeface="+mn-ea"/>
              <a:cs typeface="+mn-cs"/>
            </a:rPr>
            <a:t>0.2</a:t>
          </a:r>
          <a:r>
            <a:rPr kumimoji="1" lang="ja-JP" altLang="en-US" sz="1100">
              <a:solidFill>
                <a:schemeClr val="dk1"/>
              </a:solidFill>
              <a:effectLst/>
              <a:latin typeface="+mn-ea"/>
              <a:ea typeface="+mn-ea"/>
              <a:cs typeface="+mn-cs"/>
            </a:rPr>
            <a:t>ポイント低下しました。しかし、</a:t>
          </a:r>
          <a:r>
            <a:rPr kumimoji="1" lang="ja-JP" altLang="ja-JP" sz="1100">
              <a:solidFill>
                <a:schemeClr val="dk1"/>
              </a:solidFill>
              <a:effectLst/>
              <a:latin typeface="+mn-ea"/>
              <a:ea typeface="+mn-ea"/>
              <a:cs typeface="+mn-cs"/>
            </a:rPr>
            <a:t>障害福祉サービス等給付費や</a:t>
          </a:r>
          <a:r>
            <a:rPr kumimoji="1" lang="ja-JP" altLang="en-US" sz="1100">
              <a:solidFill>
                <a:schemeClr val="dk1"/>
              </a:solidFill>
              <a:effectLst/>
              <a:latin typeface="+mn-ea"/>
              <a:ea typeface="+mn-ea"/>
              <a:cs typeface="+mn-cs"/>
            </a:rPr>
            <a:t>自立支援医療費</a:t>
          </a:r>
          <a:r>
            <a:rPr kumimoji="1" lang="ja-JP" altLang="ja-JP" sz="1100">
              <a:solidFill>
                <a:schemeClr val="dk1"/>
              </a:solidFill>
              <a:effectLst/>
              <a:latin typeface="+mn-ea"/>
              <a:ea typeface="+mn-ea"/>
              <a:cs typeface="+mn-cs"/>
            </a:rPr>
            <a:t>の自然増に加えて、子ども・子育て支援新制度の</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a:t>
          </a:r>
          <a:r>
            <a:rPr kumimoji="1" lang="ja-JP" altLang="ja-JP" sz="1100">
              <a:solidFill>
                <a:schemeClr val="dk1"/>
              </a:solidFill>
              <a:effectLst/>
              <a:latin typeface="+mn-ea"/>
              <a:ea typeface="+mn-ea"/>
              <a:cs typeface="+mn-cs"/>
            </a:rPr>
            <a:t>開始に伴</a:t>
          </a:r>
          <a:r>
            <a:rPr kumimoji="1" lang="ja-JP" altLang="en-US" sz="1100">
              <a:solidFill>
                <a:schemeClr val="dk1"/>
              </a:solidFill>
              <a:effectLst/>
              <a:latin typeface="+mn-ea"/>
              <a:ea typeface="+mn-ea"/>
              <a:cs typeface="+mn-cs"/>
            </a:rPr>
            <a:t>い、小規模保育費、施設型給付費などの</a:t>
          </a:r>
          <a:r>
            <a:rPr kumimoji="1" lang="ja-JP" altLang="ja-JP" sz="1100">
              <a:solidFill>
                <a:schemeClr val="dk1"/>
              </a:solidFill>
              <a:effectLst/>
              <a:latin typeface="+mn-ea"/>
              <a:ea typeface="+mn-ea"/>
              <a:cs typeface="+mn-cs"/>
            </a:rPr>
            <a:t>保育サービス事業費</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しており、今後の比率の上昇が懸念されま</a:t>
          </a:r>
          <a:r>
            <a:rPr kumimoji="1" lang="ja-JP" altLang="ja-JP" sz="1100">
              <a:solidFill>
                <a:schemeClr val="dk1"/>
              </a:solidFill>
              <a:effectLst/>
              <a:latin typeface="+mn-ea"/>
              <a:ea typeface="+mn-ea"/>
              <a:cs typeface="+mn-cs"/>
            </a:rPr>
            <a:t>す。</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少子高齢社会の進展により、社会保障関係経費の増加は否めないところ</a:t>
          </a:r>
          <a:r>
            <a:rPr kumimoji="1" lang="ja-JP" altLang="en-US" sz="1100">
              <a:solidFill>
                <a:schemeClr val="dk1"/>
              </a:solidFill>
              <a:effectLst/>
              <a:latin typeface="+mn-ea"/>
              <a:ea typeface="+mn-ea"/>
              <a:cs typeface="+mn-cs"/>
            </a:rPr>
            <a:t>で</a:t>
          </a:r>
          <a:r>
            <a:rPr kumimoji="1" lang="ja-JP" altLang="ja-JP" sz="1100">
              <a:solidFill>
                <a:schemeClr val="dk1"/>
              </a:solidFill>
              <a:effectLst/>
              <a:latin typeface="+mn-ea"/>
              <a:ea typeface="+mn-ea"/>
              <a:cs typeface="+mn-cs"/>
            </a:rPr>
            <a:t>はありますが、単独事業の見直しを含めて公平化</a:t>
          </a:r>
          <a:r>
            <a:rPr kumimoji="1" lang="ja-JP" altLang="en-US" sz="1100">
              <a:solidFill>
                <a:schemeClr val="dk1"/>
              </a:solidFill>
              <a:effectLst/>
              <a:latin typeface="+mn-ea"/>
              <a:ea typeface="+mn-ea"/>
              <a:cs typeface="+mn-cs"/>
            </a:rPr>
            <a:t>およ</a:t>
          </a:r>
          <a:r>
            <a:rPr kumimoji="1" lang="ja-JP" altLang="ja-JP" sz="1100">
              <a:solidFill>
                <a:schemeClr val="dk1"/>
              </a:solidFill>
              <a:effectLst/>
              <a:latin typeface="+mn-ea"/>
              <a:ea typeface="+mn-ea"/>
              <a:cs typeface="+mn-cs"/>
            </a:rPr>
            <a:t>び適正化に努め、今後の財政に過大な負担とならないよう取り組みます。</a:t>
          </a:r>
          <a:endParaRPr lang="ja-JP" altLang="ja-JP" sz="1100">
            <a:effectLst/>
            <a:latin typeface="+mn-ea"/>
            <a:ea typeface="+mn-ea"/>
          </a:endParaRP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67627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67627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67627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67627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67627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67627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38100</xdr:rowOff>
    </xdr:from>
    <xdr:to>
      <xdr:col>7</xdr:col>
      <xdr:colOff>19050</xdr:colOff>
      <xdr:row>61</xdr:row>
      <xdr:rowOff>95250</xdr:rowOff>
    </xdr:to>
    <xdr:cxnSp macro="">
      <xdr:nvCxnSpPr>
        <xdr:cNvPr id="185" name="直線コネクタ 184"/>
        <xdr:cNvCxnSpPr/>
      </xdr:nvCxnSpPr>
      <xdr:spPr>
        <a:xfrm flipV="1">
          <a:off x="4229100" y="8953500"/>
          <a:ext cx="0"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66675</xdr:rowOff>
    </xdr:from>
    <xdr:ext cx="762000" cy="257175"/>
    <xdr:sp macro="" textlink="">
      <xdr:nvSpPr>
        <xdr:cNvPr id="186" name="扶助費最小値テキスト"/>
        <xdr:cNvSpPr txBox="1"/>
      </xdr:nvSpPr>
      <xdr:spPr>
        <a:xfrm>
          <a:off x="4314825" y="1052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600075</xdr:colOff>
      <xdr:row>61</xdr:row>
      <xdr:rowOff>95250</xdr:rowOff>
    </xdr:from>
    <xdr:to>
      <xdr:col>7</xdr:col>
      <xdr:colOff>104775</xdr:colOff>
      <xdr:row>61</xdr:row>
      <xdr:rowOff>95250</xdr:rowOff>
    </xdr:to>
    <xdr:cxnSp macro="">
      <xdr:nvCxnSpPr>
        <xdr:cNvPr id="187" name="直線コネクタ 186"/>
        <xdr:cNvCxnSpPr/>
      </xdr:nvCxnSpPr>
      <xdr:spPr>
        <a:xfrm>
          <a:off x="4210050" y="105537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123825</xdr:rowOff>
    </xdr:from>
    <xdr:ext cx="762000" cy="257175"/>
    <xdr:sp macro="" textlink="">
      <xdr:nvSpPr>
        <xdr:cNvPr id="188" name="扶助費最大値テキスト"/>
        <xdr:cNvSpPr txBox="1"/>
      </xdr:nvSpPr>
      <xdr:spPr>
        <a:xfrm>
          <a:off x="4314825" y="869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600075</xdr:colOff>
      <xdr:row>52</xdr:row>
      <xdr:rowOff>38100</xdr:rowOff>
    </xdr:from>
    <xdr:to>
      <xdr:col>7</xdr:col>
      <xdr:colOff>104775</xdr:colOff>
      <xdr:row>52</xdr:row>
      <xdr:rowOff>38100</xdr:rowOff>
    </xdr:to>
    <xdr:cxnSp macro="">
      <xdr:nvCxnSpPr>
        <xdr:cNvPr id="189" name="直線コネクタ 188"/>
        <xdr:cNvCxnSpPr/>
      </xdr:nvCxnSpPr>
      <xdr:spPr>
        <a:xfrm>
          <a:off x="4210050" y="89535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38100</xdr:rowOff>
    </xdr:from>
    <xdr:to>
      <xdr:col>7</xdr:col>
      <xdr:colOff>19050</xdr:colOff>
      <xdr:row>56</xdr:row>
      <xdr:rowOff>57150</xdr:rowOff>
    </xdr:to>
    <xdr:cxnSp macro="">
      <xdr:nvCxnSpPr>
        <xdr:cNvPr id="190" name="直線コネクタ 189"/>
        <xdr:cNvCxnSpPr/>
      </xdr:nvCxnSpPr>
      <xdr:spPr>
        <a:xfrm flipV="1">
          <a:off x="3562350" y="9639300"/>
          <a:ext cx="6667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38100</xdr:rowOff>
    </xdr:from>
    <xdr:ext cx="762000" cy="257175"/>
    <xdr:sp macro="" textlink="">
      <xdr:nvSpPr>
        <xdr:cNvPr id="191" name="扶助費平均値テキスト"/>
        <xdr:cNvSpPr txBox="1"/>
      </xdr:nvSpPr>
      <xdr:spPr>
        <a:xfrm>
          <a:off x="4314825" y="929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600075</xdr:colOff>
      <xdr:row>55</xdr:row>
      <xdr:rowOff>28575</xdr:rowOff>
    </xdr:from>
    <xdr:to>
      <xdr:col>7</xdr:col>
      <xdr:colOff>66675</xdr:colOff>
      <xdr:row>55</xdr:row>
      <xdr:rowOff>123825</xdr:rowOff>
    </xdr:to>
    <xdr:sp macro="" textlink="">
      <xdr:nvSpPr>
        <xdr:cNvPr id="192" name="フローチャート : 判断 191"/>
        <xdr:cNvSpPr/>
      </xdr:nvSpPr>
      <xdr:spPr>
        <a:xfrm>
          <a:off x="4210050" y="9458325"/>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55</xdr:row>
      <xdr:rowOff>133350</xdr:rowOff>
    </xdr:from>
    <xdr:to>
      <xdr:col>5</xdr:col>
      <xdr:colOff>552450</xdr:colOff>
      <xdr:row>56</xdr:row>
      <xdr:rowOff>57150</xdr:rowOff>
    </xdr:to>
    <xdr:cxnSp macro="">
      <xdr:nvCxnSpPr>
        <xdr:cNvPr id="193" name="直線コネクタ 192"/>
        <xdr:cNvCxnSpPr/>
      </xdr:nvCxnSpPr>
      <xdr:spPr>
        <a:xfrm>
          <a:off x="2752725" y="9563100"/>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54</xdr:row>
      <xdr:rowOff>142875</xdr:rowOff>
    </xdr:from>
    <xdr:to>
      <xdr:col>5</xdr:col>
      <xdr:colOff>600075</xdr:colOff>
      <xdr:row>55</xdr:row>
      <xdr:rowOff>76200</xdr:rowOff>
    </xdr:to>
    <xdr:sp macro="" textlink="">
      <xdr:nvSpPr>
        <xdr:cNvPr id="194" name="フローチャート : 判断 193"/>
        <xdr:cNvSpPr/>
      </xdr:nvSpPr>
      <xdr:spPr>
        <a:xfrm>
          <a:off x="3505200"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53</xdr:row>
      <xdr:rowOff>85725</xdr:rowOff>
    </xdr:from>
    <xdr:ext cx="733425" cy="257175"/>
    <xdr:sp macro="" textlink="">
      <xdr:nvSpPr>
        <xdr:cNvPr id="195" name="テキスト ボックス 194"/>
        <xdr:cNvSpPr txBox="1"/>
      </xdr:nvSpPr>
      <xdr:spPr>
        <a:xfrm>
          <a:off x="3181350" y="9172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85725</xdr:rowOff>
    </xdr:from>
    <xdr:to>
      <xdr:col>4</xdr:col>
      <xdr:colOff>342900</xdr:colOff>
      <xdr:row>55</xdr:row>
      <xdr:rowOff>133350</xdr:rowOff>
    </xdr:to>
    <xdr:cxnSp macro="">
      <xdr:nvCxnSpPr>
        <xdr:cNvPr id="196" name="直線コネクタ 195"/>
        <xdr:cNvCxnSpPr/>
      </xdr:nvCxnSpPr>
      <xdr:spPr>
        <a:xfrm>
          <a:off x="1952625" y="951547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161925</xdr:rowOff>
    </xdr:from>
    <xdr:to>
      <xdr:col>4</xdr:col>
      <xdr:colOff>400050</xdr:colOff>
      <xdr:row>55</xdr:row>
      <xdr:rowOff>95250</xdr:rowOff>
    </xdr:to>
    <xdr:sp macro="" textlink="">
      <xdr:nvSpPr>
        <xdr:cNvPr id="197" name="フローチャート : 判断 196"/>
        <xdr:cNvSpPr/>
      </xdr:nvSpPr>
      <xdr:spPr>
        <a:xfrm>
          <a:off x="2705100" y="942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53</xdr:row>
      <xdr:rowOff>104775</xdr:rowOff>
    </xdr:from>
    <xdr:ext cx="752475" cy="257175"/>
    <xdr:sp macro="" textlink="">
      <xdr:nvSpPr>
        <xdr:cNvPr id="198" name="テキスト ボックス 197"/>
        <xdr:cNvSpPr txBox="1"/>
      </xdr:nvSpPr>
      <xdr:spPr>
        <a:xfrm>
          <a:off x="2409825" y="9191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600075</xdr:colOff>
      <xdr:row>55</xdr:row>
      <xdr:rowOff>57150</xdr:rowOff>
    </xdr:from>
    <xdr:to>
      <xdr:col>3</xdr:col>
      <xdr:colOff>142875</xdr:colOff>
      <xdr:row>55</xdr:row>
      <xdr:rowOff>85725</xdr:rowOff>
    </xdr:to>
    <xdr:cxnSp macro="">
      <xdr:nvCxnSpPr>
        <xdr:cNvPr id="199" name="直線コネクタ 198"/>
        <xdr:cNvCxnSpPr/>
      </xdr:nvCxnSpPr>
      <xdr:spPr>
        <a:xfrm>
          <a:off x="1209675" y="9486900"/>
          <a:ext cx="7429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54</xdr:row>
      <xdr:rowOff>123825</xdr:rowOff>
    </xdr:from>
    <xdr:to>
      <xdr:col>3</xdr:col>
      <xdr:colOff>190500</xdr:colOff>
      <xdr:row>55</xdr:row>
      <xdr:rowOff>47625</xdr:rowOff>
    </xdr:to>
    <xdr:sp macro="" textlink="">
      <xdr:nvSpPr>
        <xdr:cNvPr id="200" name="フローチャート : 判断 199"/>
        <xdr:cNvSpPr/>
      </xdr:nvSpPr>
      <xdr:spPr>
        <a:xfrm>
          <a:off x="1905000" y="9382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57150</xdr:rowOff>
    </xdr:from>
    <xdr:ext cx="762000" cy="257175"/>
    <xdr:sp macro="" textlink="">
      <xdr:nvSpPr>
        <xdr:cNvPr id="201" name="テキスト ボックス 200"/>
        <xdr:cNvSpPr txBox="1"/>
      </xdr:nvSpPr>
      <xdr:spPr>
        <a:xfrm>
          <a:off x="1657350" y="914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95250</xdr:rowOff>
    </xdr:from>
    <xdr:to>
      <xdr:col>1</xdr:col>
      <xdr:colOff>600075</xdr:colOff>
      <xdr:row>55</xdr:row>
      <xdr:rowOff>28575</xdr:rowOff>
    </xdr:to>
    <xdr:sp macro="" textlink="">
      <xdr:nvSpPr>
        <xdr:cNvPr id="202" name="フローチャート : 判断 201"/>
        <xdr:cNvSpPr/>
      </xdr:nvSpPr>
      <xdr:spPr>
        <a:xfrm>
          <a:off x="1181100" y="935355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38100</xdr:rowOff>
    </xdr:from>
    <xdr:ext cx="762000" cy="257175"/>
    <xdr:sp macro="" textlink="">
      <xdr:nvSpPr>
        <xdr:cNvPr id="203" name="テキスト ボックス 202"/>
        <xdr:cNvSpPr txBox="1"/>
      </xdr:nvSpPr>
      <xdr:spPr>
        <a:xfrm>
          <a:off x="857250" y="9124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55</xdr:row>
      <xdr:rowOff>152400</xdr:rowOff>
    </xdr:from>
    <xdr:to>
      <xdr:col>7</xdr:col>
      <xdr:colOff>66675</xdr:colOff>
      <xdr:row>56</xdr:row>
      <xdr:rowOff>85725</xdr:rowOff>
    </xdr:to>
    <xdr:sp macro="" textlink="">
      <xdr:nvSpPr>
        <xdr:cNvPr id="209" name="円/楕円 208"/>
        <xdr:cNvSpPr/>
      </xdr:nvSpPr>
      <xdr:spPr>
        <a:xfrm>
          <a:off x="4210050" y="95821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123825</xdr:rowOff>
    </xdr:from>
    <xdr:ext cx="762000" cy="257175"/>
    <xdr:sp macro="" textlink="">
      <xdr:nvSpPr>
        <xdr:cNvPr id="210" name="扶助費該当値テキスト"/>
        <xdr:cNvSpPr txBox="1"/>
      </xdr:nvSpPr>
      <xdr:spPr>
        <a:xfrm>
          <a:off x="4314825" y="955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9525</xdr:rowOff>
    </xdr:from>
    <xdr:to>
      <xdr:col>5</xdr:col>
      <xdr:colOff>600075</xdr:colOff>
      <xdr:row>56</xdr:row>
      <xdr:rowOff>104775</xdr:rowOff>
    </xdr:to>
    <xdr:sp macro="" textlink="">
      <xdr:nvSpPr>
        <xdr:cNvPr id="211" name="円/楕円 210"/>
        <xdr:cNvSpPr/>
      </xdr:nvSpPr>
      <xdr:spPr>
        <a:xfrm>
          <a:off x="3505200" y="961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95250</xdr:rowOff>
    </xdr:from>
    <xdr:ext cx="733425" cy="257175"/>
    <xdr:sp macro="" textlink="">
      <xdr:nvSpPr>
        <xdr:cNvPr id="212" name="テキスト ボックス 211"/>
        <xdr:cNvSpPr txBox="1"/>
      </xdr:nvSpPr>
      <xdr:spPr>
        <a:xfrm>
          <a:off x="3181350" y="9696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400050</xdr:colOff>
      <xdr:row>56</xdr:row>
      <xdr:rowOff>9525</xdr:rowOff>
    </xdr:to>
    <xdr:sp macro="" textlink="">
      <xdr:nvSpPr>
        <xdr:cNvPr id="213" name="円/楕円 212"/>
        <xdr:cNvSpPr/>
      </xdr:nvSpPr>
      <xdr:spPr>
        <a:xfrm>
          <a:off x="2705100" y="950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55</xdr:row>
      <xdr:rowOff>161925</xdr:rowOff>
    </xdr:from>
    <xdr:ext cx="752475" cy="257175"/>
    <xdr:sp macro="" textlink="">
      <xdr:nvSpPr>
        <xdr:cNvPr id="214" name="テキスト ボックス 213"/>
        <xdr:cNvSpPr txBox="1"/>
      </xdr:nvSpPr>
      <xdr:spPr>
        <a:xfrm>
          <a:off x="2409825" y="95916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38100</xdr:rowOff>
    </xdr:from>
    <xdr:to>
      <xdr:col>3</xdr:col>
      <xdr:colOff>190500</xdr:colOff>
      <xdr:row>55</xdr:row>
      <xdr:rowOff>133350</xdr:rowOff>
    </xdr:to>
    <xdr:sp macro="" textlink="">
      <xdr:nvSpPr>
        <xdr:cNvPr id="215" name="円/楕円 214"/>
        <xdr:cNvSpPr/>
      </xdr:nvSpPr>
      <xdr:spPr>
        <a:xfrm>
          <a:off x="1905000" y="9467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123825</xdr:rowOff>
    </xdr:from>
    <xdr:ext cx="762000" cy="257175"/>
    <xdr:sp macro="" textlink="">
      <xdr:nvSpPr>
        <xdr:cNvPr id="216" name="テキスト ボックス 215"/>
        <xdr:cNvSpPr txBox="1"/>
      </xdr:nvSpPr>
      <xdr:spPr>
        <a:xfrm>
          <a:off x="1657350" y="955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571500</xdr:colOff>
      <xdr:row>55</xdr:row>
      <xdr:rowOff>0</xdr:rowOff>
    </xdr:from>
    <xdr:to>
      <xdr:col>1</xdr:col>
      <xdr:colOff>600075</xdr:colOff>
      <xdr:row>55</xdr:row>
      <xdr:rowOff>104775</xdr:rowOff>
    </xdr:to>
    <xdr:sp macro="" textlink="">
      <xdr:nvSpPr>
        <xdr:cNvPr id="217" name="円/楕円 216"/>
        <xdr:cNvSpPr/>
      </xdr:nvSpPr>
      <xdr:spPr>
        <a:xfrm>
          <a:off x="1181100" y="942975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85725</xdr:rowOff>
    </xdr:from>
    <xdr:ext cx="762000" cy="257175"/>
    <xdr:sp macro="" textlink="">
      <xdr:nvSpPr>
        <xdr:cNvPr id="218" name="テキスト ボックス 217"/>
        <xdr:cNvSpPr txBox="1"/>
      </xdr:nvSpPr>
      <xdr:spPr>
        <a:xfrm>
          <a:off x="857250" y="951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年度の内訳は、繰出金が</a:t>
          </a:r>
          <a:r>
            <a:rPr kumimoji="1" lang="en-US" altLang="ja-JP" sz="1100">
              <a:solidFill>
                <a:schemeClr val="dk1"/>
              </a:solidFill>
              <a:effectLst/>
              <a:latin typeface="+mn-ea"/>
              <a:ea typeface="+mn-ea"/>
              <a:cs typeface="+mn-cs"/>
            </a:rPr>
            <a:t>16.3%</a:t>
          </a:r>
          <a:r>
            <a:rPr kumimoji="1" lang="ja-JP" altLang="en-US" sz="1100">
              <a:solidFill>
                <a:schemeClr val="dk1"/>
              </a:solidFill>
              <a:effectLst/>
              <a:latin typeface="+mn-ea"/>
              <a:ea typeface="+mn-ea"/>
              <a:cs typeface="+mn-cs"/>
            </a:rPr>
            <a:t>、出資金が</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、維持補修費が</a:t>
          </a:r>
          <a:r>
            <a:rPr kumimoji="1" lang="en-US" altLang="ja-JP" sz="1100">
              <a:solidFill>
                <a:schemeClr val="dk1"/>
              </a:solidFill>
              <a:effectLst/>
              <a:latin typeface="+mn-ea"/>
              <a:ea typeface="+mn-ea"/>
              <a:cs typeface="+mn-cs"/>
            </a:rPr>
            <a:t>0.5%</a:t>
          </a:r>
          <a:r>
            <a:rPr kumimoji="1" lang="ja-JP" altLang="en-US" sz="1100">
              <a:solidFill>
                <a:schemeClr val="dk1"/>
              </a:solidFill>
              <a:effectLst/>
              <a:latin typeface="+mn-ea"/>
              <a:ea typeface="+mn-ea"/>
              <a:cs typeface="+mn-cs"/>
            </a:rPr>
            <a:t>となり、</a:t>
          </a:r>
          <a:r>
            <a:rPr kumimoji="1" lang="ja-JP" altLang="ja-JP" sz="1100">
              <a:solidFill>
                <a:schemeClr val="dk1"/>
              </a:solidFill>
              <a:effectLst/>
              <a:latin typeface="+mn-ea"/>
              <a:ea typeface="+mn-ea"/>
              <a:cs typeface="+mn-cs"/>
            </a:rPr>
            <a:t>類似団体平均を</a:t>
          </a:r>
          <a:r>
            <a:rPr kumimoji="1" lang="en-US" altLang="ja-JP" sz="1100">
              <a:solidFill>
                <a:schemeClr val="dk1"/>
              </a:solidFill>
              <a:effectLst/>
              <a:latin typeface="+mn-ea"/>
              <a:ea typeface="+mn-ea"/>
              <a:cs typeface="+mn-cs"/>
            </a:rPr>
            <a:t>5.0</a:t>
          </a:r>
          <a:r>
            <a:rPr kumimoji="1" lang="ja-JP" altLang="ja-JP" sz="1100">
              <a:solidFill>
                <a:schemeClr val="dk1"/>
              </a:solidFill>
              <a:effectLst/>
              <a:latin typeface="+mn-ea"/>
              <a:ea typeface="+mn-ea"/>
              <a:cs typeface="+mn-cs"/>
            </a:rPr>
            <a:t>ポイント上回りました。</a:t>
          </a:r>
          <a:r>
            <a:rPr kumimoji="1" lang="ja-JP" altLang="en-US" sz="1100">
              <a:solidFill>
                <a:schemeClr val="dk1"/>
              </a:solidFill>
              <a:effectLst/>
              <a:latin typeface="+mn-ea"/>
              <a:ea typeface="+mn-ea"/>
              <a:cs typeface="+mn-cs"/>
            </a:rPr>
            <a:t>これは、補助費等と同様に本市は総合医療センターを有することにより、病事業会計への出資を行っていることや、公共下水道事業が地方公営企業法非適用なことにより、下水道事業への繰出金を計上していること</a:t>
          </a:r>
          <a:r>
            <a:rPr kumimoji="1" lang="ja-JP" altLang="ja-JP" sz="1100">
              <a:solidFill>
                <a:schemeClr val="dk1"/>
              </a:solidFill>
              <a:effectLst/>
              <a:latin typeface="+mn-ea"/>
              <a:ea typeface="+mn-ea"/>
              <a:cs typeface="+mn-cs"/>
            </a:rPr>
            <a:t>によるものです。</a:t>
          </a:r>
          <a:endParaRPr lang="ja-JP" altLang="ja-JP" sz="1100">
            <a:effectLst/>
            <a:latin typeface="+mn-ea"/>
            <a:ea typeface="+mn-ea"/>
          </a:endParaRPr>
        </a:p>
        <a:p>
          <a:r>
            <a:rPr kumimoji="1" lang="ja-JP" altLang="en-US" sz="1100">
              <a:solidFill>
                <a:schemeClr val="dk1"/>
              </a:solidFill>
              <a:effectLst/>
              <a:latin typeface="+mn-ea"/>
              <a:ea typeface="+mn-ea"/>
              <a:cs typeface="+mn-cs"/>
            </a:rPr>
            <a:t>　公共下水道事業は、平成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年度から地方公営企業法を適用し、一般会計からの繰出金が補助費等と出資金に分類されるようになるため、平成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年度は比率の減少が見込まれます</a:t>
          </a:r>
          <a:r>
            <a:rPr kumimoji="1"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28575</xdr:rowOff>
    </xdr:from>
    <xdr:to>
      <xdr:col>24</xdr:col>
      <xdr:colOff>590550</xdr:colOff>
      <xdr:row>62</xdr:row>
      <xdr:rowOff>28575</xdr:rowOff>
    </xdr:to>
    <xdr:cxnSp macro="">
      <xdr:nvCxnSpPr>
        <xdr:cNvPr id="233" name="直線コネクタ 232"/>
        <xdr:cNvCxnSpPr/>
      </xdr:nvCxnSpPr>
      <xdr:spPr>
        <a:xfrm>
          <a:off x="1090612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57150</xdr:rowOff>
    </xdr:from>
    <xdr:ext cx="504825" cy="257175"/>
    <xdr:sp macro="" textlink="">
      <xdr:nvSpPr>
        <xdr:cNvPr id="234" name="テキスト ボックス 233"/>
        <xdr:cNvSpPr txBox="1"/>
      </xdr:nvSpPr>
      <xdr:spPr>
        <a:xfrm>
          <a:off x="10477500"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47625</xdr:rowOff>
    </xdr:from>
    <xdr:to>
      <xdr:col>24</xdr:col>
      <xdr:colOff>590550</xdr:colOff>
      <xdr:row>60</xdr:row>
      <xdr:rowOff>47625</xdr:rowOff>
    </xdr:to>
    <xdr:cxnSp macro="">
      <xdr:nvCxnSpPr>
        <xdr:cNvPr id="235" name="直線コネクタ 234"/>
        <xdr:cNvCxnSpPr/>
      </xdr:nvCxnSpPr>
      <xdr:spPr>
        <a:xfrm>
          <a:off x="1090612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76200</xdr:rowOff>
    </xdr:from>
    <xdr:ext cx="504825" cy="257175"/>
    <xdr:sp macro="" textlink="">
      <xdr:nvSpPr>
        <xdr:cNvPr id="236" name="テキスト ボックス 235"/>
        <xdr:cNvSpPr txBox="1"/>
      </xdr:nvSpPr>
      <xdr:spPr>
        <a:xfrm>
          <a:off x="10477500"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58</xdr:row>
      <xdr:rowOff>57150</xdr:rowOff>
    </xdr:from>
    <xdr:to>
      <xdr:col>24</xdr:col>
      <xdr:colOff>590550</xdr:colOff>
      <xdr:row>58</xdr:row>
      <xdr:rowOff>57150</xdr:rowOff>
    </xdr:to>
    <xdr:cxnSp macro="">
      <xdr:nvCxnSpPr>
        <xdr:cNvPr id="237" name="直線コネクタ 236"/>
        <xdr:cNvCxnSpPr/>
      </xdr:nvCxnSpPr>
      <xdr:spPr>
        <a:xfrm>
          <a:off x="1090612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57</xdr:row>
      <xdr:rowOff>95250</xdr:rowOff>
    </xdr:from>
    <xdr:ext cx="504825" cy="257175"/>
    <xdr:sp macro="" textlink="">
      <xdr:nvSpPr>
        <xdr:cNvPr id="238" name="テキスト ボックス 237"/>
        <xdr:cNvSpPr txBox="1"/>
      </xdr:nvSpPr>
      <xdr:spPr>
        <a:xfrm>
          <a:off x="10477500"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56</xdr:row>
      <xdr:rowOff>76200</xdr:rowOff>
    </xdr:from>
    <xdr:to>
      <xdr:col>24</xdr:col>
      <xdr:colOff>590550</xdr:colOff>
      <xdr:row>56</xdr:row>
      <xdr:rowOff>76200</xdr:rowOff>
    </xdr:to>
    <xdr:cxnSp macro="">
      <xdr:nvCxnSpPr>
        <xdr:cNvPr id="239" name="直線コネクタ 238"/>
        <xdr:cNvCxnSpPr/>
      </xdr:nvCxnSpPr>
      <xdr:spPr>
        <a:xfrm>
          <a:off x="1090612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55</xdr:row>
      <xdr:rowOff>104775</xdr:rowOff>
    </xdr:from>
    <xdr:ext cx="504825" cy="257175"/>
    <xdr:sp macro="" textlink="">
      <xdr:nvSpPr>
        <xdr:cNvPr id="240" name="テキスト ボックス 239"/>
        <xdr:cNvSpPr txBox="1"/>
      </xdr:nvSpPr>
      <xdr:spPr>
        <a:xfrm>
          <a:off x="10477500"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54</xdr:row>
      <xdr:rowOff>95250</xdr:rowOff>
    </xdr:from>
    <xdr:to>
      <xdr:col>24</xdr:col>
      <xdr:colOff>590550</xdr:colOff>
      <xdr:row>54</xdr:row>
      <xdr:rowOff>95250</xdr:rowOff>
    </xdr:to>
    <xdr:cxnSp macro="">
      <xdr:nvCxnSpPr>
        <xdr:cNvPr id="241" name="直線コネクタ 240"/>
        <xdr:cNvCxnSpPr/>
      </xdr:nvCxnSpPr>
      <xdr:spPr>
        <a:xfrm>
          <a:off x="1090612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123825</xdr:rowOff>
    </xdr:from>
    <xdr:ext cx="504825" cy="257175"/>
    <xdr:sp macro="" textlink="">
      <xdr:nvSpPr>
        <xdr:cNvPr id="242" name="テキスト ボックス 241"/>
        <xdr:cNvSpPr txBox="1"/>
      </xdr:nvSpPr>
      <xdr:spPr>
        <a:xfrm>
          <a:off x="10477500"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52</xdr:row>
      <xdr:rowOff>114300</xdr:rowOff>
    </xdr:from>
    <xdr:to>
      <xdr:col>24</xdr:col>
      <xdr:colOff>590550</xdr:colOff>
      <xdr:row>52</xdr:row>
      <xdr:rowOff>114300</xdr:rowOff>
    </xdr:to>
    <xdr:cxnSp macro="">
      <xdr:nvCxnSpPr>
        <xdr:cNvPr id="243" name="直線コネクタ 242"/>
        <xdr:cNvCxnSpPr/>
      </xdr:nvCxnSpPr>
      <xdr:spPr>
        <a:xfrm>
          <a:off x="1090612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142875</xdr:rowOff>
    </xdr:from>
    <xdr:ext cx="504825" cy="257175"/>
    <xdr:sp macro="" textlink="">
      <xdr:nvSpPr>
        <xdr:cNvPr id="244" name="テキスト ボックス 243"/>
        <xdr:cNvSpPr txBox="1"/>
      </xdr:nvSpPr>
      <xdr:spPr>
        <a:xfrm>
          <a:off x="10477500"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52</xdr:row>
      <xdr:rowOff>152400</xdr:rowOff>
    </xdr:from>
    <xdr:to>
      <xdr:col>24</xdr:col>
      <xdr:colOff>28575</xdr:colOff>
      <xdr:row>62</xdr:row>
      <xdr:rowOff>76200</xdr:rowOff>
    </xdr:to>
    <xdr:cxnSp macro="">
      <xdr:nvCxnSpPr>
        <xdr:cNvPr id="248" name="直線コネクタ 247"/>
        <xdr:cNvCxnSpPr/>
      </xdr:nvCxnSpPr>
      <xdr:spPr>
        <a:xfrm flipV="1">
          <a:off x="14449425" y="9067800"/>
          <a:ext cx="0" cy="1638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62</xdr:row>
      <xdr:rowOff>47625</xdr:rowOff>
    </xdr:from>
    <xdr:ext cx="762000" cy="257175"/>
    <xdr:sp macro="" textlink="">
      <xdr:nvSpPr>
        <xdr:cNvPr id="249" name="その他最小値テキスト"/>
        <xdr:cNvSpPr txBox="1"/>
      </xdr:nvSpPr>
      <xdr:spPr>
        <a:xfrm>
          <a:off x="14544675"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600075</xdr:colOff>
      <xdr:row>62</xdr:row>
      <xdr:rowOff>76200</xdr:rowOff>
    </xdr:from>
    <xdr:to>
      <xdr:col>24</xdr:col>
      <xdr:colOff>123825</xdr:colOff>
      <xdr:row>62</xdr:row>
      <xdr:rowOff>76200</xdr:rowOff>
    </xdr:to>
    <xdr:cxnSp macro="">
      <xdr:nvCxnSpPr>
        <xdr:cNvPr id="250" name="直線コネクタ 249"/>
        <xdr:cNvCxnSpPr/>
      </xdr:nvCxnSpPr>
      <xdr:spPr>
        <a:xfrm>
          <a:off x="14420850" y="10706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66675</xdr:rowOff>
    </xdr:from>
    <xdr:ext cx="762000" cy="257175"/>
    <xdr:sp macro="" textlink="">
      <xdr:nvSpPr>
        <xdr:cNvPr id="251" name="その他最大値テキスト"/>
        <xdr:cNvSpPr txBox="1"/>
      </xdr:nvSpPr>
      <xdr:spPr>
        <a:xfrm>
          <a:off x="14544675" y="8810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600075</xdr:colOff>
      <xdr:row>52</xdr:row>
      <xdr:rowOff>152400</xdr:rowOff>
    </xdr:from>
    <xdr:to>
      <xdr:col>24</xdr:col>
      <xdr:colOff>123825</xdr:colOff>
      <xdr:row>52</xdr:row>
      <xdr:rowOff>152400</xdr:rowOff>
    </xdr:to>
    <xdr:cxnSp macro="">
      <xdr:nvCxnSpPr>
        <xdr:cNvPr id="252" name="直線コネクタ 251"/>
        <xdr:cNvCxnSpPr/>
      </xdr:nvCxnSpPr>
      <xdr:spPr>
        <a:xfrm>
          <a:off x="14420850" y="90678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60</xdr:row>
      <xdr:rowOff>142875</xdr:rowOff>
    </xdr:from>
    <xdr:to>
      <xdr:col>24</xdr:col>
      <xdr:colOff>28575</xdr:colOff>
      <xdr:row>61</xdr:row>
      <xdr:rowOff>38100</xdr:rowOff>
    </xdr:to>
    <xdr:cxnSp macro="">
      <xdr:nvCxnSpPr>
        <xdr:cNvPr id="253" name="直線コネクタ 252"/>
        <xdr:cNvCxnSpPr/>
      </xdr:nvCxnSpPr>
      <xdr:spPr>
        <a:xfrm>
          <a:off x="13782675" y="10429875"/>
          <a:ext cx="6667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142875</xdr:rowOff>
    </xdr:from>
    <xdr:ext cx="762000" cy="257175"/>
    <xdr:sp macro="" textlink="">
      <xdr:nvSpPr>
        <xdr:cNvPr id="254" name="その他平均値テキスト"/>
        <xdr:cNvSpPr txBox="1"/>
      </xdr:nvSpPr>
      <xdr:spPr>
        <a:xfrm>
          <a:off x="14544675" y="974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600075</xdr:colOff>
      <xdr:row>57</xdr:row>
      <xdr:rowOff>123825</xdr:rowOff>
    </xdr:from>
    <xdr:to>
      <xdr:col>24</xdr:col>
      <xdr:colOff>85725</xdr:colOff>
      <xdr:row>58</xdr:row>
      <xdr:rowOff>57150</xdr:rowOff>
    </xdr:to>
    <xdr:sp macro="" textlink="">
      <xdr:nvSpPr>
        <xdr:cNvPr id="255" name="フローチャート : 判断 254"/>
        <xdr:cNvSpPr/>
      </xdr:nvSpPr>
      <xdr:spPr>
        <a:xfrm>
          <a:off x="14420850" y="98964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19050</xdr:rowOff>
    </xdr:from>
    <xdr:to>
      <xdr:col>22</xdr:col>
      <xdr:colOff>561975</xdr:colOff>
      <xdr:row>60</xdr:row>
      <xdr:rowOff>142875</xdr:rowOff>
    </xdr:to>
    <xdr:cxnSp macro="">
      <xdr:nvCxnSpPr>
        <xdr:cNvPr id="256" name="直線コネクタ 255"/>
        <xdr:cNvCxnSpPr/>
      </xdr:nvCxnSpPr>
      <xdr:spPr>
        <a:xfrm>
          <a:off x="12982575" y="10306050"/>
          <a:ext cx="8001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47625</xdr:rowOff>
    </xdr:from>
    <xdr:to>
      <xdr:col>22</xdr:col>
      <xdr:colOff>600075</xdr:colOff>
      <xdr:row>57</xdr:row>
      <xdr:rowOff>152400</xdr:rowOff>
    </xdr:to>
    <xdr:sp macro="" textlink="">
      <xdr:nvSpPr>
        <xdr:cNvPr id="257" name="フローチャート : 判断 256"/>
        <xdr:cNvSpPr/>
      </xdr:nvSpPr>
      <xdr:spPr>
        <a:xfrm>
          <a:off x="13735050" y="98202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161925</xdr:rowOff>
    </xdr:from>
    <xdr:ext cx="733425" cy="257175"/>
    <xdr:sp macro="" textlink="">
      <xdr:nvSpPr>
        <xdr:cNvPr id="258" name="テキスト ボックス 257"/>
        <xdr:cNvSpPr txBox="1"/>
      </xdr:nvSpPr>
      <xdr:spPr>
        <a:xfrm>
          <a:off x="13401675" y="9591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161925</xdr:colOff>
      <xdr:row>59</xdr:row>
      <xdr:rowOff>19050</xdr:rowOff>
    </xdr:from>
    <xdr:to>
      <xdr:col>21</xdr:col>
      <xdr:colOff>361950</xdr:colOff>
      <xdr:row>60</xdr:row>
      <xdr:rowOff>19050</xdr:rowOff>
    </xdr:to>
    <xdr:cxnSp macro="">
      <xdr:nvCxnSpPr>
        <xdr:cNvPr id="259" name="直線コネクタ 258"/>
        <xdr:cNvCxnSpPr/>
      </xdr:nvCxnSpPr>
      <xdr:spPr>
        <a:xfrm>
          <a:off x="12182475" y="10134600"/>
          <a:ext cx="8001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57</xdr:row>
      <xdr:rowOff>95250</xdr:rowOff>
    </xdr:from>
    <xdr:to>
      <xdr:col>21</xdr:col>
      <xdr:colOff>409575</xdr:colOff>
      <xdr:row>58</xdr:row>
      <xdr:rowOff>28575</xdr:rowOff>
    </xdr:to>
    <xdr:sp macro="" textlink="">
      <xdr:nvSpPr>
        <xdr:cNvPr id="260" name="フローチャート : 判断 259"/>
        <xdr:cNvSpPr/>
      </xdr:nvSpPr>
      <xdr:spPr>
        <a:xfrm>
          <a:off x="12934950" y="9867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56</xdr:row>
      <xdr:rowOff>38100</xdr:rowOff>
    </xdr:from>
    <xdr:ext cx="752475" cy="257175"/>
    <xdr:sp macro="" textlink="">
      <xdr:nvSpPr>
        <xdr:cNvPr id="261" name="テキスト ボックス 260"/>
        <xdr:cNvSpPr txBox="1"/>
      </xdr:nvSpPr>
      <xdr:spPr>
        <a:xfrm>
          <a:off x="12620625" y="96393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600075</xdr:colOff>
      <xdr:row>57</xdr:row>
      <xdr:rowOff>171450</xdr:rowOff>
    </xdr:from>
    <xdr:to>
      <xdr:col>20</xdr:col>
      <xdr:colOff>161925</xdr:colOff>
      <xdr:row>59</xdr:row>
      <xdr:rowOff>19050</xdr:rowOff>
    </xdr:to>
    <xdr:cxnSp macro="">
      <xdr:nvCxnSpPr>
        <xdr:cNvPr id="262" name="直線コネクタ 261"/>
        <xdr:cNvCxnSpPr/>
      </xdr:nvCxnSpPr>
      <xdr:spPr>
        <a:xfrm>
          <a:off x="11420475" y="9944100"/>
          <a:ext cx="7620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57</xdr:row>
      <xdr:rowOff>76200</xdr:rowOff>
    </xdr:from>
    <xdr:to>
      <xdr:col>20</xdr:col>
      <xdr:colOff>209550</xdr:colOff>
      <xdr:row>58</xdr:row>
      <xdr:rowOff>0</xdr:rowOff>
    </xdr:to>
    <xdr:sp macro="" textlink="">
      <xdr:nvSpPr>
        <xdr:cNvPr id="263" name="フローチャート : 判断 262"/>
        <xdr:cNvSpPr/>
      </xdr:nvSpPr>
      <xdr:spPr>
        <a:xfrm>
          <a:off x="1212532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9525</xdr:rowOff>
    </xdr:from>
    <xdr:ext cx="762000" cy="257175"/>
    <xdr:sp macro="" textlink="">
      <xdr:nvSpPr>
        <xdr:cNvPr id="264" name="テキスト ボックス 263"/>
        <xdr:cNvSpPr txBox="1"/>
      </xdr:nvSpPr>
      <xdr:spPr>
        <a:xfrm>
          <a:off x="11887200" y="961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76200</xdr:rowOff>
    </xdr:from>
    <xdr:to>
      <xdr:col>19</xdr:col>
      <xdr:colOff>9525</xdr:colOff>
      <xdr:row>58</xdr:row>
      <xdr:rowOff>0</xdr:rowOff>
    </xdr:to>
    <xdr:sp macro="" textlink="">
      <xdr:nvSpPr>
        <xdr:cNvPr id="265" name="フローチャート : 判断 264"/>
        <xdr:cNvSpPr/>
      </xdr:nvSpPr>
      <xdr:spPr>
        <a:xfrm>
          <a:off x="11410950" y="98488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9525</xdr:rowOff>
    </xdr:from>
    <xdr:ext cx="762000" cy="257175"/>
    <xdr:sp macro="" textlink="">
      <xdr:nvSpPr>
        <xdr:cNvPr id="266" name="テキスト ボックス 265"/>
        <xdr:cNvSpPr txBox="1"/>
      </xdr:nvSpPr>
      <xdr:spPr>
        <a:xfrm>
          <a:off x="11077575" y="961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70" name="テキスト ボックス 269"/>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60</xdr:row>
      <xdr:rowOff>161925</xdr:rowOff>
    </xdr:from>
    <xdr:to>
      <xdr:col>24</xdr:col>
      <xdr:colOff>85725</xdr:colOff>
      <xdr:row>61</xdr:row>
      <xdr:rowOff>85725</xdr:rowOff>
    </xdr:to>
    <xdr:sp macro="" textlink="">
      <xdr:nvSpPr>
        <xdr:cNvPr id="272" name="円/楕円 271"/>
        <xdr:cNvSpPr/>
      </xdr:nvSpPr>
      <xdr:spPr>
        <a:xfrm>
          <a:off x="14420850" y="104489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60</xdr:row>
      <xdr:rowOff>133350</xdr:rowOff>
    </xdr:from>
    <xdr:ext cx="762000" cy="257175"/>
    <xdr:sp macro="" textlink="">
      <xdr:nvSpPr>
        <xdr:cNvPr id="273" name="その他該当値テキスト"/>
        <xdr:cNvSpPr txBox="1"/>
      </xdr:nvSpPr>
      <xdr:spPr>
        <a:xfrm>
          <a:off x="14544675" y="1042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95250</xdr:rowOff>
    </xdr:from>
    <xdr:to>
      <xdr:col>22</xdr:col>
      <xdr:colOff>600075</xdr:colOff>
      <xdr:row>61</xdr:row>
      <xdr:rowOff>19050</xdr:rowOff>
    </xdr:to>
    <xdr:sp macro="" textlink="">
      <xdr:nvSpPr>
        <xdr:cNvPr id="274" name="円/楕円 273"/>
        <xdr:cNvSpPr/>
      </xdr:nvSpPr>
      <xdr:spPr>
        <a:xfrm>
          <a:off x="13735050" y="103822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61</xdr:row>
      <xdr:rowOff>9525</xdr:rowOff>
    </xdr:from>
    <xdr:ext cx="733425" cy="257175"/>
    <xdr:sp macro="" textlink="">
      <xdr:nvSpPr>
        <xdr:cNvPr id="275" name="テキスト ボックス 274"/>
        <xdr:cNvSpPr txBox="1"/>
      </xdr:nvSpPr>
      <xdr:spPr>
        <a:xfrm>
          <a:off x="13401675" y="1046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314325</xdr:colOff>
      <xdr:row>59</xdr:row>
      <xdr:rowOff>142875</xdr:rowOff>
    </xdr:from>
    <xdr:to>
      <xdr:col>21</xdr:col>
      <xdr:colOff>409575</xdr:colOff>
      <xdr:row>60</xdr:row>
      <xdr:rowOff>76200</xdr:rowOff>
    </xdr:to>
    <xdr:sp macro="" textlink="">
      <xdr:nvSpPr>
        <xdr:cNvPr id="276" name="円/楕円 275"/>
        <xdr:cNvSpPr/>
      </xdr:nvSpPr>
      <xdr:spPr>
        <a:xfrm>
          <a:off x="12934950" y="10258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60</xdr:row>
      <xdr:rowOff>57150</xdr:rowOff>
    </xdr:from>
    <xdr:ext cx="752475" cy="257175"/>
    <xdr:sp macro="" textlink="">
      <xdr:nvSpPr>
        <xdr:cNvPr id="277" name="テキスト ボックス 276"/>
        <xdr:cNvSpPr txBox="1"/>
      </xdr:nvSpPr>
      <xdr:spPr>
        <a:xfrm>
          <a:off x="12620625" y="10344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104775</xdr:colOff>
      <xdr:row>58</xdr:row>
      <xdr:rowOff>142875</xdr:rowOff>
    </xdr:from>
    <xdr:to>
      <xdr:col>20</xdr:col>
      <xdr:colOff>209550</xdr:colOff>
      <xdr:row>59</xdr:row>
      <xdr:rowOff>76200</xdr:rowOff>
    </xdr:to>
    <xdr:sp macro="" textlink="">
      <xdr:nvSpPr>
        <xdr:cNvPr id="278" name="円/楕円 277"/>
        <xdr:cNvSpPr/>
      </xdr:nvSpPr>
      <xdr:spPr>
        <a:xfrm>
          <a:off x="12125325" y="1008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59</xdr:row>
      <xdr:rowOff>57150</xdr:rowOff>
    </xdr:from>
    <xdr:ext cx="762000" cy="257175"/>
    <xdr:sp macro="" textlink="">
      <xdr:nvSpPr>
        <xdr:cNvPr id="279" name="テキスト ボックス 278"/>
        <xdr:cNvSpPr txBox="1"/>
      </xdr:nvSpPr>
      <xdr:spPr>
        <a:xfrm>
          <a:off x="11887200" y="1017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114300</xdr:rowOff>
    </xdr:from>
    <xdr:to>
      <xdr:col>19</xdr:col>
      <xdr:colOff>9525</xdr:colOff>
      <xdr:row>58</xdr:row>
      <xdr:rowOff>47625</xdr:rowOff>
    </xdr:to>
    <xdr:sp macro="" textlink="">
      <xdr:nvSpPr>
        <xdr:cNvPr id="280" name="円/楕円 279"/>
        <xdr:cNvSpPr/>
      </xdr:nvSpPr>
      <xdr:spPr>
        <a:xfrm>
          <a:off x="11410950" y="98869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58</xdr:row>
      <xdr:rowOff>28575</xdr:rowOff>
    </xdr:from>
    <xdr:ext cx="762000" cy="257175"/>
    <xdr:sp macro="" textlink="">
      <xdr:nvSpPr>
        <xdr:cNvPr id="281" name="テキスト ボックス 280"/>
        <xdr:cNvSpPr txBox="1"/>
      </xdr:nvSpPr>
      <xdr:spPr>
        <a:xfrm>
          <a:off x="11077575" y="997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7" name="正方形/長方形 286"/>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8" name="正方形/長方形 287"/>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91" name="正方形/長方形 290"/>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2" name="テキスト ボックス 291"/>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救急病院に要する</a:t>
          </a:r>
          <a:r>
            <a:rPr kumimoji="1" lang="ja-JP" altLang="en-US" sz="1100">
              <a:solidFill>
                <a:schemeClr val="dk1"/>
              </a:solidFill>
              <a:effectLst/>
              <a:latin typeface="+mn-lt"/>
              <a:ea typeface="+mn-ea"/>
              <a:cs typeface="+mn-cs"/>
            </a:rPr>
            <a:t>経費など</a:t>
          </a:r>
          <a:r>
            <a:rPr kumimoji="1" lang="ja-JP" altLang="en-US" sz="1100">
              <a:solidFill>
                <a:schemeClr val="dk1"/>
              </a:solidFill>
              <a:effectLst/>
              <a:latin typeface="+mn-ea"/>
              <a:ea typeface="+mn-ea"/>
              <a:cs typeface="+mn-cs"/>
            </a:rPr>
            <a:t>病院事業会計への繰出金の増加や、東近江行政組合消防分担金の増加</a:t>
          </a:r>
          <a:r>
            <a:rPr kumimoji="1" lang="ja-JP" altLang="ja-JP" sz="1100">
              <a:solidFill>
                <a:schemeClr val="dk1"/>
              </a:solidFill>
              <a:effectLst/>
              <a:latin typeface="+mn-ea"/>
              <a:ea typeface="+mn-ea"/>
              <a:cs typeface="+mn-cs"/>
            </a:rPr>
            <a:t>に</a:t>
          </a:r>
          <a:r>
            <a:rPr kumimoji="1" lang="ja-JP" altLang="en-US" sz="1100">
              <a:solidFill>
                <a:schemeClr val="dk1"/>
              </a:solidFill>
              <a:effectLst/>
              <a:latin typeface="+mn-ea"/>
              <a:ea typeface="+mn-ea"/>
              <a:cs typeface="+mn-cs"/>
            </a:rPr>
            <a:t>よる影響により</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より</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a:t>
          </a:r>
          <a:r>
            <a:rPr kumimoji="1" lang="ja-JP" altLang="en-US" sz="1100">
              <a:solidFill>
                <a:schemeClr val="dk1"/>
              </a:solidFill>
              <a:effectLst/>
              <a:latin typeface="+mn-ea"/>
              <a:ea typeface="+mn-ea"/>
              <a:cs typeface="+mn-cs"/>
            </a:rPr>
            <a:t>ましたが</a:t>
          </a:r>
          <a:r>
            <a:rPr kumimoji="1" lang="ja-JP" altLang="ja-JP" sz="1100">
              <a:solidFill>
                <a:schemeClr val="dk1"/>
              </a:solidFill>
              <a:effectLst/>
              <a:latin typeface="+mn-ea"/>
              <a:ea typeface="+mn-ea"/>
              <a:cs typeface="+mn-cs"/>
            </a:rPr>
            <a:t>、類似団体平均</a:t>
          </a:r>
          <a:r>
            <a:rPr kumimoji="1" lang="ja-JP" altLang="en-US" sz="1100">
              <a:solidFill>
                <a:schemeClr val="dk1"/>
              </a:solidFill>
              <a:effectLst/>
              <a:latin typeface="+mn-ea"/>
              <a:ea typeface="+mn-ea"/>
              <a:cs typeface="+mn-cs"/>
            </a:rPr>
            <a:t>は引き続き</a:t>
          </a:r>
          <a:r>
            <a:rPr kumimoji="1" lang="ja-JP" altLang="ja-JP" sz="1100">
              <a:solidFill>
                <a:schemeClr val="dk1"/>
              </a:solidFill>
              <a:effectLst/>
              <a:latin typeface="+mn-ea"/>
              <a:ea typeface="+mn-ea"/>
              <a:cs typeface="+mn-cs"/>
            </a:rPr>
            <a:t>下回りました。本市は、東近江地域における急性期医療の基幹病院</a:t>
          </a:r>
          <a:r>
            <a:rPr kumimoji="1" lang="ja-JP" altLang="en-US" sz="1100">
              <a:solidFill>
                <a:schemeClr val="dk1"/>
              </a:solidFill>
              <a:effectLst/>
              <a:latin typeface="+mn-ea"/>
              <a:ea typeface="+mn-ea"/>
              <a:cs typeface="+mn-cs"/>
            </a:rPr>
            <a:t>を担う</a:t>
          </a:r>
          <a:r>
            <a:rPr kumimoji="1" lang="ja-JP" altLang="ja-JP" sz="1100">
              <a:solidFill>
                <a:schemeClr val="dk1"/>
              </a:solidFill>
              <a:effectLst/>
              <a:latin typeface="+mn-ea"/>
              <a:ea typeface="+mn-ea"/>
              <a:cs typeface="+mn-cs"/>
            </a:rPr>
            <a:t>市立総合医療センターを有し、病院事業会計への繰出しを行っているため、病院事業がない自治体と比べると比率が高くなる傾向にあります。</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今後も、各種補助金の適正化を図るため、行政関与の必要性や経費負担のあり方、効果</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について検証を行い、補助金制度の見直しを進めます。</a:t>
          </a:r>
          <a:endParaRPr lang="ja-JP" altLang="ja-JP" sz="1100">
            <a:effectLst/>
            <a:latin typeface="+mn-ea"/>
            <a:ea typeface="+mn-ea"/>
          </a:endParaRP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6" name="直線コネクタ 295"/>
        <xdr:cNvCxnSpPr/>
      </xdr:nvCxnSpPr>
      <xdr:spPr>
        <a:xfrm>
          <a:off x="10906125" y="69818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7" name="テキスト ボックス 296"/>
        <xdr:cNvSpPr txBox="1"/>
      </xdr:nvSpPr>
      <xdr:spPr>
        <a:xfrm>
          <a:off x="10477500"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8" name="直線コネクタ 297"/>
        <xdr:cNvCxnSpPr/>
      </xdr:nvCxnSpPr>
      <xdr:spPr>
        <a:xfrm>
          <a:off x="1090612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9" name="テキスト ボックス 298"/>
        <xdr:cNvSpPr txBox="1"/>
      </xdr:nvSpPr>
      <xdr:spPr>
        <a:xfrm>
          <a:off x="10477500"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300" name="直線コネクタ 299"/>
        <xdr:cNvCxnSpPr/>
      </xdr:nvCxnSpPr>
      <xdr:spPr>
        <a:xfrm>
          <a:off x="10906125" y="58388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301" name="テキスト ボックス 300"/>
        <xdr:cNvSpPr txBox="1"/>
      </xdr:nvSpPr>
      <xdr:spPr>
        <a:xfrm>
          <a:off x="10477500"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123825</xdr:rowOff>
    </xdr:from>
    <xdr:to>
      <xdr:col>24</xdr:col>
      <xdr:colOff>28575</xdr:colOff>
      <xdr:row>41</xdr:row>
      <xdr:rowOff>66675</xdr:rowOff>
    </xdr:to>
    <xdr:cxnSp macro="">
      <xdr:nvCxnSpPr>
        <xdr:cNvPr id="304" name="直線コネクタ 303"/>
        <xdr:cNvCxnSpPr/>
      </xdr:nvCxnSpPr>
      <xdr:spPr>
        <a:xfrm flipV="1">
          <a:off x="14449425" y="595312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38100</xdr:rowOff>
    </xdr:from>
    <xdr:ext cx="762000" cy="257175"/>
    <xdr:sp macro="" textlink="">
      <xdr:nvSpPr>
        <xdr:cNvPr id="305" name="補助費等最小値テキスト"/>
        <xdr:cNvSpPr txBox="1"/>
      </xdr:nvSpPr>
      <xdr:spPr>
        <a:xfrm>
          <a:off x="145446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600075</xdr:colOff>
      <xdr:row>41</xdr:row>
      <xdr:rowOff>66675</xdr:rowOff>
    </xdr:from>
    <xdr:to>
      <xdr:col>24</xdr:col>
      <xdr:colOff>123825</xdr:colOff>
      <xdr:row>41</xdr:row>
      <xdr:rowOff>66675</xdr:rowOff>
    </xdr:to>
    <xdr:cxnSp macro="">
      <xdr:nvCxnSpPr>
        <xdr:cNvPr id="306" name="直線コネクタ 305"/>
        <xdr:cNvCxnSpPr/>
      </xdr:nvCxnSpPr>
      <xdr:spPr>
        <a:xfrm>
          <a:off x="14420850" y="7096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38100</xdr:rowOff>
    </xdr:from>
    <xdr:ext cx="762000" cy="257175"/>
    <xdr:sp macro="" textlink="">
      <xdr:nvSpPr>
        <xdr:cNvPr id="307" name="補助費等最大値テキスト"/>
        <xdr:cNvSpPr txBox="1"/>
      </xdr:nvSpPr>
      <xdr:spPr>
        <a:xfrm>
          <a:off x="14544675" y="569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600075</xdr:colOff>
      <xdr:row>34</xdr:row>
      <xdr:rowOff>123825</xdr:rowOff>
    </xdr:from>
    <xdr:to>
      <xdr:col>24</xdr:col>
      <xdr:colOff>123825</xdr:colOff>
      <xdr:row>34</xdr:row>
      <xdr:rowOff>123825</xdr:rowOff>
    </xdr:to>
    <xdr:cxnSp macro="">
      <xdr:nvCxnSpPr>
        <xdr:cNvPr id="308" name="直線コネクタ 307"/>
        <xdr:cNvCxnSpPr/>
      </xdr:nvCxnSpPr>
      <xdr:spPr>
        <a:xfrm>
          <a:off x="14420850" y="5953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85725</xdr:rowOff>
    </xdr:from>
    <xdr:to>
      <xdr:col>24</xdr:col>
      <xdr:colOff>28575</xdr:colOff>
      <xdr:row>37</xdr:row>
      <xdr:rowOff>95250</xdr:rowOff>
    </xdr:to>
    <xdr:cxnSp macro="">
      <xdr:nvCxnSpPr>
        <xdr:cNvPr id="309" name="直線コネクタ 308"/>
        <xdr:cNvCxnSpPr/>
      </xdr:nvCxnSpPr>
      <xdr:spPr>
        <a:xfrm>
          <a:off x="13782675" y="6429375"/>
          <a:ext cx="6667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37</xdr:row>
      <xdr:rowOff>57150</xdr:rowOff>
    </xdr:from>
    <xdr:ext cx="762000" cy="257175"/>
    <xdr:sp macro="" textlink="">
      <xdr:nvSpPr>
        <xdr:cNvPr id="310" name="補助費等平均値テキスト"/>
        <xdr:cNvSpPr txBox="1"/>
      </xdr:nvSpPr>
      <xdr:spPr>
        <a:xfrm>
          <a:off x="14544675"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600075</xdr:colOff>
      <xdr:row>37</xdr:row>
      <xdr:rowOff>85725</xdr:rowOff>
    </xdr:from>
    <xdr:to>
      <xdr:col>24</xdr:col>
      <xdr:colOff>85725</xdr:colOff>
      <xdr:row>38</xdr:row>
      <xdr:rowOff>19050</xdr:rowOff>
    </xdr:to>
    <xdr:sp macro="" textlink="">
      <xdr:nvSpPr>
        <xdr:cNvPr id="311" name="フローチャート : 判断 310"/>
        <xdr:cNvSpPr/>
      </xdr:nvSpPr>
      <xdr:spPr>
        <a:xfrm>
          <a:off x="14420850" y="64293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85725</xdr:rowOff>
    </xdr:from>
    <xdr:to>
      <xdr:col>22</xdr:col>
      <xdr:colOff>561975</xdr:colOff>
      <xdr:row>37</xdr:row>
      <xdr:rowOff>114300</xdr:rowOff>
    </xdr:to>
    <xdr:cxnSp macro="">
      <xdr:nvCxnSpPr>
        <xdr:cNvPr id="312" name="直線コネクタ 311"/>
        <xdr:cNvCxnSpPr/>
      </xdr:nvCxnSpPr>
      <xdr:spPr>
        <a:xfrm flipV="1">
          <a:off x="12982575" y="64293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66675</xdr:rowOff>
    </xdr:from>
    <xdr:to>
      <xdr:col>22</xdr:col>
      <xdr:colOff>600075</xdr:colOff>
      <xdr:row>38</xdr:row>
      <xdr:rowOff>0</xdr:rowOff>
    </xdr:to>
    <xdr:sp macro="" textlink="">
      <xdr:nvSpPr>
        <xdr:cNvPr id="313" name="フローチャート : 判断 312"/>
        <xdr:cNvSpPr/>
      </xdr:nvSpPr>
      <xdr:spPr>
        <a:xfrm>
          <a:off x="13735050" y="64103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152400</xdr:rowOff>
    </xdr:from>
    <xdr:ext cx="733425" cy="257175"/>
    <xdr:sp macro="" textlink="">
      <xdr:nvSpPr>
        <xdr:cNvPr id="314" name="テキスト ボックス 313"/>
        <xdr:cNvSpPr txBox="1"/>
      </xdr:nvSpPr>
      <xdr:spPr>
        <a:xfrm>
          <a:off x="13401675" y="6496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161925</xdr:colOff>
      <xdr:row>37</xdr:row>
      <xdr:rowOff>114300</xdr:rowOff>
    </xdr:from>
    <xdr:to>
      <xdr:col>21</xdr:col>
      <xdr:colOff>361950</xdr:colOff>
      <xdr:row>38</xdr:row>
      <xdr:rowOff>0</xdr:rowOff>
    </xdr:to>
    <xdr:cxnSp macro="">
      <xdr:nvCxnSpPr>
        <xdr:cNvPr id="315" name="直線コネクタ 314"/>
        <xdr:cNvCxnSpPr/>
      </xdr:nvCxnSpPr>
      <xdr:spPr>
        <a:xfrm flipV="1">
          <a:off x="12182475" y="645795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38100</xdr:rowOff>
    </xdr:from>
    <xdr:to>
      <xdr:col>21</xdr:col>
      <xdr:colOff>409575</xdr:colOff>
      <xdr:row>37</xdr:row>
      <xdr:rowOff>133350</xdr:rowOff>
    </xdr:to>
    <xdr:sp macro="" textlink="">
      <xdr:nvSpPr>
        <xdr:cNvPr id="316" name="フローチャート : 判断 315"/>
        <xdr:cNvSpPr/>
      </xdr:nvSpPr>
      <xdr:spPr>
        <a:xfrm>
          <a:off x="12934950" y="6381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35</xdr:row>
      <xdr:rowOff>152400</xdr:rowOff>
    </xdr:from>
    <xdr:ext cx="752475" cy="257175"/>
    <xdr:sp macro="" textlink="">
      <xdr:nvSpPr>
        <xdr:cNvPr id="317" name="テキスト ボックス 316"/>
        <xdr:cNvSpPr txBox="1"/>
      </xdr:nvSpPr>
      <xdr:spPr>
        <a:xfrm>
          <a:off x="12620625" y="6153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600075</xdr:colOff>
      <xdr:row>38</xdr:row>
      <xdr:rowOff>0</xdr:rowOff>
    </xdr:from>
    <xdr:to>
      <xdr:col>20</xdr:col>
      <xdr:colOff>161925</xdr:colOff>
      <xdr:row>38</xdr:row>
      <xdr:rowOff>38100</xdr:rowOff>
    </xdr:to>
    <xdr:cxnSp macro="">
      <xdr:nvCxnSpPr>
        <xdr:cNvPr id="318" name="直線コネクタ 317"/>
        <xdr:cNvCxnSpPr/>
      </xdr:nvCxnSpPr>
      <xdr:spPr>
        <a:xfrm flipV="1">
          <a:off x="11420475" y="651510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38100</xdr:rowOff>
    </xdr:from>
    <xdr:to>
      <xdr:col>20</xdr:col>
      <xdr:colOff>209550</xdr:colOff>
      <xdr:row>37</xdr:row>
      <xdr:rowOff>133350</xdr:rowOff>
    </xdr:to>
    <xdr:sp macro="" textlink="">
      <xdr:nvSpPr>
        <xdr:cNvPr id="319" name="フローチャート : 判断 318"/>
        <xdr:cNvSpPr/>
      </xdr:nvSpPr>
      <xdr:spPr>
        <a:xfrm>
          <a:off x="12125325"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152400</xdr:rowOff>
    </xdr:from>
    <xdr:ext cx="762000" cy="257175"/>
    <xdr:sp macro="" textlink="">
      <xdr:nvSpPr>
        <xdr:cNvPr id="320" name="テキスト ボックス 319"/>
        <xdr:cNvSpPr txBox="1"/>
      </xdr:nvSpPr>
      <xdr:spPr>
        <a:xfrm>
          <a:off x="11887200"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38100</xdr:rowOff>
    </xdr:from>
    <xdr:to>
      <xdr:col>19</xdr:col>
      <xdr:colOff>9525</xdr:colOff>
      <xdr:row>37</xdr:row>
      <xdr:rowOff>142875</xdr:rowOff>
    </xdr:to>
    <xdr:sp macro="" textlink="">
      <xdr:nvSpPr>
        <xdr:cNvPr id="321" name="フローチャート : 判断 320"/>
        <xdr:cNvSpPr/>
      </xdr:nvSpPr>
      <xdr:spPr>
        <a:xfrm>
          <a:off x="11410950" y="63817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152400</xdr:rowOff>
    </xdr:from>
    <xdr:ext cx="762000" cy="257175"/>
    <xdr:sp macro="" textlink="">
      <xdr:nvSpPr>
        <xdr:cNvPr id="322" name="テキスト ボックス 321"/>
        <xdr:cNvSpPr txBox="1"/>
      </xdr:nvSpPr>
      <xdr:spPr>
        <a:xfrm>
          <a:off x="11077575"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6" name="テキスト ボックス 325"/>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37</xdr:row>
      <xdr:rowOff>38100</xdr:rowOff>
    </xdr:from>
    <xdr:to>
      <xdr:col>24</xdr:col>
      <xdr:colOff>85725</xdr:colOff>
      <xdr:row>37</xdr:row>
      <xdr:rowOff>142875</xdr:rowOff>
    </xdr:to>
    <xdr:sp macro="" textlink="">
      <xdr:nvSpPr>
        <xdr:cNvPr id="328" name="円/楕円 327"/>
        <xdr:cNvSpPr/>
      </xdr:nvSpPr>
      <xdr:spPr>
        <a:xfrm>
          <a:off x="14420850" y="63817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36</xdr:row>
      <xdr:rowOff>57150</xdr:rowOff>
    </xdr:from>
    <xdr:ext cx="762000" cy="257175"/>
    <xdr:sp macro="" textlink="">
      <xdr:nvSpPr>
        <xdr:cNvPr id="329" name="補助費等該当値テキスト"/>
        <xdr:cNvSpPr txBox="1"/>
      </xdr:nvSpPr>
      <xdr:spPr>
        <a:xfrm>
          <a:off x="14544675"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38100</xdr:rowOff>
    </xdr:from>
    <xdr:to>
      <xdr:col>22</xdr:col>
      <xdr:colOff>600075</xdr:colOff>
      <xdr:row>37</xdr:row>
      <xdr:rowOff>133350</xdr:rowOff>
    </xdr:to>
    <xdr:sp macro="" textlink="">
      <xdr:nvSpPr>
        <xdr:cNvPr id="330" name="円/楕円 329"/>
        <xdr:cNvSpPr/>
      </xdr:nvSpPr>
      <xdr:spPr>
        <a:xfrm>
          <a:off x="13735050" y="63817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152400</xdr:rowOff>
    </xdr:from>
    <xdr:ext cx="733425" cy="257175"/>
    <xdr:sp macro="" textlink="">
      <xdr:nvSpPr>
        <xdr:cNvPr id="331" name="テキスト ボックス 330"/>
        <xdr:cNvSpPr txBox="1"/>
      </xdr:nvSpPr>
      <xdr:spPr>
        <a:xfrm>
          <a:off x="13401675" y="615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314325</xdr:colOff>
      <xdr:row>37</xdr:row>
      <xdr:rowOff>66675</xdr:rowOff>
    </xdr:from>
    <xdr:to>
      <xdr:col>21</xdr:col>
      <xdr:colOff>409575</xdr:colOff>
      <xdr:row>37</xdr:row>
      <xdr:rowOff>161925</xdr:rowOff>
    </xdr:to>
    <xdr:sp macro="" textlink="">
      <xdr:nvSpPr>
        <xdr:cNvPr id="332" name="円/楕円 331"/>
        <xdr:cNvSpPr/>
      </xdr:nvSpPr>
      <xdr:spPr>
        <a:xfrm>
          <a:off x="12934950" y="6410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152400</xdr:rowOff>
    </xdr:from>
    <xdr:ext cx="752475" cy="257175"/>
    <xdr:sp macro="" textlink="">
      <xdr:nvSpPr>
        <xdr:cNvPr id="333" name="テキスト ボックス 332"/>
        <xdr:cNvSpPr txBox="1"/>
      </xdr:nvSpPr>
      <xdr:spPr>
        <a:xfrm>
          <a:off x="12620625" y="64960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104775</xdr:colOff>
      <xdr:row>37</xdr:row>
      <xdr:rowOff>123825</xdr:rowOff>
    </xdr:from>
    <xdr:to>
      <xdr:col>20</xdr:col>
      <xdr:colOff>209550</xdr:colOff>
      <xdr:row>38</xdr:row>
      <xdr:rowOff>47625</xdr:rowOff>
    </xdr:to>
    <xdr:sp macro="" textlink="">
      <xdr:nvSpPr>
        <xdr:cNvPr id="334" name="円/楕円 333"/>
        <xdr:cNvSpPr/>
      </xdr:nvSpPr>
      <xdr:spPr>
        <a:xfrm>
          <a:off x="12125325" y="6467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38</xdr:row>
      <xdr:rowOff>38100</xdr:rowOff>
    </xdr:from>
    <xdr:ext cx="762000" cy="257175"/>
    <xdr:sp macro="" textlink="">
      <xdr:nvSpPr>
        <xdr:cNvPr id="335" name="テキスト ボックス 334"/>
        <xdr:cNvSpPr txBox="1"/>
      </xdr:nvSpPr>
      <xdr:spPr>
        <a:xfrm>
          <a:off x="11887200" y="655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152400</xdr:rowOff>
    </xdr:from>
    <xdr:to>
      <xdr:col>19</xdr:col>
      <xdr:colOff>9525</xdr:colOff>
      <xdr:row>38</xdr:row>
      <xdr:rowOff>85725</xdr:rowOff>
    </xdr:to>
    <xdr:sp macro="" textlink="">
      <xdr:nvSpPr>
        <xdr:cNvPr id="336" name="円/楕円 335"/>
        <xdr:cNvSpPr/>
      </xdr:nvSpPr>
      <xdr:spPr>
        <a:xfrm>
          <a:off x="11410950" y="64960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38</xdr:row>
      <xdr:rowOff>66675</xdr:rowOff>
    </xdr:from>
    <xdr:ext cx="762000" cy="257175"/>
    <xdr:sp macro="" textlink="">
      <xdr:nvSpPr>
        <xdr:cNvPr id="337" name="テキスト ボックス 336"/>
        <xdr:cNvSpPr txBox="1"/>
      </xdr:nvSpPr>
      <xdr:spPr>
        <a:xfrm>
          <a:off x="1107757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3" name="正方形/長方形 342"/>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4" name="正方形/長方形 343"/>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7" name="正方形/長方形 346"/>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類似団体の中でも平均より良好な状況にあります。</a:t>
          </a:r>
          <a:endParaRPr lang="ja-JP" altLang="ja-JP" sz="1100">
            <a:effectLst/>
            <a:latin typeface="+mn-ea"/>
            <a:ea typeface="+mn-ea"/>
          </a:endParaRPr>
        </a:p>
        <a:p>
          <a:r>
            <a:rPr kumimoji="1" lang="ja-JP" altLang="ja-JP" sz="1100">
              <a:solidFill>
                <a:schemeClr val="dk1"/>
              </a:solidFill>
              <a:effectLst/>
              <a:latin typeface="+mn-ea"/>
              <a:ea typeface="+mn-ea"/>
              <a:cs typeface="+mn-cs"/>
            </a:rPr>
            <a:t>　市債については、これまで元金償還額以内の新規発行額に抑制してきたことや、</a:t>
          </a:r>
          <a:r>
            <a:rPr kumimoji="1" lang="ja-JP" altLang="en-US" sz="1100">
              <a:solidFill>
                <a:schemeClr val="dk1"/>
              </a:solidFill>
              <a:effectLst/>
              <a:latin typeface="+mn-ea"/>
              <a:ea typeface="+mn-ea"/>
              <a:cs typeface="+mn-cs"/>
            </a:rPr>
            <a:t>繰上償還の実施により</a:t>
          </a:r>
          <a:r>
            <a:rPr kumimoji="1" lang="ja-JP" altLang="ja-JP" sz="1100">
              <a:solidFill>
                <a:schemeClr val="dk1"/>
              </a:solidFill>
              <a:effectLst/>
              <a:latin typeface="+mn-ea"/>
              <a:ea typeface="+mn-ea"/>
              <a:cs typeface="+mn-cs"/>
            </a:rPr>
            <a:t>、当比率は低位で推移してきました。</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しかし、</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年度からの</a:t>
          </a:r>
          <a:r>
            <a:rPr kumimoji="1" lang="ja-JP" altLang="ja-JP" sz="1100">
              <a:solidFill>
                <a:schemeClr val="dk1"/>
              </a:solidFill>
              <a:effectLst/>
              <a:latin typeface="+mn-ea"/>
              <a:ea typeface="+mn-ea"/>
              <a:cs typeface="+mn-cs"/>
            </a:rPr>
            <a:t>大型施設整備事業の実施により、平成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年度から公債費は増加に転じ</a:t>
          </a:r>
          <a:r>
            <a:rPr kumimoji="1" lang="ja-JP" altLang="en-US" sz="1100">
              <a:solidFill>
                <a:schemeClr val="dk1"/>
              </a:solidFill>
              <a:effectLst/>
              <a:latin typeface="+mn-ea"/>
              <a:ea typeface="+mn-ea"/>
              <a:cs typeface="+mn-cs"/>
            </a:rPr>
            <a:t>ていま</a:t>
          </a:r>
          <a:r>
            <a:rPr kumimoji="1" lang="ja-JP" altLang="ja-JP" sz="1100">
              <a:solidFill>
                <a:schemeClr val="dk1"/>
              </a:solidFill>
              <a:effectLst/>
              <a:latin typeface="+mn-ea"/>
              <a:ea typeface="+mn-ea"/>
              <a:cs typeface="+mn-cs"/>
            </a:rPr>
            <a:t>す。こうした中、</a:t>
          </a:r>
          <a:r>
            <a:rPr kumimoji="1" lang="ja-JP" altLang="en-US" sz="1100">
              <a:solidFill>
                <a:schemeClr val="dk1"/>
              </a:solidFill>
              <a:effectLst/>
              <a:latin typeface="+mn-ea"/>
              <a:ea typeface="+mn-ea"/>
              <a:cs typeface="+mn-cs"/>
            </a:rPr>
            <a:t>地方交付税措置のない市債・交付税措置割合の低い市債</a:t>
          </a:r>
          <a:r>
            <a:rPr kumimoji="1" lang="ja-JP" altLang="ja-JP" sz="1100">
              <a:solidFill>
                <a:schemeClr val="dk1"/>
              </a:solidFill>
              <a:effectLst/>
              <a:latin typeface="+mn-ea"/>
              <a:ea typeface="+mn-ea"/>
              <a:cs typeface="+mn-cs"/>
            </a:rPr>
            <a:t>の発行見送りや</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繰上償還の実施により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公債費の増嵩抑制に努めます。</a:t>
          </a:r>
          <a:endParaRPr lang="ja-JP" altLang="ja-JP" sz="1100">
            <a:effectLst/>
            <a:latin typeface="+mn-ea"/>
            <a:ea typeface="+mn-ea"/>
          </a:endParaRP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2" name="直線コネクタ 351"/>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3" name="テキスト ボックス 352"/>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4" name="直線コネクタ 353"/>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5" name="テキスト ボックス 354"/>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6" name="直線コネクタ 355"/>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7" name="テキスト ボックス 356"/>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8" name="直線コネクタ 357"/>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9" name="テキスト ボックス 358"/>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0" name="直線コネクタ 359"/>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1"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123825</xdr:rowOff>
    </xdr:from>
    <xdr:to>
      <xdr:col>7</xdr:col>
      <xdr:colOff>19050</xdr:colOff>
      <xdr:row>80</xdr:row>
      <xdr:rowOff>95250</xdr:rowOff>
    </xdr:to>
    <xdr:cxnSp macro="">
      <xdr:nvCxnSpPr>
        <xdr:cNvPr id="362" name="直線コネクタ 361"/>
        <xdr:cNvCxnSpPr/>
      </xdr:nvCxnSpPr>
      <xdr:spPr>
        <a:xfrm flipV="1">
          <a:off x="4229100" y="12811125"/>
          <a:ext cx="0" cy="1000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66675</xdr:rowOff>
    </xdr:from>
    <xdr:ext cx="762000" cy="257175"/>
    <xdr:sp macro="" textlink="">
      <xdr:nvSpPr>
        <xdr:cNvPr id="363" name="公債費最小値テキスト"/>
        <xdr:cNvSpPr txBox="1"/>
      </xdr:nvSpPr>
      <xdr:spPr>
        <a:xfrm>
          <a:off x="431482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600075</xdr:colOff>
      <xdr:row>80</xdr:row>
      <xdr:rowOff>95250</xdr:rowOff>
    </xdr:from>
    <xdr:to>
      <xdr:col>7</xdr:col>
      <xdr:colOff>104775</xdr:colOff>
      <xdr:row>80</xdr:row>
      <xdr:rowOff>95250</xdr:rowOff>
    </xdr:to>
    <xdr:cxnSp macro="">
      <xdr:nvCxnSpPr>
        <xdr:cNvPr id="364" name="直線コネクタ 363"/>
        <xdr:cNvCxnSpPr/>
      </xdr:nvCxnSpPr>
      <xdr:spPr>
        <a:xfrm>
          <a:off x="4210050" y="1381125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38100</xdr:rowOff>
    </xdr:from>
    <xdr:ext cx="762000" cy="257175"/>
    <xdr:sp macro="" textlink="">
      <xdr:nvSpPr>
        <xdr:cNvPr id="365" name="公債費最大値テキスト"/>
        <xdr:cNvSpPr txBox="1"/>
      </xdr:nvSpPr>
      <xdr:spPr>
        <a:xfrm>
          <a:off x="4314825"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600075</xdr:colOff>
      <xdr:row>74</xdr:row>
      <xdr:rowOff>123825</xdr:rowOff>
    </xdr:from>
    <xdr:to>
      <xdr:col>7</xdr:col>
      <xdr:colOff>104775</xdr:colOff>
      <xdr:row>74</xdr:row>
      <xdr:rowOff>123825</xdr:rowOff>
    </xdr:to>
    <xdr:cxnSp macro="">
      <xdr:nvCxnSpPr>
        <xdr:cNvPr id="366" name="直線コネクタ 365"/>
        <xdr:cNvCxnSpPr/>
      </xdr:nvCxnSpPr>
      <xdr:spPr>
        <a:xfrm>
          <a:off x="4210050" y="128111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76</xdr:row>
      <xdr:rowOff>57150</xdr:rowOff>
    </xdr:from>
    <xdr:to>
      <xdr:col>7</xdr:col>
      <xdr:colOff>19050</xdr:colOff>
      <xdr:row>76</xdr:row>
      <xdr:rowOff>104775</xdr:rowOff>
    </xdr:to>
    <xdr:cxnSp macro="">
      <xdr:nvCxnSpPr>
        <xdr:cNvPr id="367" name="直線コネクタ 366"/>
        <xdr:cNvCxnSpPr/>
      </xdr:nvCxnSpPr>
      <xdr:spPr>
        <a:xfrm>
          <a:off x="3562350" y="13087350"/>
          <a:ext cx="6667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47625</xdr:rowOff>
    </xdr:from>
    <xdr:ext cx="762000" cy="257175"/>
    <xdr:sp macro="" textlink="">
      <xdr:nvSpPr>
        <xdr:cNvPr id="368" name="公債費平均値テキスト"/>
        <xdr:cNvSpPr txBox="1"/>
      </xdr:nvSpPr>
      <xdr:spPr>
        <a:xfrm>
          <a:off x="431482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76200</xdr:rowOff>
    </xdr:from>
    <xdr:to>
      <xdr:col>7</xdr:col>
      <xdr:colOff>66675</xdr:colOff>
      <xdr:row>78</xdr:row>
      <xdr:rowOff>0</xdr:rowOff>
    </xdr:to>
    <xdr:sp macro="" textlink="">
      <xdr:nvSpPr>
        <xdr:cNvPr id="369" name="フローチャート : 判断 368"/>
        <xdr:cNvSpPr/>
      </xdr:nvSpPr>
      <xdr:spPr>
        <a:xfrm>
          <a:off x="4210050" y="13277850"/>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76</xdr:row>
      <xdr:rowOff>57150</xdr:rowOff>
    </xdr:from>
    <xdr:to>
      <xdr:col>5</xdr:col>
      <xdr:colOff>552450</xdr:colOff>
      <xdr:row>76</xdr:row>
      <xdr:rowOff>104775</xdr:rowOff>
    </xdr:to>
    <xdr:cxnSp macro="">
      <xdr:nvCxnSpPr>
        <xdr:cNvPr id="370" name="直線コネクタ 369"/>
        <xdr:cNvCxnSpPr/>
      </xdr:nvCxnSpPr>
      <xdr:spPr>
        <a:xfrm flipV="1">
          <a:off x="2752725" y="1308735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66675</xdr:rowOff>
    </xdr:from>
    <xdr:to>
      <xdr:col>5</xdr:col>
      <xdr:colOff>600075</xdr:colOff>
      <xdr:row>77</xdr:row>
      <xdr:rowOff>161925</xdr:rowOff>
    </xdr:to>
    <xdr:sp macro="" textlink="">
      <xdr:nvSpPr>
        <xdr:cNvPr id="371" name="フローチャート : 判断 370"/>
        <xdr:cNvSpPr/>
      </xdr:nvSpPr>
      <xdr:spPr>
        <a:xfrm>
          <a:off x="3505200"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152400</xdr:rowOff>
    </xdr:from>
    <xdr:ext cx="733425" cy="257175"/>
    <xdr:sp macro="" textlink="">
      <xdr:nvSpPr>
        <xdr:cNvPr id="372" name="テキスト ボックス 371"/>
        <xdr:cNvSpPr txBox="1"/>
      </xdr:nvSpPr>
      <xdr:spPr>
        <a:xfrm>
          <a:off x="3181350" y="13354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104775</xdr:rowOff>
    </xdr:from>
    <xdr:to>
      <xdr:col>4</xdr:col>
      <xdr:colOff>342900</xdr:colOff>
      <xdr:row>76</xdr:row>
      <xdr:rowOff>123825</xdr:rowOff>
    </xdr:to>
    <xdr:cxnSp macro="">
      <xdr:nvCxnSpPr>
        <xdr:cNvPr id="373" name="直線コネクタ 372"/>
        <xdr:cNvCxnSpPr/>
      </xdr:nvCxnSpPr>
      <xdr:spPr>
        <a:xfrm flipV="1">
          <a:off x="1952625" y="131349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400050</xdr:colOff>
      <xdr:row>78</xdr:row>
      <xdr:rowOff>66675</xdr:rowOff>
    </xdr:to>
    <xdr:sp macro="" textlink="">
      <xdr:nvSpPr>
        <xdr:cNvPr id="374" name="フローチャート : 判断 373"/>
        <xdr:cNvSpPr/>
      </xdr:nvSpPr>
      <xdr:spPr>
        <a:xfrm>
          <a:off x="27051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47625</xdr:rowOff>
    </xdr:from>
    <xdr:ext cx="752475" cy="257175"/>
    <xdr:sp macro="" textlink="">
      <xdr:nvSpPr>
        <xdr:cNvPr id="375" name="テキスト ボックス 374"/>
        <xdr:cNvSpPr txBox="1"/>
      </xdr:nvSpPr>
      <xdr:spPr>
        <a:xfrm>
          <a:off x="2409825" y="134207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600075</xdr:colOff>
      <xdr:row>76</xdr:row>
      <xdr:rowOff>123825</xdr:rowOff>
    </xdr:from>
    <xdr:to>
      <xdr:col>3</xdr:col>
      <xdr:colOff>142875</xdr:colOff>
      <xdr:row>76</xdr:row>
      <xdr:rowOff>171450</xdr:rowOff>
    </xdr:to>
    <xdr:cxnSp macro="">
      <xdr:nvCxnSpPr>
        <xdr:cNvPr id="376" name="直線コネクタ 375"/>
        <xdr:cNvCxnSpPr/>
      </xdr:nvCxnSpPr>
      <xdr:spPr>
        <a:xfrm flipV="1">
          <a:off x="1209675" y="13154025"/>
          <a:ext cx="7429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133350</xdr:rowOff>
    </xdr:from>
    <xdr:to>
      <xdr:col>3</xdr:col>
      <xdr:colOff>190500</xdr:colOff>
      <xdr:row>78</xdr:row>
      <xdr:rowOff>66675</xdr:rowOff>
    </xdr:to>
    <xdr:sp macro="" textlink="">
      <xdr:nvSpPr>
        <xdr:cNvPr id="377" name="フローチャート : 判断 376"/>
        <xdr:cNvSpPr/>
      </xdr:nvSpPr>
      <xdr:spPr>
        <a:xfrm>
          <a:off x="1905000" y="1333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57150</xdr:rowOff>
    </xdr:from>
    <xdr:ext cx="762000" cy="257175"/>
    <xdr:sp macro="" textlink="">
      <xdr:nvSpPr>
        <xdr:cNvPr id="378" name="テキスト ボックス 377"/>
        <xdr:cNvSpPr txBox="1"/>
      </xdr:nvSpPr>
      <xdr:spPr>
        <a:xfrm>
          <a:off x="1657350" y="1343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142875</xdr:rowOff>
    </xdr:from>
    <xdr:to>
      <xdr:col>1</xdr:col>
      <xdr:colOff>600075</xdr:colOff>
      <xdr:row>78</xdr:row>
      <xdr:rowOff>76200</xdr:rowOff>
    </xdr:to>
    <xdr:sp macro="" textlink="">
      <xdr:nvSpPr>
        <xdr:cNvPr id="379" name="フローチャート : 判断 378"/>
        <xdr:cNvSpPr/>
      </xdr:nvSpPr>
      <xdr:spPr>
        <a:xfrm>
          <a:off x="1181100" y="1334452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66675</xdr:rowOff>
    </xdr:from>
    <xdr:ext cx="762000" cy="257175"/>
    <xdr:sp macro="" textlink="">
      <xdr:nvSpPr>
        <xdr:cNvPr id="380" name="テキスト ボックス 379"/>
        <xdr:cNvSpPr txBox="1"/>
      </xdr:nvSpPr>
      <xdr:spPr>
        <a:xfrm>
          <a:off x="857250"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1" name="テキスト ボックス 380"/>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2" name="テキスト ボックス 381"/>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3" name="テキスト ボックス 382"/>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4" name="テキスト ボックス 383"/>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5" name="テキスト ボックス 384"/>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76</xdr:row>
      <xdr:rowOff>57150</xdr:rowOff>
    </xdr:from>
    <xdr:to>
      <xdr:col>7</xdr:col>
      <xdr:colOff>66675</xdr:colOff>
      <xdr:row>76</xdr:row>
      <xdr:rowOff>161925</xdr:rowOff>
    </xdr:to>
    <xdr:sp macro="" textlink="">
      <xdr:nvSpPr>
        <xdr:cNvPr id="386" name="円/楕円 385"/>
        <xdr:cNvSpPr/>
      </xdr:nvSpPr>
      <xdr:spPr>
        <a:xfrm>
          <a:off x="4210050" y="130873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76200</xdr:rowOff>
    </xdr:from>
    <xdr:ext cx="762000" cy="257175"/>
    <xdr:sp macro="" textlink="">
      <xdr:nvSpPr>
        <xdr:cNvPr id="387" name="公債費該当値テキスト"/>
        <xdr:cNvSpPr txBox="1"/>
      </xdr:nvSpPr>
      <xdr:spPr>
        <a:xfrm>
          <a:off x="4314825" y="12934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9525</xdr:rowOff>
    </xdr:from>
    <xdr:to>
      <xdr:col>5</xdr:col>
      <xdr:colOff>600075</xdr:colOff>
      <xdr:row>76</xdr:row>
      <xdr:rowOff>104775</xdr:rowOff>
    </xdr:to>
    <xdr:sp macro="" textlink="">
      <xdr:nvSpPr>
        <xdr:cNvPr id="388" name="円/楕円 387"/>
        <xdr:cNvSpPr/>
      </xdr:nvSpPr>
      <xdr:spPr>
        <a:xfrm>
          <a:off x="3505200" y="13039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74</xdr:row>
      <xdr:rowOff>123825</xdr:rowOff>
    </xdr:from>
    <xdr:ext cx="733425" cy="257175"/>
    <xdr:sp macro="" textlink="">
      <xdr:nvSpPr>
        <xdr:cNvPr id="389" name="テキスト ボックス 388"/>
        <xdr:cNvSpPr txBox="1"/>
      </xdr:nvSpPr>
      <xdr:spPr>
        <a:xfrm>
          <a:off x="3181350" y="12811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57150</xdr:rowOff>
    </xdr:from>
    <xdr:to>
      <xdr:col>4</xdr:col>
      <xdr:colOff>400050</xdr:colOff>
      <xdr:row>76</xdr:row>
      <xdr:rowOff>161925</xdr:rowOff>
    </xdr:to>
    <xdr:sp macro="" textlink="">
      <xdr:nvSpPr>
        <xdr:cNvPr id="390" name="円/楕円 389"/>
        <xdr:cNvSpPr/>
      </xdr:nvSpPr>
      <xdr:spPr>
        <a:xfrm>
          <a:off x="2705100" y="1308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74</xdr:row>
      <xdr:rowOff>171450</xdr:rowOff>
    </xdr:from>
    <xdr:ext cx="752475" cy="257175"/>
    <xdr:sp macro="" textlink="">
      <xdr:nvSpPr>
        <xdr:cNvPr id="391" name="テキスト ボックス 390"/>
        <xdr:cNvSpPr txBox="1"/>
      </xdr:nvSpPr>
      <xdr:spPr>
        <a:xfrm>
          <a:off x="2409825" y="128587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95250</xdr:colOff>
      <xdr:row>76</xdr:row>
      <xdr:rowOff>76200</xdr:rowOff>
    </xdr:from>
    <xdr:to>
      <xdr:col>3</xdr:col>
      <xdr:colOff>190500</xdr:colOff>
      <xdr:row>77</xdr:row>
      <xdr:rowOff>0</xdr:rowOff>
    </xdr:to>
    <xdr:sp macro="" textlink="">
      <xdr:nvSpPr>
        <xdr:cNvPr id="392" name="円/楕円 391"/>
        <xdr:cNvSpPr/>
      </xdr:nvSpPr>
      <xdr:spPr>
        <a:xfrm>
          <a:off x="1905000" y="13106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9525</xdr:rowOff>
    </xdr:from>
    <xdr:ext cx="762000" cy="257175"/>
    <xdr:sp macro="" textlink="">
      <xdr:nvSpPr>
        <xdr:cNvPr id="393" name="テキスト ボックス 392"/>
        <xdr:cNvSpPr txBox="1"/>
      </xdr:nvSpPr>
      <xdr:spPr>
        <a:xfrm>
          <a:off x="1657350" y="1286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571500</xdr:colOff>
      <xdr:row>76</xdr:row>
      <xdr:rowOff>114300</xdr:rowOff>
    </xdr:from>
    <xdr:to>
      <xdr:col>1</xdr:col>
      <xdr:colOff>600075</xdr:colOff>
      <xdr:row>77</xdr:row>
      <xdr:rowOff>47625</xdr:rowOff>
    </xdr:to>
    <xdr:sp macro="" textlink="">
      <xdr:nvSpPr>
        <xdr:cNvPr id="394" name="円/楕円 393"/>
        <xdr:cNvSpPr/>
      </xdr:nvSpPr>
      <xdr:spPr>
        <a:xfrm>
          <a:off x="1181100" y="131445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57150</xdr:rowOff>
    </xdr:from>
    <xdr:ext cx="762000" cy="257175"/>
    <xdr:sp macro="" textlink="">
      <xdr:nvSpPr>
        <xdr:cNvPr id="395" name="テキスト ボックス 394"/>
        <xdr:cNvSpPr txBox="1"/>
      </xdr:nvSpPr>
      <xdr:spPr>
        <a:xfrm>
          <a:off x="857250"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6" name="正方形/長方形 395"/>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7" name="正方形/長方形 396"/>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8" name="正方形/長方形 397"/>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9" name="正方形/長方形 398"/>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0" name="正方形/長方形 399"/>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1" name="正方形/長方形 400"/>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2" name="正方形/長方形 401"/>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3" name="正方形/長方形 402"/>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4" name="正方形/長方形 403"/>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5" name="正方形/長方形 404"/>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6" name="テキスト ボックス 405"/>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扶助費やその他費目（繰出金等）で類似団体平均を上回った影響</a:t>
          </a:r>
          <a:r>
            <a:rPr kumimoji="1" lang="ja-JP" altLang="en-US" sz="1100">
              <a:solidFill>
                <a:schemeClr val="dk1"/>
              </a:solidFill>
              <a:effectLst/>
              <a:latin typeface="+mn-ea"/>
              <a:ea typeface="+mn-ea"/>
              <a:cs typeface="+mn-cs"/>
            </a:rPr>
            <a:t>により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類似団体</a:t>
          </a:r>
          <a:r>
            <a:rPr kumimoji="1" lang="ja-JP" altLang="ja-JP" sz="1100">
              <a:solidFill>
                <a:schemeClr val="dk1"/>
              </a:solidFill>
              <a:effectLst/>
              <a:latin typeface="+mn-ea"/>
              <a:ea typeface="+mn-ea"/>
              <a:cs typeface="+mn-cs"/>
            </a:rPr>
            <a:t>平均を上回る状況となっています。</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市民生活に必要不可欠なサービスは充実しつつも、経常経費の増大による財政運営の硬直化を招かぬよう、これまで以上の支出削減や行</a:t>
          </a:r>
          <a:r>
            <a:rPr kumimoji="1" lang="ja-JP" altLang="en-US" sz="1100">
              <a:solidFill>
                <a:schemeClr val="dk1"/>
              </a:solidFill>
              <a:effectLst/>
              <a:latin typeface="+mn-ea"/>
              <a:ea typeface="+mn-ea"/>
              <a:cs typeface="+mn-cs"/>
            </a:rPr>
            <a:t>財</a:t>
          </a:r>
          <a:r>
            <a:rPr kumimoji="1" lang="ja-JP" altLang="ja-JP" sz="1100">
              <a:solidFill>
                <a:schemeClr val="dk1"/>
              </a:solidFill>
              <a:effectLst/>
              <a:latin typeface="+mn-ea"/>
              <a:ea typeface="+mn-ea"/>
              <a:cs typeface="+mn-cs"/>
            </a:rPr>
            <a:t>政運営の合理化、不要不急の事業や目的を達成した事業の見直しを進め、中期財政計画と連動し</a:t>
          </a:r>
          <a:r>
            <a:rPr kumimoji="1" lang="ja-JP" altLang="en-US" sz="1100">
              <a:solidFill>
                <a:schemeClr val="dk1"/>
              </a:solidFill>
              <a:effectLst/>
              <a:latin typeface="+mn-ea"/>
              <a:ea typeface="+mn-ea"/>
              <a:cs typeface="+mn-cs"/>
            </a:rPr>
            <a:t>た</a:t>
          </a:r>
          <a:r>
            <a:rPr kumimoji="1" lang="ja-JP" altLang="ja-JP" sz="1100">
              <a:solidFill>
                <a:schemeClr val="dk1"/>
              </a:solidFill>
              <a:effectLst/>
              <a:latin typeface="+mn-ea"/>
              <a:ea typeface="+mn-ea"/>
              <a:cs typeface="+mn-cs"/>
            </a:rPr>
            <a:t>計画的な財政運営に努めます。</a:t>
          </a:r>
          <a:endParaRPr lang="ja-JP" altLang="ja-JP" sz="1100">
            <a:effectLst/>
            <a:latin typeface="+mn-ea"/>
            <a:ea typeface="+mn-ea"/>
          </a:endParaRPr>
        </a:p>
      </xdr:txBody>
    </xdr:sp>
    <xdr:clientData/>
  </xdr:twoCellAnchor>
  <xdr:oneCellAnchor>
    <xdr:from>
      <xdr:col>18</xdr:col>
      <xdr:colOff>47625</xdr:colOff>
      <xdr:row>69</xdr:row>
      <xdr:rowOff>104775</xdr:rowOff>
    </xdr:from>
    <xdr:ext cx="295275" cy="228600"/>
    <xdr:sp macro="" textlink="">
      <xdr:nvSpPr>
        <xdr:cNvPr id="407" name="テキスト ボックス 406"/>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8" name="直線コネクタ 407"/>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9" name="テキスト ボックス 408"/>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0" name="直線コネクタ 409"/>
        <xdr:cNvCxnSpPr/>
      </xdr:nvCxnSpPr>
      <xdr:spPr>
        <a:xfrm>
          <a:off x="1090612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1" name="テキスト ボックス 410"/>
        <xdr:cNvSpPr txBox="1"/>
      </xdr:nvSpPr>
      <xdr:spPr>
        <a:xfrm>
          <a:off x="10477500"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2" name="直線コネクタ 411"/>
        <xdr:cNvCxnSpPr/>
      </xdr:nvCxnSpPr>
      <xdr:spPr>
        <a:xfrm>
          <a:off x="1090612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3" name="テキスト ボックス 412"/>
        <xdr:cNvSpPr txBox="1"/>
      </xdr:nvSpPr>
      <xdr:spPr>
        <a:xfrm>
          <a:off x="10477500"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4" name="直線コネクタ 413"/>
        <xdr:cNvCxnSpPr/>
      </xdr:nvCxnSpPr>
      <xdr:spPr>
        <a:xfrm>
          <a:off x="1090612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5" name="テキスト ボックス 414"/>
        <xdr:cNvSpPr txBox="1"/>
      </xdr:nvSpPr>
      <xdr:spPr>
        <a:xfrm>
          <a:off x="10477500"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6" name="直線コネクタ 415"/>
        <xdr:cNvCxnSpPr/>
      </xdr:nvCxnSpPr>
      <xdr:spPr>
        <a:xfrm>
          <a:off x="1090612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17" name="テキスト ボックス 416"/>
        <xdr:cNvSpPr txBox="1"/>
      </xdr:nvSpPr>
      <xdr:spPr>
        <a:xfrm>
          <a:off x="10477500"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18" name="直線コネクタ 417"/>
        <xdr:cNvCxnSpPr/>
      </xdr:nvCxnSpPr>
      <xdr:spPr>
        <a:xfrm>
          <a:off x="1090612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19" name="テキスト ボックス 418"/>
        <xdr:cNvSpPr txBox="1"/>
      </xdr:nvSpPr>
      <xdr:spPr>
        <a:xfrm>
          <a:off x="10477500"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0" name="直線コネクタ 419"/>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1" name="テキスト ボックス 420"/>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2"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57150</xdr:rowOff>
    </xdr:to>
    <xdr:cxnSp macro="">
      <xdr:nvCxnSpPr>
        <xdr:cNvPr id="423" name="直線コネクタ 422"/>
        <xdr:cNvCxnSpPr/>
      </xdr:nvCxnSpPr>
      <xdr:spPr>
        <a:xfrm flipV="1">
          <a:off x="14449425" y="12687300"/>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28575</xdr:rowOff>
    </xdr:from>
    <xdr:ext cx="762000" cy="257175"/>
    <xdr:sp macro="" textlink="">
      <xdr:nvSpPr>
        <xdr:cNvPr id="424" name="公債費以外最小値テキスト"/>
        <xdr:cNvSpPr txBox="1"/>
      </xdr:nvSpPr>
      <xdr:spPr>
        <a:xfrm>
          <a:off x="14544675" y="1374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600075</xdr:colOff>
      <xdr:row>80</xdr:row>
      <xdr:rowOff>57150</xdr:rowOff>
    </xdr:from>
    <xdr:to>
      <xdr:col>24</xdr:col>
      <xdr:colOff>123825</xdr:colOff>
      <xdr:row>80</xdr:row>
      <xdr:rowOff>57150</xdr:rowOff>
    </xdr:to>
    <xdr:cxnSp macro="">
      <xdr:nvCxnSpPr>
        <xdr:cNvPr id="425" name="直線コネクタ 424"/>
        <xdr:cNvCxnSpPr/>
      </xdr:nvCxnSpPr>
      <xdr:spPr>
        <a:xfrm>
          <a:off x="14420850" y="137731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6" name="公債費以外最大値テキスト"/>
        <xdr:cNvSpPr txBox="1"/>
      </xdr:nvSpPr>
      <xdr:spPr>
        <a:xfrm>
          <a:off x="145446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600075</xdr:colOff>
      <xdr:row>74</xdr:row>
      <xdr:rowOff>0</xdr:rowOff>
    </xdr:from>
    <xdr:to>
      <xdr:col>24</xdr:col>
      <xdr:colOff>123825</xdr:colOff>
      <xdr:row>74</xdr:row>
      <xdr:rowOff>0</xdr:rowOff>
    </xdr:to>
    <xdr:cxnSp macro="">
      <xdr:nvCxnSpPr>
        <xdr:cNvPr id="427" name="直線コネクタ 426"/>
        <xdr:cNvCxnSpPr/>
      </xdr:nvCxnSpPr>
      <xdr:spPr>
        <a:xfrm>
          <a:off x="14420850" y="126873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171450</xdr:rowOff>
    </xdr:from>
    <xdr:to>
      <xdr:col>24</xdr:col>
      <xdr:colOff>28575</xdr:colOff>
      <xdr:row>77</xdr:row>
      <xdr:rowOff>28575</xdr:rowOff>
    </xdr:to>
    <xdr:cxnSp macro="">
      <xdr:nvCxnSpPr>
        <xdr:cNvPr id="428" name="直線コネクタ 427"/>
        <xdr:cNvCxnSpPr/>
      </xdr:nvCxnSpPr>
      <xdr:spPr>
        <a:xfrm>
          <a:off x="13782675" y="13201650"/>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19050</xdr:rowOff>
    </xdr:from>
    <xdr:ext cx="762000" cy="257175"/>
    <xdr:sp macro="" textlink="">
      <xdr:nvSpPr>
        <xdr:cNvPr id="429" name="公債費以外平均値テキスト"/>
        <xdr:cNvSpPr txBox="1"/>
      </xdr:nvSpPr>
      <xdr:spPr>
        <a:xfrm>
          <a:off x="14544675" y="1287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600075</xdr:colOff>
      <xdr:row>76</xdr:row>
      <xdr:rowOff>0</xdr:rowOff>
    </xdr:from>
    <xdr:to>
      <xdr:col>24</xdr:col>
      <xdr:colOff>85725</xdr:colOff>
      <xdr:row>76</xdr:row>
      <xdr:rowOff>104775</xdr:rowOff>
    </xdr:to>
    <xdr:sp macro="" textlink="">
      <xdr:nvSpPr>
        <xdr:cNvPr id="430" name="フローチャート : 判断 429"/>
        <xdr:cNvSpPr/>
      </xdr:nvSpPr>
      <xdr:spPr>
        <a:xfrm>
          <a:off x="14420850" y="130302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104775</xdr:rowOff>
    </xdr:from>
    <xdr:to>
      <xdr:col>22</xdr:col>
      <xdr:colOff>561975</xdr:colOff>
      <xdr:row>76</xdr:row>
      <xdr:rowOff>171450</xdr:rowOff>
    </xdr:to>
    <xdr:cxnSp macro="">
      <xdr:nvCxnSpPr>
        <xdr:cNvPr id="431" name="直線コネクタ 430"/>
        <xdr:cNvCxnSpPr/>
      </xdr:nvCxnSpPr>
      <xdr:spPr>
        <a:xfrm>
          <a:off x="12982575" y="1313497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85725</xdr:rowOff>
    </xdr:from>
    <xdr:to>
      <xdr:col>22</xdr:col>
      <xdr:colOff>600075</xdr:colOff>
      <xdr:row>76</xdr:row>
      <xdr:rowOff>9525</xdr:rowOff>
    </xdr:to>
    <xdr:sp macro="" textlink="">
      <xdr:nvSpPr>
        <xdr:cNvPr id="432" name="フローチャート : 判断 431"/>
        <xdr:cNvSpPr/>
      </xdr:nvSpPr>
      <xdr:spPr>
        <a:xfrm>
          <a:off x="13735050" y="129444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28575</xdr:rowOff>
    </xdr:from>
    <xdr:ext cx="733425" cy="257175"/>
    <xdr:sp macro="" textlink="">
      <xdr:nvSpPr>
        <xdr:cNvPr id="433" name="テキスト ボックス 432"/>
        <xdr:cNvSpPr txBox="1"/>
      </xdr:nvSpPr>
      <xdr:spPr>
        <a:xfrm>
          <a:off x="13401675" y="12715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161925</xdr:colOff>
      <xdr:row>75</xdr:row>
      <xdr:rowOff>152400</xdr:rowOff>
    </xdr:from>
    <xdr:to>
      <xdr:col>21</xdr:col>
      <xdr:colOff>361950</xdr:colOff>
      <xdr:row>76</xdr:row>
      <xdr:rowOff>104775</xdr:rowOff>
    </xdr:to>
    <xdr:cxnSp macro="">
      <xdr:nvCxnSpPr>
        <xdr:cNvPr id="434" name="直線コネクタ 433"/>
        <xdr:cNvCxnSpPr/>
      </xdr:nvCxnSpPr>
      <xdr:spPr>
        <a:xfrm>
          <a:off x="12182475" y="13011150"/>
          <a:ext cx="8001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114300</xdr:rowOff>
    </xdr:from>
    <xdr:to>
      <xdr:col>21</xdr:col>
      <xdr:colOff>409575</xdr:colOff>
      <xdr:row>76</xdr:row>
      <xdr:rowOff>38100</xdr:rowOff>
    </xdr:to>
    <xdr:sp macro="" textlink="">
      <xdr:nvSpPr>
        <xdr:cNvPr id="435" name="フローチャート : 判断 434"/>
        <xdr:cNvSpPr/>
      </xdr:nvSpPr>
      <xdr:spPr>
        <a:xfrm>
          <a:off x="12934950" y="12973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74</xdr:row>
      <xdr:rowOff>47625</xdr:rowOff>
    </xdr:from>
    <xdr:ext cx="752475" cy="257175"/>
    <xdr:sp macro="" textlink="">
      <xdr:nvSpPr>
        <xdr:cNvPr id="436" name="テキスト ボックス 435"/>
        <xdr:cNvSpPr txBox="1"/>
      </xdr:nvSpPr>
      <xdr:spPr>
        <a:xfrm>
          <a:off x="12620625" y="12734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600075</xdr:colOff>
      <xdr:row>75</xdr:row>
      <xdr:rowOff>28575</xdr:rowOff>
    </xdr:from>
    <xdr:to>
      <xdr:col>20</xdr:col>
      <xdr:colOff>161925</xdr:colOff>
      <xdr:row>75</xdr:row>
      <xdr:rowOff>152400</xdr:rowOff>
    </xdr:to>
    <xdr:cxnSp macro="">
      <xdr:nvCxnSpPr>
        <xdr:cNvPr id="437" name="直線コネクタ 436"/>
        <xdr:cNvCxnSpPr/>
      </xdr:nvCxnSpPr>
      <xdr:spPr>
        <a:xfrm>
          <a:off x="11420475" y="12887325"/>
          <a:ext cx="7620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57150</xdr:rowOff>
    </xdr:from>
    <xdr:to>
      <xdr:col>20</xdr:col>
      <xdr:colOff>209550</xdr:colOff>
      <xdr:row>75</xdr:row>
      <xdr:rowOff>161925</xdr:rowOff>
    </xdr:to>
    <xdr:sp macro="" textlink="">
      <xdr:nvSpPr>
        <xdr:cNvPr id="438" name="フローチャート : 判断 437"/>
        <xdr:cNvSpPr/>
      </xdr:nvSpPr>
      <xdr:spPr>
        <a:xfrm>
          <a:off x="12125325" y="1291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73</xdr:row>
      <xdr:rowOff>171450</xdr:rowOff>
    </xdr:from>
    <xdr:ext cx="762000" cy="257175"/>
    <xdr:sp macro="" textlink="">
      <xdr:nvSpPr>
        <xdr:cNvPr id="439" name="テキスト ボックス 438"/>
        <xdr:cNvSpPr txBox="1"/>
      </xdr:nvSpPr>
      <xdr:spPr>
        <a:xfrm>
          <a:off x="11887200" y="12687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76200</xdr:rowOff>
    </xdr:from>
    <xdr:to>
      <xdr:col>19</xdr:col>
      <xdr:colOff>9525</xdr:colOff>
      <xdr:row>76</xdr:row>
      <xdr:rowOff>0</xdr:rowOff>
    </xdr:to>
    <xdr:sp macro="" textlink="">
      <xdr:nvSpPr>
        <xdr:cNvPr id="440" name="フローチャート : 判断 439"/>
        <xdr:cNvSpPr/>
      </xdr:nvSpPr>
      <xdr:spPr>
        <a:xfrm>
          <a:off x="11410950" y="129349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161925</xdr:rowOff>
    </xdr:from>
    <xdr:ext cx="762000" cy="257175"/>
    <xdr:sp macro="" textlink="">
      <xdr:nvSpPr>
        <xdr:cNvPr id="441" name="テキスト ボックス 440"/>
        <xdr:cNvSpPr txBox="1"/>
      </xdr:nvSpPr>
      <xdr:spPr>
        <a:xfrm>
          <a:off x="11077575" y="13020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2" name="テキスト ボックス 441"/>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3" name="テキスト ボックス 442"/>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4" name="テキスト ボックス 443"/>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5" name="テキスト ボックス 444"/>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6" name="テキスト ボックス 445"/>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76</xdr:row>
      <xdr:rowOff>152400</xdr:rowOff>
    </xdr:from>
    <xdr:to>
      <xdr:col>24</xdr:col>
      <xdr:colOff>85725</xdr:colOff>
      <xdr:row>77</xdr:row>
      <xdr:rowOff>76200</xdr:rowOff>
    </xdr:to>
    <xdr:sp macro="" textlink="">
      <xdr:nvSpPr>
        <xdr:cNvPr id="447" name="円/楕円 446"/>
        <xdr:cNvSpPr/>
      </xdr:nvSpPr>
      <xdr:spPr>
        <a:xfrm>
          <a:off x="14420850" y="131826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76</xdr:row>
      <xdr:rowOff>123825</xdr:rowOff>
    </xdr:from>
    <xdr:ext cx="762000" cy="257175"/>
    <xdr:sp macro="" textlink="">
      <xdr:nvSpPr>
        <xdr:cNvPr id="448" name="公債費以外該当値テキスト"/>
        <xdr:cNvSpPr txBox="1"/>
      </xdr:nvSpPr>
      <xdr:spPr>
        <a:xfrm>
          <a:off x="14544675" y="13154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600075</xdr:colOff>
      <xdr:row>77</xdr:row>
      <xdr:rowOff>47625</xdr:rowOff>
    </xdr:to>
    <xdr:sp macro="" textlink="">
      <xdr:nvSpPr>
        <xdr:cNvPr id="449" name="円/楕円 448"/>
        <xdr:cNvSpPr/>
      </xdr:nvSpPr>
      <xdr:spPr>
        <a:xfrm>
          <a:off x="13735050" y="131445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28575</xdr:rowOff>
    </xdr:from>
    <xdr:ext cx="733425" cy="257175"/>
    <xdr:sp macro="" textlink="">
      <xdr:nvSpPr>
        <xdr:cNvPr id="450" name="テキスト ボックス 449"/>
        <xdr:cNvSpPr txBox="1"/>
      </xdr:nvSpPr>
      <xdr:spPr>
        <a:xfrm>
          <a:off x="13401675" y="13230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47625</xdr:rowOff>
    </xdr:from>
    <xdr:to>
      <xdr:col>21</xdr:col>
      <xdr:colOff>409575</xdr:colOff>
      <xdr:row>76</xdr:row>
      <xdr:rowOff>152400</xdr:rowOff>
    </xdr:to>
    <xdr:sp macro="" textlink="">
      <xdr:nvSpPr>
        <xdr:cNvPr id="451" name="円/楕円 450"/>
        <xdr:cNvSpPr/>
      </xdr:nvSpPr>
      <xdr:spPr>
        <a:xfrm>
          <a:off x="12934950" y="1307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76</xdr:row>
      <xdr:rowOff>133350</xdr:rowOff>
    </xdr:from>
    <xdr:ext cx="752475" cy="257175"/>
    <xdr:sp macro="" textlink="">
      <xdr:nvSpPr>
        <xdr:cNvPr id="452" name="テキスト ボックス 451"/>
        <xdr:cNvSpPr txBox="1"/>
      </xdr:nvSpPr>
      <xdr:spPr>
        <a:xfrm>
          <a:off x="12620625" y="13163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104775</xdr:colOff>
      <xdr:row>75</xdr:row>
      <xdr:rowOff>104775</xdr:rowOff>
    </xdr:from>
    <xdr:to>
      <xdr:col>20</xdr:col>
      <xdr:colOff>209550</xdr:colOff>
      <xdr:row>76</xdr:row>
      <xdr:rowOff>28575</xdr:rowOff>
    </xdr:to>
    <xdr:sp macro="" textlink="">
      <xdr:nvSpPr>
        <xdr:cNvPr id="453" name="円/楕円 452"/>
        <xdr:cNvSpPr/>
      </xdr:nvSpPr>
      <xdr:spPr>
        <a:xfrm>
          <a:off x="12125325" y="1296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19050</xdr:rowOff>
    </xdr:from>
    <xdr:ext cx="762000" cy="257175"/>
    <xdr:sp macro="" textlink="">
      <xdr:nvSpPr>
        <xdr:cNvPr id="454" name="テキスト ボックス 453"/>
        <xdr:cNvSpPr txBox="1"/>
      </xdr:nvSpPr>
      <xdr:spPr>
        <a:xfrm>
          <a:off x="11887200"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152400</xdr:rowOff>
    </xdr:from>
    <xdr:to>
      <xdr:col>19</xdr:col>
      <xdr:colOff>9525</xdr:colOff>
      <xdr:row>75</xdr:row>
      <xdr:rowOff>76200</xdr:rowOff>
    </xdr:to>
    <xdr:sp macro="" textlink="">
      <xdr:nvSpPr>
        <xdr:cNvPr id="455" name="円/楕円 454"/>
        <xdr:cNvSpPr/>
      </xdr:nvSpPr>
      <xdr:spPr>
        <a:xfrm>
          <a:off x="11410950" y="1283970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85725</xdr:rowOff>
    </xdr:from>
    <xdr:ext cx="762000" cy="257175"/>
    <xdr:sp macro="" textlink="">
      <xdr:nvSpPr>
        <xdr:cNvPr id="456" name="テキスト ボックス 455"/>
        <xdr:cNvSpPr txBox="1"/>
      </xdr:nvSpPr>
      <xdr:spPr>
        <a:xfrm>
          <a:off x="11077575" y="12601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滋賀県近江八幡市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11</xdr:row>
      <xdr:rowOff>95250</xdr:rowOff>
    </xdr:from>
    <xdr:to>
      <xdr:col>4</xdr:col>
      <xdr:colOff>990600</xdr:colOff>
      <xdr:row>19</xdr:row>
      <xdr:rowOff>133350</xdr:rowOff>
    </xdr:to>
    <xdr:cxnSp macro="">
      <xdr:nvCxnSpPr>
        <xdr:cNvPr id="45" name="直線コネクタ 44"/>
        <xdr:cNvCxnSpPr/>
      </xdr:nvCxnSpPr>
      <xdr:spPr bwMode="auto">
        <a:xfrm flipV="1">
          <a:off x="4953000" y="2057400"/>
          <a:ext cx="0" cy="14382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104775</xdr:rowOff>
    </xdr:from>
    <xdr:ext cx="762000" cy="257175"/>
    <xdr:sp macro="" textlink="">
      <xdr:nvSpPr>
        <xdr:cNvPr id="46" name="人口1人当たり決算額の推移最小値テキスト130"/>
        <xdr:cNvSpPr txBox="1"/>
      </xdr:nvSpPr>
      <xdr:spPr>
        <a:xfrm>
          <a:off x="5029200" y="346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990600</xdr:colOff>
      <xdr:row>19</xdr:row>
      <xdr:rowOff>133350</xdr:rowOff>
    </xdr:from>
    <xdr:to>
      <xdr:col>5</xdr:col>
      <xdr:colOff>76200</xdr:colOff>
      <xdr:row>19</xdr:row>
      <xdr:rowOff>133350</xdr:rowOff>
    </xdr:to>
    <xdr:cxnSp macro="">
      <xdr:nvCxnSpPr>
        <xdr:cNvPr id="47" name="直線コネクタ 46"/>
        <xdr:cNvCxnSpPr/>
      </xdr:nvCxnSpPr>
      <xdr:spPr bwMode="auto">
        <a:xfrm>
          <a:off x="4953000" y="34956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029200"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990600</xdr:colOff>
      <xdr:row>11</xdr:row>
      <xdr:rowOff>95250</xdr:rowOff>
    </xdr:from>
    <xdr:to>
      <xdr:col>5</xdr:col>
      <xdr:colOff>76200</xdr:colOff>
      <xdr:row>11</xdr:row>
      <xdr:rowOff>95250</xdr:rowOff>
    </xdr:to>
    <xdr:cxnSp macro="">
      <xdr:nvCxnSpPr>
        <xdr:cNvPr id="49" name="直線コネクタ 48"/>
        <xdr:cNvCxnSpPr/>
      </xdr:nvCxnSpPr>
      <xdr:spPr bwMode="auto">
        <a:xfrm>
          <a:off x="4953000" y="20574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16</xdr:row>
      <xdr:rowOff>133350</xdr:rowOff>
    </xdr:from>
    <xdr:to>
      <xdr:col>4</xdr:col>
      <xdr:colOff>990600</xdr:colOff>
      <xdr:row>16</xdr:row>
      <xdr:rowOff>142875</xdr:rowOff>
    </xdr:to>
    <xdr:cxnSp macro="">
      <xdr:nvCxnSpPr>
        <xdr:cNvPr id="50" name="直線コネクタ 49"/>
        <xdr:cNvCxnSpPr/>
      </xdr:nvCxnSpPr>
      <xdr:spPr bwMode="auto">
        <a:xfrm>
          <a:off x="4429125" y="2962275"/>
          <a:ext cx="5238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104775</xdr:rowOff>
    </xdr:from>
    <xdr:ext cx="762000" cy="257175"/>
    <xdr:sp macro="" textlink="">
      <xdr:nvSpPr>
        <xdr:cNvPr id="51" name="人口1人当たり決算額の推移平均値テキスト130"/>
        <xdr:cNvSpPr txBox="1"/>
      </xdr:nvSpPr>
      <xdr:spPr>
        <a:xfrm>
          <a:off x="5029200" y="275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990600</xdr:colOff>
      <xdr:row>16</xdr:row>
      <xdr:rowOff>95250</xdr:rowOff>
    </xdr:from>
    <xdr:to>
      <xdr:col>5</xdr:col>
      <xdr:colOff>38100</xdr:colOff>
      <xdr:row>17</xdr:row>
      <xdr:rowOff>19050</xdr:rowOff>
    </xdr:to>
    <xdr:sp macro="" textlink="">
      <xdr:nvSpPr>
        <xdr:cNvPr id="52" name="フローチャート : 判断 51"/>
        <xdr:cNvSpPr/>
      </xdr:nvSpPr>
      <xdr:spPr bwMode="auto">
        <a:xfrm>
          <a:off x="4953000" y="2924175"/>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123825</xdr:rowOff>
    </xdr:from>
    <xdr:to>
      <xdr:col>4</xdr:col>
      <xdr:colOff>466725</xdr:colOff>
      <xdr:row>16</xdr:row>
      <xdr:rowOff>133350</xdr:rowOff>
    </xdr:to>
    <xdr:cxnSp macro="">
      <xdr:nvCxnSpPr>
        <xdr:cNvPr id="53" name="直線コネクタ 52"/>
        <xdr:cNvCxnSpPr/>
      </xdr:nvCxnSpPr>
      <xdr:spPr bwMode="auto">
        <a:xfrm>
          <a:off x="3876675" y="2952750"/>
          <a:ext cx="55245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104775</xdr:rowOff>
    </xdr:from>
    <xdr:to>
      <xdr:col>4</xdr:col>
      <xdr:colOff>523875</xdr:colOff>
      <xdr:row>17</xdr:row>
      <xdr:rowOff>38100</xdr:rowOff>
    </xdr:to>
    <xdr:sp macro="" textlink="">
      <xdr:nvSpPr>
        <xdr:cNvPr id="54" name="フローチャート : 判断 53"/>
        <xdr:cNvSpPr/>
      </xdr:nvSpPr>
      <xdr:spPr bwMode="auto">
        <a:xfrm>
          <a:off x="43815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19050</xdr:rowOff>
    </xdr:from>
    <xdr:ext cx="733425" cy="257175"/>
    <xdr:sp macro="" textlink="">
      <xdr:nvSpPr>
        <xdr:cNvPr id="55" name="テキスト ボックス 54"/>
        <xdr:cNvSpPr txBox="1"/>
      </xdr:nvSpPr>
      <xdr:spPr>
        <a:xfrm>
          <a:off x="4048125" y="3028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123825</xdr:rowOff>
    </xdr:from>
    <xdr:to>
      <xdr:col>3</xdr:col>
      <xdr:colOff>904875</xdr:colOff>
      <xdr:row>16</xdr:row>
      <xdr:rowOff>133350</xdr:rowOff>
    </xdr:to>
    <xdr:cxnSp macro="">
      <xdr:nvCxnSpPr>
        <xdr:cNvPr id="56" name="直線コネクタ 55"/>
        <xdr:cNvCxnSpPr/>
      </xdr:nvCxnSpPr>
      <xdr:spPr bwMode="auto">
        <a:xfrm flipV="1">
          <a:off x="3181350" y="2952750"/>
          <a:ext cx="69532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76200</xdr:rowOff>
    </xdr:from>
    <xdr:to>
      <xdr:col>3</xdr:col>
      <xdr:colOff>952500</xdr:colOff>
      <xdr:row>17</xdr:row>
      <xdr:rowOff>0</xdr:rowOff>
    </xdr:to>
    <xdr:sp macro="" textlink="">
      <xdr:nvSpPr>
        <xdr:cNvPr id="57" name="フローチャート : 判断 56"/>
        <xdr:cNvSpPr/>
      </xdr:nvSpPr>
      <xdr:spPr bwMode="auto">
        <a:xfrm>
          <a:off x="3829050" y="29051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9525</xdr:rowOff>
    </xdr:from>
    <xdr:ext cx="762000" cy="257175"/>
    <xdr:sp macro="" textlink="">
      <xdr:nvSpPr>
        <xdr:cNvPr id="58" name="テキスト ボックス 57"/>
        <xdr:cNvSpPr txBox="1"/>
      </xdr:nvSpPr>
      <xdr:spPr>
        <a:xfrm>
          <a:off x="3495675"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95250</xdr:rowOff>
    </xdr:from>
    <xdr:to>
      <xdr:col>3</xdr:col>
      <xdr:colOff>209550</xdr:colOff>
      <xdr:row>16</xdr:row>
      <xdr:rowOff>133350</xdr:rowOff>
    </xdr:to>
    <xdr:cxnSp macro="">
      <xdr:nvCxnSpPr>
        <xdr:cNvPr id="59" name="直線コネクタ 58"/>
        <xdr:cNvCxnSpPr/>
      </xdr:nvCxnSpPr>
      <xdr:spPr bwMode="auto">
        <a:xfrm>
          <a:off x="2619375" y="2924175"/>
          <a:ext cx="56197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95250</xdr:rowOff>
    </xdr:from>
    <xdr:to>
      <xdr:col>3</xdr:col>
      <xdr:colOff>257175</xdr:colOff>
      <xdr:row>17</xdr:row>
      <xdr:rowOff>28575</xdr:rowOff>
    </xdr:to>
    <xdr:sp macro="" textlink="">
      <xdr:nvSpPr>
        <xdr:cNvPr id="60" name="フローチャート : 判断 59"/>
        <xdr:cNvSpPr/>
      </xdr:nvSpPr>
      <xdr:spPr bwMode="auto">
        <a:xfrm>
          <a:off x="3124200"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9525</xdr:rowOff>
    </xdr:from>
    <xdr:ext cx="762000" cy="257175"/>
    <xdr:sp macro="" textlink="">
      <xdr:nvSpPr>
        <xdr:cNvPr id="61" name="テキスト ボックス 60"/>
        <xdr:cNvSpPr txBox="1"/>
      </xdr:nvSpPr>
      <xdr:spPr>
        <a:xfrm>
          <a:off x="2943225" y="301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57150</xdr:rowOff>
    </xdr:from>
    <xdr:to>
      <xdr:col>2</xdr:col>
      <xdr:colOff>695325</xdr:colOff>
      <xdr:row>16</xdr:row>
      <xdr:rowOff>161925</xdr:rowOff>
    </xdr:to>
    <xdr:sp macro="" textlink="">
      <xdr:nvSpPr>
        <xdr:cNvPr id="62" name="フローチャート : 判断 61"/>
        <xdr:cNvSpPr/>
      </xdr:nvSpPr>
      <xdr:spPr bwMode="auto">
        <a:xfrm>
          <a:off x="2571750" y="288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152400</xdr:rowOff>
    </xdr:from>
    <xdr:ext cx="762000" cy="257175"/>
    <xdr:sp macro="" textlink="">
      <xdr:nvSpPr>
        <xdr:cNvPr id="63" name="テキスト ボックス 62"/>
        <xdr:cNvSpPr txBox="1"/>
      </xdr:nvSpPr>
      <xdr:spPr>
        <a:xfrm>
          <a:off x="2238375" y="298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16</xdr:row>
      <xdr:rowOff>95250</xdr:rowOff>
    </xdr:from>
    <xdr:to>
      <xdr:col>5</xdr:col>
      <xdr:colOff>38100</xdr:colOff>
      <xdr:row>17</xdr:row>
      <xdr:rowOff>28575</xdr:rowOff>
    </xdr:to>
    <xdr:sp macro="" textlink="">
      <xdr:nvSpPr>
        <xdr:cNvPr id="69" name="円/楕円 68"/>
        <xdr:cNvSpPr/>
      </xdr:nvSpPr>
      <xdr:spPr bwMode="auto">
        <a:xfrm>
          <a:off x="4953000" y="2924175"/>
          <a:ext cx="3810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16</xdr:row>
      <xdr:rowOff>66675</xdr:rowOff>
    </xdr:from>
    <xdr:ext cx="762000" cy="257175"/>
    <xdr:sp macro="" textlink="">
      <xdr:nvSpPr>
        <xdr:cNvPr id="70" name="人口1人当たり決算額の推移該当値テキスト130"/>
        <xdr:cNvSpPr txBox="1"/>
      </xdr:nvSpPr>
      <xdr:spPr>
        <a:xfrm>
          <a:off x="5029200"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72,530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85725</xdr:rowOff>
    </xdr:from>
    <xdr:to>
      <xdr:col>4</xdr:col>
      <xdr:colOff>523875</xdr:colOff>
      <xdr:row>17</xdr:row>
      <xdr:rowOff>9525</xdr:rowOff>
    </xdr:to>
    <xdr:sp macro="" textlink="">
      <xdr:nvSpPr>
        <xdr:cNvPr id="71" name="円/楕円 70"/>
        <xdr:cNvSpPr/>
      </xdr:nvSpPr>
      <xdr:spPr bwMode="auto">
        <a:xfrm>
          <a:off x="4381500" y="29146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28575</xdr:rowOff>
    </xdr:from>
    <xdr:ext cx="733425" cy="257175"/>
    <xdr:sp macro="" textlink="">
      <xdr:nvSpPr>
        <xdr:cNvPr id="72" name="テキスト ボックス 71"/>
        <xdr:cNvSpPr txBox="1"/>
      </xdr:nvSpPr>
      <xdr:spPr>
        <a:xfrm>
          <a:off x="4048125" y="2676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73,113</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76200</xdr:rowOff>
    </xdr:from>
    <xdr:to>
      <xdr:col>3</xdr:col>
      <xdr:colOff>952500</xdr:colOff>
      <xdr:row>17</xdr:row>
      <xdr:rowOff>9525</xdr:rowOff>
    </xdr:to>
    <xdr:sp macro="" textlink="">
      <xdr:nvSpPr>
        <xdr:cNvPr id="73" name="円/楕円 72"/>
        <xdr:cNvSpPr/>
      </xdr:nvSpPr>
      <xdr:spPr bwMode="auto">
        <a:xfrm>
          <a:off x="3829050" y="2905125"/>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161925</xdr:rowOff>
    </xdr:from>
    <xdr:ext cx="762000" cy="257175"/>
    <xdr:sp macro="" textlink="">
      <xdr:nvSpPr>
        <xdr:cNvPr id="74" name="テキスト ボックス 73"/>
        <xdr:cNvSpPr txBox="1"/>
      </xdr:nvSpPr>
      <xdr:spPr>
        <a:xfrm>
          <a:off x="3495675" y="299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73,456</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85725</xdr:rowOff>
    </xdr:from>
    <xdr:to>
      <xdr:col>3</xdr:col>
      <xdr:colOff>257175</xdr:colOff>
      <xdr:row>17</xdr:row>
      <xdr:rowOff>9525</xdr:rowOff>
    </xdr:to>
    <xdr:sp macro="" textlink="">
      <xdr:nvSpPr>
        <xdr:cNvPr id="75" name="円/楕円 74"/>
        <xdr:cNvSpPr/>
      </xdr:nvSpPr>
      <xdr:spPr bwMode="auto">
        <a:xfrm>
          <a:off x="3124200" y="29146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19050</xdr:rowOff>
    </xdr:from>
    <xdr:ext cx="762000" cy="257175"/>
    <xdr:sp macro="" textlink="">
      <xdr:nvSpPr>
        <xdr:cNvPr id="76" name="テキスト ボックス 75"/>
        <xdr:cNvSpPr txBox="1"/>
      </xdr:nvSpPr>
      <xdr:spPr>
        <a:xfrm>
          <a:off x="2943225" y="266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73,152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38100</xdr:rowOff>
    </xdr:from>
    <xdr:to>
      <xdr:col>2</xdr:col>
      <xdr:colOff>695325</xdr:colOff>
      <xdr:row>16</xdr:row>
      <xdr:rowOff>142875</xdr:rowOff>
    </xdr:to>
    <xdr:sp macro="" textlink="">
      <xdr:nvSpPr>
        <xdr:cNvPr id="77" name="円/楕円 76"/>
        <xdr:cNvSpPr/>
      </xdr:nvSpPr>
      <xdr:spPr bwMode="auto">
        <a:xfrm>
          <a:off x="2571750" y="28670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152400</xdr:rowOff>
    </xdr:from>
    <xdr:ext cx="762000" cy="257175"/>
    <xdr:sp macro="" textlink="">
      <xdr:nvSpPr>
        <xdr:cNvPr id="78" name="テキスト ボックス 77"/>
        <xdr:cNvSpPr txBox="1"/>
      </xdr:nvSpPr>
      <xdr:spPr>
        <a:xfrm>
          <a:off x="22383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75,304</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152400</xdr:rowOff>
    </xdr:from>
    <xdr:to>
      <xdr:col>5</xdr:col>
      <xdr:colOff>733425</xdr:colOff>
      <xdr:row>38</xdr:row>
      <xdr:rowOff>152400</xdr:rowOff>
    </xdr:to>
    <xdr:cxnSp macro="">
      <xdr:nvCxnSpPr>
        <xdr:cNvPr id="94" name="直線コネクタ 93"/>
        <xdr:cNvCxnSpPr/>
      </xdr:nvCxnSpPr>
      <xdr:spPr bwMode="auto">
        <a:xfrm>
          <a:off x="1981200" y="77438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161925</xdr:rowOff>
    </xdr:from>
    <xdr:to>
      <xdr:col>5</xdr:col>
      <xdr:colOff>733425</xdr:colOff>
      <xdr:row>37</xdr:row>
      <xdr:rowOff>161925</xdr:rowOff>
    </xdr:to>
    <xdr:cxnSp macro="">
      <xdr:nvCxnSpPr>
        <xdr:cNvPr id="95" name="直線コネクタ 94"/>
        <xdr:cNvCxnSpPr/>
      </xdr:nvCxnSpPr>
      <xdr:spPr bwMode="auto">
        <a:xfrm>
          <a:off x="1981200" y="74104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266825"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36</xdr:row>
      <xdr:rowOff>0</xdr:rowOff>
    </xdr:from>
    <xdr:to>
      <xdr:col>5</xdr:col>
      <xdr:colOff>733425</xdr:colOff>
      <xdr:row>36</xdr:row>
      <xdr:rowOff>0</xdr:rowOff>
    </xdr:to>
    <xdr:cxnSp macro="">
      <xdr:nvCxnSpPr>
        <xdr:cNvPr id="97" name="直線コネクタ 96"/>
        <xdr:cNvCxnSpPr/>
      </xdr:nvCxnSpPr>
      <xdr:spPr bwMode="auto">
        <a:xfrm>
          <a:off x="1981200" y="7077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266825"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990600</xdr:colOff>
      <xdr:row>35</xdr:row>
      <xdr:rowOff>19050</xdr:rowOff>
    </xdr:from>
    <xdr:to>
      <xdr:col>5</xdr:col>
      <xdr:colOff>733425</xdr:colOff>
      <xdr:row>35</xdr:row>
      <xdr:rowOff>19050</xdr:rowOff>
    </xdr:to>
    <xdr:cxnSp macro="">
      <xdr:nvCxnSpPr>
        <xdr:cNvPr id="99" name="直線コネクタ 98"/>
        <xdr:cNvCxnSpPr/>
      </xdr:nvCxnSpPr>
      <xdr:spPr bwMode="auto">
        <a:xfrm>
          <a:off x="1981200" y="67532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26682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34</xdr:row>
      <xdr:rowOff>38100</xdr:rowOff>
    </xdr:from>
    <xdr:to>
      <xdr:col>5</xdr:col>
      <xdr:colOff>733425</xdr:colOff>
      <xdr:row>34</xdr:row>
      <xdr:rowOff>38100</xdr:rowOff>
    </xdr:to>
    <xdr:cxnSp macro="">
      <xdr:nvCxnSpPr>
        <xdr:cNvPr id="101" name="直線コネクタ 100"/>
        <xdr:cNvCxnSpPr/>
      </xdr:nvCxnSpPr>
      <xdr:spPr bwMode="auto">
        <a:xfrm>
          <a:off x="1981200" y="64293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26682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990600</xdr:colOff>
      <xdr:row>33</xdr:row>
      <xdr:rowOff>57150</xdr:rowOff>
    </xdr:from>
    <xdr:to>
      <xdr:col>5</xdr:col>
      <xdr:colOff>733425</xdr:colOff>
      <xdr:row>33</xdr:row>
      <xdr:rowOff>57150</xdr:rowOff>
    </xdr:to>
    <xdr:cxnSp macro="">
      <xdr:nvCxnSpPr>
        <xdr:cNvPr id="103" name="直線コネクタ 102"/>
        <xdr:cNvCxnSpPr/>
      </xdr:nvCxnSpPr>
      <xdr:spPr bwMode="auto">
        <a:xfrm>
          <a:off x="1981200" y="61055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2668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5" name="直線コネクタ 104"/>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200025</xdr:rowOff>
    </xdr:from>
    <xdr:to>
      <xdr:col>4</xdr:col>
      <xdr:colOff>990600</xdr:colOff>
      <xdr:row>37</xdr:row>
      <xdr:rowOff>333375</xdr:rowOff>
    </xdr:to>
    <xdr:cxnSp macro="">
      <xdr:nvCxnSpPr>
        <xdr:cNvPr id="108" name="直線コネクタ 107"/>
        <xdr:cNvCxnSpPr/>
      </xdr:nvCxnSpPr>
      <xdr:spPr bwMode="auto">
        <a:xfrm flipV="1">
          <a:off x="4953000" y="6248400"/>
          <a:ext cx="0" cy="13335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304800</xdr:rowOff>
    </xdr:from>
    <xdr:ext cx="762000" cy="266700"/>
    <xdr:sp macro="" textlink="">
      <xdr:nvSpPr>
        <xdr:cNvPr id="109" name="人口1人当たり決算額の推移最小値テキスト445"/>
        <xdr:cNvSpPr txBox="1"/>
      </xdr:nvSpPr>
      <xdr:spPr>
        <a:xfrm>
          <a:off x="5029200" y="75533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990600</xdr:colOff>
      <xdr:row>37</xdr:row>
      <xdr:rowOff>333375</xdr:rowOff>
    </xdr:from>
    <xdr:to>
      <xdr:col>5</xdr:col>
      <xdr:colOff>76200</xdr:colOff>
      <xdr:row>37</xdr:row>
      <xdr:rowOff>333375</xdr:rowOff>
    </xdr:to>
    <xdr:cxnSp macro="">
      <xdr:nvCxnSpPr>
        <xdr:cNvPr id="110" name="直線コネクタ 109"/>
        <xdr:cNvCxnSpPr/>
      </xdr:nvCxnSpPr>
      <xdr:spPr bwMode="auto">
        <a:xfrm>
          <a:off x="4953000" y="75819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114300</xdr:rowOff>
    </xdr:from>
    <xdr:ext cx="762000" cy="257175"/>
    <xdr:sp macro="" textlink="">
      <xdr:nvSpPr>
        <xdr:cNvPr id="111" name="人口1人当たり決算額の推移最大値テキスト445"/>
        <xdr:cNvSpPr txBox="1"/>
      </xdr:nvSpPr>
      <xdr:spPr>
        <a:xfrm>
          <a:off x="50292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990600</xdr:colOff>
      <xdr:row>33</xdr:row>
      <xdr:rowOff>200025</xdr:rowOff>
    </xdr:from>
    <xdr:to>
      <xdr:col>5</xdr:col>
      <xdr:colOff>76200</xdr:colOff>
      <xdr:row>33</xdr:row>
      <xdr:rowOff>200025</xdr:rowOff>
    </xdr:to>
    <xdr:cxnSp macro="">
      <xdr:nvCxnSpPr>
        <xdr:cNvPr id="112" name="直線コネクタ 111"/>
        <xdr:cNvCxnSpPr/>
      </xdr:nvCxnSpPr>
      <xdr:spPr bwMode="auto">
        <a:xfrm>
          <a:off x="4953000" y="62484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104775</xdr:rowOff>
    </xdr:from>
    <xdr:to>
      <xdr:col>4</xdr:col>
      <xdr:colOff>990600</xdr:colOff>
      <xdr:row>36</xdr:row>
      <xdr:rowOff>114300</xdr:rowOff>
    </xdr:to>
    <xdr:cxnSp macro="">
      <xdr:nvCxnSpPr>
        <xdr:cNvPr id="113" name="直線コネクタ 112"/>
        <xdr:cNvCxnSpPr/>
      </xdr:nvCxnSpPr>
      <xdr:spPr bwMode="auto">
        <a:xfrm flipV="1">
          <a:off x="4429125" y="7181850"/>
          <a:ext cx="5238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34</xdr:row>
      <xdr:rowOff>333375</xdr:rowOff>
    </xdr:from>
    <xdr:ext cx="762000" cy="257175"/>
    <xdr:sp macro="" textlink="">
      <xdr:nvSpPr>
        <xdr:cNvPr id="114" name="人口1人当たり決算額の推移平均値テキスト445"/>
        <xdr:cNvSpPr txBox="1"/>
      </xdr:nvSpPr>
      <xdr:spPr>
        <a:xfrm>
          <a:off x="50292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142875</xdr:rowOff>
    </xdr:from>
    <xdr:to>
      <xdr:col>5</xdr:col>
      <xdr:colOff>38100</xdr:colOff>
      <xdr:row>35</xdr:row>
      <xdr:rowOff>247650</xdr:rowOff>
    </xdr:to>
    <xdr:sp macro="" textlink="">
      <xdr:nvSpPr>
        <xdr:cNvPr id="115" name="フローチャート : 判断 114"/>
        <xdr:cNvSpPr/>
      </xdr:nvSpPr>
      <xdr:spPr bwMode="auto">
        <a:xfrm>
          <a:off x="4953000" y="68770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76200</xdr:rowOff>
    </xdr:from>
    <xdr:to>
      <xdr:col>4</xdr:col>
      <xdr:colOff>466725</xdr:colOff>
      <xdr:row>36</xdr:row>
      <xdr:rowOff>114300</xdr:rowOff>
    </xdr:to>
    <xdr:cxnSp macro="">
      <xdr:nvCxnSpPr>
        <xdr:cNvPr id="116" name="直線コネクタ 115"/>
        <xdr:cNvCxnSpPr/>
      </xdr:nvCxnSpPr>
      <xdr:spPr bwMode="auto">
        <a:xfrm>
          <a:off x="3876675" y="7153275"/>
          <a:ext cx="55245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133350</xdr:rowOff>
    </xdr:from>
    <xdr:to>
      <xdr:col>4</xdr:col>
      <xdr:colOff>523875</xdr:colOff>
      <xdr:row>35</xdr:row>
      <xdr:rowOff>238125</xdr:rowOff>
    </xdr:to>
    <xdr:sp macro="" textlink="">
      <xdr:nvSpPr>
        <xdr:cNvPr id="117" name="フローチャート : 判断 116"/>
        <xdr:cNvSpPr/>
      </xdr:nvSpPr>
      <xdr:spPr bwMode="auto">
        <a:xfrm>
          <a:off x="43815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247650</xdr:rowOff>
    </xdr:from>
    <xdr:ext cx="733425" cy="257175"/>
    <xdr:sp macro="" textlink="">
      <xdr:nvSpPr>
        <xdr:cNvPr id="118" name="テキスト ボックス 117"/>
        <xdr:cNvSpPr txBox="1"/>
      </xdr:nvSpPr>
      <xdr:spPr>
        <a:xfrm>
          <a:off x="4048125" y="6638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209550</xdr:colOff>
      <xdr:row>36</xdr:row>
      <xdr:rowOff>76200</xdr:rowOff>
    </xdr:from>
    <xdr:to>
      <xdr:col>3</xdr:col>
      <xdr:colOff>904875</xdr:colOff>
      <xdr:row>36</xdr:row>
      <xdr:rowOff>76200</xdr:rowOff>
    </xdr:to>
    <xdr:cxnSp macro="">
      <xdr:nvCxnSpPr>
        <xdr:cNvPr id="119" name="直線コネクタ 118"/>
        <xdr:cNvCxnSpPr/>
      </xdr:nvCxnSpPr>
      <xdr:spPr bwMode="auto">
        <a:xfrm flipV="1">
          <a:off x="3181350" y="7153275"/>
          <a:ext cx="69532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104775</xdr:rowOff>
    </xdr:from>
    <xdr:to>
      <xdr:col>3</xdr:col>
      <xdr:colOff>952500</xdr:colOff>
      <xdr:row>35</xdr:row>
      <xdr:rowOff>209550</xdr:rowOff>
    </xdr:to>
    <xdr:sp macro="" textlink="">
      <xdr:nvSpPr>
        <xdr:cNvPr id="120" name="フローチャート : 判断 119"/>
        <xdr:cNvSpPr/>
      </xdr:nvSpPr>
      <xdr:spPr bwMode="auto">
        <a:xfrm>
          <a:off x="3829050" y="68389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219075</xdr:rowOff>
    </xdr:from>
    <xdr:ext cx="762000" cy="257175"/>
    <xdr:sp macro="" textlink="">
      <xdr:nvSpPr>
        <xdr:cNvPr id="121" name="テキスト ボックス 120"/>
        <xdr:cNvSpPr txBox="1"/>
      </xdr:nvSpPr>
      <xdr:spPr>
        <a:xfrm>
          <a:off x="349567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323850</xdr:rowOff>
    </xdr:from>
    <xdr:to>
      <xdr:col>3</xdr:col>
      <xdr:colOff>209550</xdr:colOff>
      <xdr:row>36</xdr:row>
      <xdr:rowOff>76200</xdr:rowOff>
    </xdr:to>
    <xdr:cxnSp macro="">
      <xdr:nvCxnSpPr>
        <xdr:cNvPr id="122" name="直線コネクタ 121"/>
        <xdr:cNvCxnSpPr/>
      </xdr:nvCxnSpPr>
      <xdr:spPr bwMode="auto">
        <a:xfrm>
          <a:off x="2619375" y="7058025"/>
          <a:ext cx="56197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38100</xdr:rowOff>
    </xdr:from>
    <xdr:to>
      <xdr:col>3</xdr:col>
      <xdr:colOff>257175</xdr:colOff>
      <xdr:row>35</xdr:row>
      <xdr:rowOff>142875</xdr:rowOff>
    </xdr:to>
    <xdr:sp macro="" textlink="">
      <xdr:nvSpPr>
        <xdr:cNvPr id="123" name="フローチャート : 判断 122"/>
        <xdr:cNvSpPr/>
      </xdr:nvSpPr>
      <xdr:spPr bwMode="auto">
        <a:xfrm>
          <a:off x="3124200" y="67722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152400</xdr:rowOff>
    </xdr:from>
    <xdr:ext cx="762000" cy="257175"/>
    <xdr:sp macro="" textlink="">
      <xdr:nvSpPr>
        <xdr:cNvPr id="124" name="テキスト ボックス 123"/>
        <xdr:cNvSpPr txBox="1"/>
      </xdr:nvSpPr>
      <xdr:spPr>
        <a:xfrm>
          <a:off x="294322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333375</xdr:rowOff>
    </xdr:from>
    <xdr:to>
      <xdr:col>2</xdr:col>
      <xdr:colOff>695325</xdr:colOff>
      <xdr:row>35</xdr:row>
      <xdr:rowOff>95250</xdr:rowOff>
    </xdr:to>
    <xdr:sp macro="" textlink="">
      <xdr:nvSpPr>
        <xdr:cNvPr id="125" name="フローチャート : 判断 124"/>
        <xdr:cNvSpPr/>
      </xdr:nvSpPr>
      <xdr:spPr bwMode="auto">
        <a:xfrm>
          <a:off x="2571750" y="67246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104775</xdr:rowOff>
    </xdr:from>
    <xdr:ext cx="762000" cy="257175"/>
    <xdr:sp macro="" textlink="">
      <xdr:nvSpPr>
        <xdr:cNvPr id="126" name="テキスト ボックス 125"/>
        <xdr:cNvSpPr txBox="1"/>
      </xdr:nvSpPr>
      <xdr:spPr>
        <a:xfrm>
          <a:off x="2238375" y="649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36</xdr:row>
      <xdr:rowOff>57150</xdr:rowOff>
    </xdr:from>
    <xdr:to>
      <xdr:col>5</xdr:col>
      <xdr:colOff>38100</xdr:colOff>
      <xdr:row>36</xdr:row>
      <xdr:rowOff>161925</xdr:rowOff>
    </xdr:to>
    <xdr:sp macro="" textlink="">
      <xdr:nvSpPr>
        <xdr:cNvPr id="132" name="円/楕円 131"/>
        <xdr:cNvSpPr/>
      </xdr:nvSpPr>
      <xdr:spPr bwMode="auto">
        <a:xfrm>
          <a:off x="4953000" y="713422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36</xdr:row>
      <xdr:rowOff>28575</xdr:rowOff>
    </xdr:from>
    <xdr:ext cx="762000" cy="257175"/>
    <xdr:sp macro="" textlink="">
      <xdr:nvSpPr>
        <xdr:cNvPr id="133" name="人口1人当たり決算額の推移該当値テキスト445"/>
        <xdr:cNvSpPr txBox="1"/>
      </xdr:nvSpPr>
      <xdr:spPr>
        <a:xfrm>
          <a:off x="5029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57150</xdr:rowOff>
    </xdr:from>
    <xdr:to>
      <xdr:col>4</xdr:col>
      <xdr:colOff>523875</xdr:colOff>
      <xdr:row>36</xdr:row>
      <xdr:rowOff>161925</xdr:rowOff>
    </xdr:to>
    <xdr:sp macro="" textlink="">
      <xdr:nvSpPr>
        <xdr:cNvPr id="134" name="円/楕円 133"/>
        <xdr:cNvSpPr/>
      </xdr:nvSpPr>
      <xdr:spPr bwMode="auto">
        <a:xfrm>
          <a:off x="4381500" y="71342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142875</xdr:rowOff>
    </xdr:from>
    <xdr:ext cx="733425" cy="257175"/>
    <xdr:sp macro="" textlink="">
      <xdr:nvSpPr>
        <xdr:cNvPr id="135" name="テキスト ボックス 134"/>
        <xdr:cNvSpPr txBox="1"/>
      </xdr:nvSpPr>
      <xdr:spPr>
        <a:xfrm>
          <a:off x="4048125" y="7219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6,752</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28575</xdr:rowOff>
    </xdr:from>
    <xdr:to>
      <xdr:col>3</xdr:col>
      <xdr:colOff>952500</xdr:colOff>
      <xdr:row>36</xdr:row>
      <xdr:rowOff>123825</xdr:rowOff>
    </xdr:to>
    <xdr:sp macro="" textlink="">
      <xdr:nvSpPr>
        <xdr:cNvPr id="136" name="円/楕円 135"/>
        <xdr:cNvSpPr/>
      </xdr:nvSpPr>
      <xdr:spPr bwMode="auto">
        <a:xfrm>
          <a:off x="3829050" y="710565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114300</xdr:rowOff>
    </xdr:from>
    <xdr:ext cx="762000" cy="257175"/>
    <xdr:sp macro="" textlink="">
      <xdr:nvSpPr>
        <xdr:cNvPr id="137" name="テキスト ボックス 136"/>
        <xdr:cNvSpPr txBox="1"/>
      </xdr:nvSpPr>
      <xdr:spPr>
        <a:xfrm>
          <a:off x="3495675" y="719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7,804</a:t>
          </a:r>
          <a:endParaRPr kumimoji="1" lang="ja-JP" altLang="en-US" sz="1000" b="1">
            <a:solidFill>
              <a:srgbClr val="FF0000"/>
            </a:solidFill>
            <a:latin typeface="ＭＳ Ｐゴシック"/>
          </a:endParaRPr>
        </a:p>
      </xdr:txBody>
    </xdr:sp>
    <xdr:clientData/>
  </xdr:oneCellAnchor>
  <xdr:twoCellAnchor>
    <xdr:from>
      <xdr:col>3</xdr:col>
      <xdr:colOff>152400</xdr:colOff>
      <xdr:row>36</xdr:row>
      <xdr:rowOff>28575</xdr:rowOff>
    </xdr:from>
    <xdr:to>
      <xdr:col>3</xdr:col>
      <xdr:colOff>257175</xdr:colOff>
      <xdr:row>36</xdr:row>
      <xdr:rowOff>133350</xdr:rowOff>
    </xdr:to>
    <xdr:sp macro="" textlink="">
      <xdr:nvSpPr>
        <xdr:cNvPr id="138" name="円/楕円 137"/>
        <xdr:cNvSpPr/>
      </xdr:nvSpPr>
      <xdr:spPr bwMode="auto">
        <a:xfrm>
          <a:off x="3124200" y="71056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36</xdr:row>
      <xdr:rowOff>114300</xdr:rowOff>
    </xdr:from>
    <xdr:ext cx="762000" cy="257175"/>
    <xdr:sp macro="" textlink="">
      <xdr:nvSpPr>
        <xdr:cNvPr id="139" name="テキスト ボックス 138"/>
        <xdr:cNvSpPr txBox="1"/>
      </xdr:nvSpPr>
      <xdr:spPr>
        <a:xfrm>
          <a:off x="2943225" y="719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276225</xdr:rowOff>
    </xdr:from>
    <xdr:to>
      <xdr:col>2</xdr:col>
      <xdr:colOff>695325</xdr:colOff>
      <xdr:row>36</xdr:row>
      <xdr:rowOff>28575</xdr:rowOff>
    </xdr:to>
    <xdr:sp macro="" textlink="">
      <xdr:nvSpPr>
        <xdr:cNvPr id="140" name="円/楕円 139"/>
        <xdr:cNvSpPr/>
      </xdr:nvSpPr>
      <xdr:spPr bwMode="auto">
        <a:xfrm>
          <a:off x="2571750" y="70104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36</xdr:row>
      <xdr:rowOff>19050</xdr:rowOff>
    </xdr:from>
    <xdr:ext cx="762000" cy="257175"/>
    <xdr:sp macro="" textlink="">
      <xdr:nvSpPr>
        <xdr:cNvPr id="141" name="テキスト ボックス 140"/>
        <xdr:cNvSpPr txBox="1"/>
      </xdr:nvSpPr>
      <xdr:spPr>
        <a:xfrm>
          <a:off x="223837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10,730</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600075</xdr:colOff>
      <xdr:row>38</xdr:row>
      <xdr:rowOff>142875</xdr:rowOff>
    </xdr:to>
    <xdr:cxnSp macro="">
      <xdr:nvCxnSpPr>
        <xdr:cNvPr id="43" name="直線コネクタ 42"/>
        <xdr:cNvCxnSpPr/>
      </xdr:nvCxnSpPr>
      <xdr:spPr>
        <a:xfrm>
          <a:off x="676275" y="6657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600075</xdr:colOff>
      <xdr:row>36</xdr:row>
      <xdr:rowOff>28575</xdr:rowOff>
    </xdr:to>
    <xdr:cxnSp macro="">
      <xdr:nvCxnSpPr>
        <xdr:cNvPr id="45" name="直線コネクタ 44"/>
        <xdr:cNvCxnSpPr/>
      </xdr:nvCxnSpPr>
      <xdr:spPr>
        <a:xfrm>
          <a:off x="676275" y="6200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600075</xdr:colOff>
      <xdr:row>33</xdr:row>
      <xdr:rowOff>85725</xdr:rowOff>
    </xdr:to>
    <xdr:cxnSp macro="">
      <xdr:nvCxnSpPr>
        <xdr:cNvPr id="47" name="直線コネクタ 46"/>
        <xdr:cNvCxnSpPr/>
      </xdr:nvCxnSpPr>
      <xdr:spPr>
        <a:xfrm>
          <a:off x="676275" y="5743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600075</xdr:colOff>
      <xdr:row>30</xdr:row>
      <xdr:rowOff>142875</xdr:rowOff>
    </xdr:to>
    <xdr:cxnSp macro="">
      <xdr:nvCxnSpPr>
        <xdr:cNvPr id="49" name="直線コネクタ 48"/>
        <xdr:cNvCxnSpPr/>
      </xdr:nvCxnSpPr>
      <xdr:spPr>
        <a:xfrm>
          <a:off x="676275" y="5286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1" name="直線コネクタ 50"/>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3"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38100</xdr:rowOff>
    </xdr:from>
    <xdr:to>
      <xdr:col>6</xdr:col>
      <xdr:colOff>514350</xdr:colOff>
      <xdr:row>39</xdr:row>
      <xdr:rowOff>0</xdr:rowOff>
    </xdr:to>
    <xdr:cxnSp macro="">
      <xdr:nvCxnSpPr>
        <xdr:cNvPr id="54" name="直線コネクタ 53"/>
        <xdr:cNvCxnSpPr/>
      </xdr:nvCxnSpPr>
      <xdr:spPr>
        <a:xfrm flipV="1">
          <a:off x="4114800" y="5353050"/>
          <a:ext cx="9525"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533400" cy="257175"/>
    <xdr:sp macro="" textlink="">
      <xdr:nvSpPr>
        <xdr:cNvPr id="55" name="人件費最小値テキスト"/>
        <xdr:cNvSpPr txBox="1"/>
      </xdr:nvSpPr>
      <xdr:spPr>
        <a:xfrm>
          <a:off x="4171950" y="6696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02907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161925</xdr:rowOff>
    </xdr:from>
    <xdr:ext cx="533400" cy="257175"/>
    <xdr:sp macro="" textlink="">
      <xdr:nvSpPr>
        <xdr:cNvPr id="57" name="人件費最大値テキスト"/>
        <xdr:cNvSpPr txBox="1"/>
      </xdr:nvSpPr>
      <xdr:spPr>
        <a:xfrm>
          <a:off x="4171950"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419100</xdr:colOff>
      <xdr:row>31</xdr:row>
      <xdr:rowOff>38100</xdr:rowOff>
    </xdr:from>
    <xdr:to>
      <xdr:col>6</xdr:col>
      <xdr:colOff>600075</xdr:colOff>
      <xdr:row>31</xdr:row>
      <xdr:rowOff>38100</xdr:rowOff>
    </xdr:to>
    <xdr:cxnSp macro="">
      <xdr:nvCxnSpPr>
        <xdr:cNvPr id="58" name="直線コネクタ 57"/>
        <xdr:cNvCxnSpPr/>
      </xdr:nvCxnSpPr>
      <xdr:spPr>
        <a:xfrm>
          <a:off x="4029075" y="5353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123825</xdr:rowOff>
    </xdr:from>
    <xdr:to>
      <xdr:col>6</xdr:col>
      <xdr:colOff>514350</xdr:colOff>
      <xdr:row>36</xdr:row>
      <xdr:rowOff>133350</xdr:rowOff>
    </xdr:to>
    <xdr:cxnSp macro="">
      <xdr:nvCxnSpPr>
        <xdr:cNvPr id="59" name="直線コネクタ 58"/>
        <xdr:cNvCxnSpPr/>
      </xdr:nvCxnSpPr>
      <xdr:spPr>
        <a:xfrm>
          <a:off x="3371850" y="62960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123825</xdr:rowOff>
    </xdr:from>
    <xdr:ext cx="533400" cy="257175"/>
    <xdr:sp macro="" textlink="">
      <xdr:nvSpPr>
        <xdr:cNvPr id="60" name="人件費平均値テキスト"/>
        <xdr:cNvSpPr txBox="1"/>
      </xdr:nvSpPr>
      <xdr:spPr>
        <a:xfrm>
          <a:off x="41719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28575</xdr:rowOff>
    </xdr:to>
    <xdr:sp macro="" textlink="">
      <xdr:nvSpPr>
        <xdr:cNvPr id="61" name="フローチャート : 判断 60"/>
        <xdr:cNvSpPr/>
      </xdr:nvSpPr>
      <xdr:spPr>
        <a:xfrm>
          <a:off x="4067175" y="609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123825</xdr:rowOff>
    </xdr:from>
    <xdr:to>
      <xdr:col>5</xdr:col>
      <xdr:colOff>361950</xdr:colOff>
      <xdr:row>36</xdr:row>
      <xdr:rowOff>171450</xdr:rowOff>
    </xdr:to>
    <xdr:cxnSp macro="">
      <xdr:nvCxnSpPr>
        <xdr:cNvPr id="62" name="直線コネクタ 61"/>
        <xdr:cNvCxnSpPr/>
      </xdr:nvCxnSpPr>
      <xdr:spPr>
        <a:xfrm flipV="1">
          <a:off x="2562225" y="6296025"/>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95250</xdr:rowOff>
    </xdr:from>
    <xdr:to>
      <xdr:col>5</xdr:col>
      <xdr:colOff>409575</xdr:colOff>
      <xdr:row>36</xdr:row>
      <xdr:rowOff>19050</xdr:rowOff>
    </xdr:to>
    <xdr:sp macro="" textlink="">
      <xdr:nvSpPr>
        <xdr:cNvPr id="63" name="フローチャート : 判断 62"/>
        <xdr:cNvSpPr/>
      </xdr:nvSpPr>
      <xdr:spPr>
        <a:xfrm>
          <a:off x="3314700"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38100</xdr:rowOff>
    </xdr:from>
    <xdr:ext cx="533400" cy="257175"/>
    <xdr:sp macro="" textlink="">
      <xdr:nvSpPr>
        <xdr:cNvPr id="64" name="テキスト ボックス 63"/>
        <xdr:cNvSpPr txBox="1"/>
      </xdr:nvSpPr>
      <xdr:spPr>
        <a:xfrm>
          <a:off x="3105150"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600075</xdr:colOff>
      <xdr:row>36</xdr:row>
      <xdr:rowOff>85725</xdr:rowOff>
    </xdr:from>
    <xdr:to>
      <xdr:col>4</xdr:col>
      <xdr:colOff>152400</xdr:colOff>
      <xdr:row>36</xdr:row>
      <xdr:rowOff>171450</xdr:rowOff>
    </xdr:to>
    <xdr:cxnSp macro="">
      <xdr:nvCxnSpPr>
        <xdr:cNvPr id="65" name="直線コネクタ 64"/>
        <xdr:cNvCxnSpPr/>
      </xdr:nvCxnSpPr>
      <xdr:spPr>
        <a:xfrm>
          <a:off x="1809750" y="625792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28575</xdr:rowOff>
    </xdr:from>
    <xdr:to>
      <xdr:col>4</xdr:col>
      <xdr:colOff>209550</xdr:colOff>
      <xdr:row>35</xdr:row>
      <xdr:rowOff>133350</xdr:rowOff>
    </xdr:to>
    <xdr:sp macro="" textlink="">
      <xdr:nvSpPr>
        <xdr:cNvPr id="66" name="フローチャート : 判断 65"/>
        <xdr:cNvSpPr/>
      </xdr:nvSpPr>
      <xdr:spPr>
        <a:xfrm>
          <a:off x="2514600" y="602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142875</xdr:rowOff>
    </xdr:from>
    <xdr:ext cx="533400" cy="257175"/>
    <xdr:sp macro="" textlink="">
      <xdr:nvSpPr>
        <xdr:cNvPr id="67" name="テキスト ボックス 66"/>
        <xdr:cNvSpPr txBox="1"/>
      </xdr:nvSpPr>
      <xdr:spPr>
        <a:xfrm>
          <a:off x="2381250"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85725</xdr:rowOff>
    </xdr:from>
    <xdr:to>
      <xdr:col>2</xdr:col>
      <xdr:colOff>600075</xdr:colOff>
      <xdr:row>36</xdr:row>
      <xdr:rowOff>85725</xdr:rowOff>
    </xdr:to>
    <xdr:cxnSp macro="">
      <xdr:nvCxnSpPr>
        <xdr:cNvPr id="68" name="直線コネクタ 67"/>
        <xdr:cNvCxnSpPr/>
      </xdr:nvCxnSpPr>
      <xdr:spPr>
        <a:xfrm>
          <a:off x="1047750" y="625792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38100</xdr:rowOff>
    </xdr:from>
    <xdr:to>
      <xdr:col>3</xdr:col>
      <xdr:colOff>0</xdr:colOff>
      <xdr:row>35</xdr:row>
      <xdr:rowOff>142875</xdr:rowOff>
    </xdr:to>
    <xdr:sp macro="" textlink="">
      <xdr:nvSpPr>
        <xdr:cNvPr id="69" name="フローチャート : 判断 68"/>
        <xdr:cNvSpPr/>
      </xdr:nvSpPr>
      <xdr:spPr>
        <a:xfrm>
          <a:off x="1800225" y="60388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152400</xdr:rowOff>
    </xdr:from>
    <xdr:ext cx="533400" cy="257175"/>
    <xdr:sp macro="" textlink="">
      <xdr:nvSpPr>
        <xdr:cNvPr id="70" name="テキスト ボックス 69"/>
        <xdr:cNvSpPr txBox="1"/>
      </xdr:nvSpPr>
      <xdr:spPr>
        <a:xfrm>
          <a:off x="1581150" y="581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161925</xdr:rowOff>
    </xdr:from>
    <xdr:to>
      <xdr:col>1</xdr:col>
      <xdr:colOff>485775</xdr:colOff>
      <xdr:row>35</xdr:row>
      <xdr:rowOff>95250</xdr:rowOff>
    </xdr:to>
    <xdr:sp macro="" textlink="">
      <xdr:nvSpPr>
        <xdr:cNvPr id="71" name="フローチャート : 判断 70"/>
        <xdr:cNvSpPr/>
      </xdr:nvSpPr>
      <xdr:spPr>
        <a:xfrm>
          <a:off x="990600" y="5991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104775</xdr:rowOff>
    </xdr:from>
    <xdr:ext cx="533400" cy="257175"/>
    <xdr:sp macro="" textlink="">
      <xdr:nvSpPr>
        <xdr:cNvPr id="72" name="テキスト ボックス 71"/>
        <xdr:cNvSpPr txBox="1"/>
      </xdr:nvSpPr>
      <xdr:spPr>
        <a:xfrm>
          <a:off x="781050" y="576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5" name="テキスト ボックス 74"/>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36</xdr:row>
      <xdr:rowOff>76200</xdr:rowOff>
    </xdr:from>
    <xdr:to>
      <xdr:col>6</xdr:col>
      <xdr:colOff>561975</xdr:colOff>
      <xdr:row>37</xdr:row>
      <xdr:rowOff>9525</xdr:rowOff>
    </xdr:to>
    <xdr:sp macro="" textlink="">
      <xdr:nvSpPr>
        <xdr:cNvPr id="78" name="円/楕円 77"/>
        <xdr:cNvSpPr/>
      </xdr:nvSpPr>
      <xdr:spPr>
        <a:xfrm>
          <a:off x="4067175" y="624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57150</xdr:rowOff>
    </xdr:from>
    <xdr:ext cx="533400" cy="257175"/>
    <xdr:sp macro="" textlink="">
      <xdr:nvSpPr>
        <xdr:cNvPr id="79" name="人件費該当値テキスト"/>
        <xdr:cNvSpPr txBox="1"/>
      </xdr:nvSpPr>
      <xdr:spPr>
        <a:xfrm>
          <a:off x="4171950"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55,358</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76200</xdr:rowOff>
    </xdr:from>
    <xdr:to>
      <xdr:col>5</xdr:col>
      <xdr:colOff>409575</xdr:colOff>
      <xdr:row>37</xdr:row>
      <xdr:rowOff>9525</xdr:rowOff>
    </xdr:to>
    <xdr:sp macro="" textlink="">
      <xdr:nvSpPr>
        <xdr:cNvPr id="80" name="円/楕円 79"/>
        <xdr:cNvSpPr/>
      </xdr:nvSpPr>
      <xdr:spPr>
        <a:xfrm>
          <a:off x="3314700" y="624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171450</xdr:rowOff>
    </xdr:from>
    <xdr:ext cx="533400" cy="257175"/>
    <xdr:sp macro="" textlink="">
      <xdr:nvSpPr>
        <xdr:cNvPr id="81" name="テキスト ボックス 80"/>
        <xdr:cNvSpPr txBox="1"/>
      </xdr:nvSpPr>
      <xdr:spPr>
        <a:xfrm>
          <a:off x="3105150"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123825</xdr:rowOff>
    </xdr:from>
    <xdr:to>
      <xdr:col>4</xdr:col>
      <xdr:colOff>209550</xdr:colOff>
      <xdr:row>37</xdr:row>
      <xdr:rowOff>47625</xdr:rowOff>
    </xdr:to>
    <xdr:sp macro="" textlink="">
      <xdr:nvSpPr>
        <xdr:cNvPr id="82" name="円/楕円 81"/>
        <xdr:cNvSpPr/>
      </xdr:nvSpPr>
      <xdr:spPr>
        <a:xfrm>
          <a:off x="2514600" y="6296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37</xdr:row>
      <xdr:rowOff>38100</xdr:rowOff>
    </xdr:from>
    <xdr:ext cx="533400" cy="257175"/>
    <xdr:sp macro="" textlink="">
      <xdr:nvSpPr>
        <xdr:cNvPr id="83" name="テキスト ボックス 82"/>
        <xdr:cNvSpPr txBox="1"/>
      </xdr:nvSpPr>
      <xdr:spPr>
        <a:xfrm>
          <a:off x="2381250" y="6381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38100</xdr:rowOff>
    </xdr:from>
    <xdr:to>
      <xdr:col>3</xdr:col>
      <xdr:colOff>0</xdr:colOff>
      <xdr:row>36</xdr:row>
      <xdr:rowOff>142875</xdr:rowOff>
    </xdr:to>
    <xdr:sp macro="" textlink="">
      <xdr:nvSpPr>
        <xdr:cNvPr id="84" name="円/楕円 83"/>
        <xdr:cNvSpPr/>
      </xdr:nvSpPr>
      <xdr:spPr>
        <a:xfrm>
          <a:off x="1800225" y="62103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133350</xdr:rowOff>
    </xdr:from>
    <xdr:ext cx="533400" cy="257175"/>
    <xdr:sp macro="" textlink="">
      <xdr:nvSpPr>
        <xdr:cNvPr id="85" name="テキスト ボックス 84"/>
        <xdr:cNvSpPr txBox="1"/>
      </xdr:nvSpPr>
      <xdr:spPr>
        <a:xfrm>
          <a:off x="1581150"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57,203</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38100</xdr:rowOff>
    </xdr:from>
    <xdr:to>
      <xdr:col>1</xdr:col>
      <xdr:colOff>485775</xdr:colOff>
      <xdr:row>36</xdr:row>
      <xdr:rowOff>133350</xdr:rowOff>
    </xdr:to>
    <xdr:sp macro="" textlink="">
      <xdr:nvSpPr>
        <xdr:cNvPr id="86" name="円/楕円 85"/>
        <xdr:cNvSpPr/>
      </xdr:nvSpPr>
      <xdr:spPr>
        <a:xfrm>
          <a:off x="990600" y="6210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36</xdr:row>
      <xdr:rowOff>133350</xdr:rowOff>
    </xdr:from>
    <xdr:ext cx="533400" cy="257175"/>
    <xdr:sp macro="" textlink="">
      <xdr:nvSpPr>
        <xdr:cNvPr id="87" name="テキスト ボックス 86"/>
        <xdr:cNvSpPr txBox="1"/>
      </xdr:nvSpPr>
      <xdr:spPr>
        <a:xfrm>
          <a:off x="781050"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88" name="正方形/長方形 87"/>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1" name="正方形/長方形 90"/>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2" name="正方形/長方形 91"/>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5" name="正方形/長方形 94"/>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7" name="直線コネクタ 96"/>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95250</xdr:rowOff>
    </xdr:from>
    <xdr:to>
      <xdr:col>7</xdr:col>
      <xdr:colOff>600075</xdr:colOff>
      <xdr:row>59</xdr:row>
      <xdr:rowOff>95250</xdr:rowOff>
    </xdr:to>
    <xdr:cxnSp macro="">
      <xdr:nvCxnSpPr>
        <xdr:cNvPr id="98" name="直線コネクタ 97"/>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123825</xdr:rowOff>
    </xdr:from>
    <xdr:ext cx="247650" cy="257175"/>
    <xdr:sp macro="" textlink="">
      <xdr:nvSpPr>
        <xdr:cNvPr id="99" name="テキスト ボックス 98"/>
        <xdr:cNvSpPr txBox="1"/>
      </xdr:nvSpPr>
      <xdr:spPr>
        <a:xfrm>
          <a:off x="514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0" name="直線コネクタ 99"/>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142875</xdr:rowOff>
    </xdr:from>
    <xdr:ext cx="600075" cy="257175"/>
    <xdr:sp macro="" textlink="">
      <xdr:nvSpPr>
        <xdr:cNvPr id="101" name="テキスト ボックス 100"/>
        <xdr:cNvSpPr txBox="1"/>
      </xdr:nvSpPr>
      <xdr:spPr>
        <a:xfrm>
          <a:off x="16192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2" name="直線コネクタ 101"/>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54</xdr:row>
      <xdr:rowOff>161925</xdr:rowOff>
    </xdr:from>
    <xdr:ext cx="600075" cy="257175"/>
    <xdr:sp macro="" textlink="">
      <xdr:nvSpPr>
        <xdr:cNvPr id="103" name="テキスト ボックス 102"/>
        <xdr:cNvSpPr txBox="1"/>
      </xdr:nvSpPr>
      <xdr:spPr>
        <a:xfrm>
          <a:off x="1619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4" name="直線コネクタ 103"/>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05" name="テキスト ボックス 104"/>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06" name="直線コネクタ 105"/>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07" name="テキスト ボックス 106"/>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08" name="直線コネクタ 107"/>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7175"/>
    <xdr:sp macro="" textlink="">
      <xdr:nvSpPr>
        <xdr:cNvPr id="109" name="テキスト ボックス 108"/>
        <xdr:cNvSpPr txBox="1"/>
      </xdr:nvSpPr>
      <xdr:spPr>
        <a:xfrm>
          <a:off x="76200"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0" name="直線コネクタ 109"/>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11" name="テキスト ボックス 110"/>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2"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171450</xdr:rowOff>
    </xdr:from>
    <xdr:to>
      <xdr:col>6</xdr:col>
      <xdr:colOff>514350</xdr:colOff>
      <xdr:row>59</xdr:row>
      <xdr:rowOff>38100</xdr:rowOff>
    </xdr:to>
    <xdr:cxnSp macro="">
      <xdr:nvCxnSpPr>
        <xdr:cNvPr id="113" name="直線コネクタ 112"/>
        <xdr:cNvCxnSpPr/>
      </xdr:nvCxnSpPr>
      <xdr:spPr>
        <a:xfrm flipV="1">
          <a:off x="4114800" y="874395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47625</xdr:rowOff>
    </xdr:from>
    <xdr:ext cx="533400" cy="257175"/>
    <xdr:sp macro="" textlink="">
      <xdr:nvSpPr>
        <xdr:cNvPr id="114" name="物件費最小値テキスト"/>
        <xdr:cNvSpPr txBox="1"/>
      </xdr:nvSpPr>
      <xdr:spPr>
        <a:xfrm>
          <a:off x="41719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419100</xdr:colOff>
      <xdr:row>59</xdr:row>
      <xdr:rowOff>38100</xdr:rowOff>
    </xdr:from>
    <xdr:to>
      <xdr:col>6</xdr:col>
      <xdr:colOff>600075</xdr:colOff>
      <xdr:row>59</xdr:row>
      <xdr:rowOff>38100</xdr:rowOff>
    </xdr:to>
    <xdr:cxnSp macro="">
      <xdr:nvCxnSpPr>
        <xdr:cNvPr id="115" name="直線コネクタ 114"/>
        <xdr:cNvCxnSpPr/>
      </xdr:nvCxnSpPr>
      <xdr:spPr>
        <a:xfrm>
          <a:off x="4029075" y="10153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114300</xdr:rowOff>
    </xdr:from>
    <xdr:ext cx="600075" cy="257175"/>
    <xdr:sp macro="" textlink="">
      <xdr:nvSpPr>
        <xdr:cNvPr id="116" name="物件費最大値テキスト"/>
        <xdr:cNvSpPr txBox="1"/>
      </xdr:nvSpPr>
      <xdr:spPr>
        <a:xfrm>
          <a:off x="4171950" y="8515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419100</xdr:colOff>
      <xdr:row>50</xdr:row>
      <xdr:rowOff>171450</xdr:rowOff>
    </xdr:from>
    <xdr:to>
      <xdr:col>6</xdr:col>
      <xdr:colOff>600075</xdr:colOff>
      <xdr:row>50</xdr:row>
      <xdr:rowOff>171450</xdr:rowOff>
    </xdr:to>
    <xdr:cxnSp macro="">
      <xdr:nvCxnSpPr>
        <xdr:cNvPr id="117" name="直線コネクタ 116"/>
        <xdr:cNvCxnSpPr/>
      </xdr:nvCxnSpPr>
      <xdr:spPr>
        <a:xfrm>
          <a:off x="4029075"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59</xdr:row>
      <xdr:rowOff>9525</xdr:rowOff>
    </xdr:from>
    <xdr:to>
      <xdr:col>6</xdr:col>
      <xdr:colOff>514350</xdr:colOff>
      <xdr:row>59</xdr:row>
      <xdr:rowOff>9525</xdr:rowOff>
    </xdr:to>
    <xdr:cxnSp macro="">
      <xdr:nvCxnSpPr>
        <xdr:cNvPr id="118" name="直線コネクタ 117"/>
        <xdr:cNvCxnSpPr/>
      </xdr:nvCxnSpPr>
      <xdr:spPr>
        <a:xfrm flipV="1">
          <a:off x="3371850" y="101250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133350</xdr:rowOff>
    </xdr:from>
    <xdr:ext cx="533400" cy="257175"/>
    <xdr:sp macro="" textlink="">
      <xdr:nvSpPr>
        <xdr:cNvPr id="119" name="物件費平均値テキスト"/>
        <xdr:cNvSpPr txBox="1"/>
      </xdr:nvSpPr>
      <xdr:spPr>
        <a:xfrm>
          <a:off x="417195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114300</xdr:rowOff>
    </xdr:from>
    <xdr:to>
      <xdr:col>6</xdr:col>
      <xdr:colOff>561975</xdr:colOff>
      <xdr:row>59</xdr:row>
      <xdr:rowOff>38100</xdr:rowOff>
    </xdr:to>
    <xdr:sp macro="" textlink="">
      <xdr:nvSpPr>
        <xdr:cNvPr id="120" name="フローチャート : 判断 119"/>
        <xdr:cNvSpPr/>
      </xdr:nvSpPr>
      <xdr:spPr>
        <a:xfrm>
          <a:off x="4067175" y="1005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59</xdr:row>
      <xdr:rowOff>9525</xdr:rowOff>
    </xdr:from>
    <xdr:to>
      <xdr:col>5</xdr:col>
      <xdr:colOff>361950</xdr:colOff>
      <xdr:row>59</xdr:row>
      <xdr:rowOff>9525</xdr:rowOff>
    </xdr:to>
    <xdr:cxnSp macro="">
      <xdr:nvCxnSpPr>
        <xdr:cNvPr id="121" name="直線コネクタ 120"/>
        <xdr:cNvCxnSpPr/>
      </xdr:nvCxnSpPr>
      <xdr:spPr>
        <a:xfrm flipV="1">
          <a:off x="2562225" y="101250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123825</xdr:rowOff>
    </xdr:from>
    <xdr:to>
      <xdr:col>5</xdr:col>
      <xdr:colOff>409575</xdr:colOff>
      <xdr:row>59</xdr:row>
      <xdr:rowOff>57150</xdr:rowOff>
    </xdr:to>
    <xdr:sp macro="" textlink="">
      <xdr:nvSpPr>
        <xdr:cNvPr id="122" name="フローチャート : 判断 121"/>
        <xdr:cNvSpPr/>
      </xdr:nvSpPr>
      <xdr:spPr>
        <a:xfrm>
          <a:off x="3314700"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76200</xdr:rowOff>
    </xdr:from>
    <xdr:ext cx="533400" cy="257175"/>
    <xdr:sp macro="" textlink="">
      <xdr:nvSpPr>
        <xdr:cNvPr id="123" name="テキスト ボックス 122"/>
        <xdr:cNvSpPr txBox="1"/>
      </xdr:nvSpPr>
      <xdr:spPr>
        <a:xfrm>
          <a:off x="310515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600075</xdr:colOff>
      <xdr:row>59</xdr:row>
      <xdr:rowOff>9525</xdr:rowOff>
    </xdr:from>
    <xdr:to>
      <xdr:col>4</xdr:col>
      <xdr:colOff>152400</xdr:colOff>
      <xdr:row>59</xdr:row>
      <xdr:rowOff>19050</xdr:rowOff>
    </xdr:to>
    <xdr:cxnSp macro="">
      <xdr:nvCxnSpPr>
        <xdr:cNvPr id="124" name="直線コネクタ 123"/>
        <xdr:cNvCxnSpPr/>
      </xdr:nvCxnSpPr>
      <xdr:spPr>
        <a:xfrm flipV="1">
          <a:off x="1809750" y="101250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123825</xdr:rowOff>
    </xdr:from>
    <xdr:to>
      <xdr:col>4</xdr:col>
      <xdr:colOff>209550</xdr:colOff>
      <xdr:row>59</xdr:row>
      <xdr:rowOff>57150</xdr:rowOff>
    </xdr:to>
    <xdr:sp macro="" textlink="">
      <xdr:nvSpPr>
        <xdr:cNvPr id="125" name="フローチャート : 判断 124"/>
        <xdr:cNvSpPr/>
      </xdr:nvSpPr>
      <xdr:spPr>
        <a:xfrm>
          <a:off x="2514600"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76200</xdr:rowOff>
    </xdr:from>
    <xdr:ext cx="533400" cy="257175"/>
    <xdr:sp macro="" textlink="">
      <xdr:nvSpPr>
        <xdr:cNvPr id="126" name="テキスト ボックス 125"/>
        <xdr:cNvSpPr txBox="1"/>
      </xdr:nvSpPr>
      <xdr:spPr>
        <a:xfrm>
          <a:off x="238125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438150</xdr:colOff>
      <xdr:row>59</xdr:row>
      <xdr:rowOff>19050</xdr:rowOff>
    </xdr:from>
    <xdr:to>
      <xdr:col>2</xdr:col>
      <xdr:colOff>600075</xdr:colOff>
      <xdr:row>59</xdr:row>
      <xdr:rowOff>28575</xdr:rowOff>
    </xdr:to>
    <xdr:cxnSp macro="">
      <xdr:nvCxnSpPr>
        <xdr:cNvPr id="127" name="直線コネクタ 126"/>
        <xdr:cNvCxnSpPr/>
      </xdr:nvCxnSpPr>
      <xdr:spPr>
        <a:xfrm flipV="1">
          <a:off x="1047750" y="101346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123825</xdr:rowOff>
    </xdr:from>
    <xdr:to>
      <xdr:col>3</xdr:col>
      <xdr:colOff>0</xdr:colOff>
      <xdr:row>59</xdr:row>
      <xdr:rowOff>57150</xdr:rowOff>
    </xdr:to>
    <xdr:sp macro="" textlink="">
      <xdr:nvSpPr>
        <xdr:cNvPr id="128" name="フローチャート : 判断 127"/>
        <xdr:cNvSpPr/>
      </xdr:nvSpPr>
      <xdr:spPr>
        <a:xfrm>
          <a:off x="1800225" y="100679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76200</xdr:rowOff>
    </xdr:from>
    <xdr:ext cx="533400" cy="257175"/>
    <xdr:sp macro="" textlink="">
      <xdr:nvSpPr>
        <xdr:cNvPr id="129" name="テキスト ボックス 128"/>
        <xdr:cNvSpPr txBox="1"/>
      </xdr:nvSpPr>
      <xdr:spPr>
        <a:xfrm>
          <a:off x="158115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133350</xdr:rowOff>
    </xdr:from>
    <xdr:to>
      <xdr:col>1</xdr:col>
      <xdr:colOff>485775</xdr:colOff>
      <xdr:row>59</xdr:row>
      <xdr:rowOff>57150</xdr:rowOff>
    </xdr:to>
    <xdr:sp macro="" textlink="">
      <xdr:nvSpPr>
        <xdr:cNvPr id="130" name="フローチャート : 判断 129"/>
        <xdr:cNvSpPr/>
      </xdr:nvSpPr>
      <xdr:spPr>
        <a:xfrm>
          <a:off x="990600" y="10077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76200</xdr:rowOff>
    </xdr:from>
    <xdr:ext cx="533400" cy="257175"/>
    <xdr:sp macro="" textlink="">
      <xdr:nvSpPr>
        <xdr:cNvPr id="131" name="テキスト ボックス 130"/>
        <xdr:cNvSpPr txBox="1"/>
      </xdr:nvSpPr>
      <xdr:spPr>
        <a:xfrm>
          <a:off x="78105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4" name="テキスト ボックス 133"/>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123825</xdr:rowOff>
    </xdr:from>
    <xdr:to>
      <xdr:col>6</xdr:col>
      <xdr:colOff>561975</xdr:colOff>
      <xdr:row>59</xdr:row>
      <xdr:rowOff>57150</xdr:rowOff>
    </xdr:to>
    <xdr:sp macro="" textlink="">
      <xdr:nvSpPr>
        <xdr:cNvPr id="137" name="円/楕円 136"/>
        <xdr:cNvSpPr/>
      </xdr:nvSpPr>
      <xdr:spPr>
        <a:xfrm>
          <a:off x="4067175" y="1006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85725</xdr:rowOff>
    </xdr:from>
    <xdr:ext cx="533400" cy="257175"/>
    <xdr:sp macro="" textlink="">
      <xdr:nvSpPr>
        <xdr:cNvPr id="138" name="物件費該当値テキスト"/>
        <xdr:cNvSpPr txBox="1"/>
      </xdr:nvSpPr>
      <xdr:spPr>
        <a:xfrm>
          <a:off x="41719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56,885</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123825</xdr:rowOff>
    </xdr:from>
    <xdr:to>
      <xdr:col>5</xdr:col>
      <xdr:colOff>409575</xdr:colOff>
      <xdr:row>59</xdr:row>
      <xdr:rowOff>57150</xdr:rowOff>
    </xdr:to>
    <xdr:sp macro="" textlink="">
      <xdr:nvSpPr>
        <xdr:cNvPr id="139" name="円/楕円 138"/>
        <xdr:cNvSpPr/>
      </xdr:nvSpPr>
      <xdr:spPr>
        <a:xfrm>
          <a:off x="3314700" y="1006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59</xdr:row>
      <xdr:rowOff>47625</xdr:rowOff>
    </xdr:from>
    <xdr:ext cx="533400" cy="257175"/>
    <xdr:sp macro="" textlink="">
      <xdr:nvSpPr>
        <xdr:cNvPr id="140" name="テキスト ボックス 139"/>
        <xdr:cNvSpPr txBox="1"/>
      </xdr:nvSpPr>
      <xdr:spPr>
        <a:xfrm>
          <a:off x="31051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133350</xdr:rowOff>
    </xdr:from>
    <xdr:to>
      <xdr:col>4</xdr:col>
      <xdr:colOff>209550</xdr:colOff>
      <xdr:row>59</xdr:row>
      <xdr:rowOff>66675</xdr:rowOff>
    </xdr:to>
    <xdr:sp macro="" textlink="">
      <xdr:nvSpPr>
        <xdr:cNvPr id="141" name="円/楕円 140"/>
        <xdr:cNvSpPr/>
      </xdr:nvSpPr>
      <xdr:spPr>
        <a:xfrm>
          <a:off x="2514600" y="1007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59</xdr:row>
      <xdr:rowOff>57150</xdr:rowOff>
    </xdr:from>
    <xdr:ext cx="533400" cy="257175"/>
    <xdr:sp macro="" textlink="">
      <xdr:nvSpPr>
        <xdr:cNvPr id="142" name="テキスト ボックス 141"/>
        <xdr:cNvSpPr txBox="1"/>
      </xdr:nvSpPr>
      <xdr:spPr>
        <a:xfrm>
          <a:off x="2381250" y="1017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53,729</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133350</xdr:rowOff>
    </xdr:from>
    <xdr:to>
      <xdr:col>3</xdr:col>
      <xdr:colOff>0</xdr:colOff>
      <xdr:row>59</xdr:row>
      <xdr:rowOff>66675</xdr:rowOff>
    </xdr:to>
    <xdr:sp macro="" textlink="">
      <xdr:nvSpPr>
        <xdr:cNvPr id="143" name="円/楕円 142"/>
        <xdr:cNvSpPr/>
      </xdr:nvSpPr>
      <xdr:spPr>
        <a:xfrm>
          <a:off x="1800225" y="100774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59</xdr:row>
      <xdr:rowOff>57150</xdr:rowOff>
    </xdr:from>
    <xdr:ext cx="533400" cy="257175"/>
    <xdr:sp macro="" textlink="">
      <xdr:nvSpPr>
        <xdr:cNvPr id="144" name="テキスト ボックス 143"/>
        <xdr:cNvSpPr txBox="1"/>
      </xdr:nvSpPr>
      <xdr:spPr>
        <a:xfrm>
          <a:off x="1581150" y="1017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50,173</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142875</xdr:rowOff>
    </xdr:from>
    <xdr:to>
      <xdr:col>1</xdr:col>
      <xdr:colOff>485775</xdr:colOff>
      <xdr:row>59</xdr:row>
      <xdr:rowOff>76200</xdr:rowOff>
    </xdr:to>
    <xdr:sp macro="" textlink="">
      <xdr:nvSpPr>
        <xdr:cNvPr id="145" name="円/楕円 144"/>
        <xdr:cNvSpPr/>
      </xdr:nvSpPr>
      <xdr:spPr>
        <a:xfrm>
          <a:off x="990600" y="1008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59</xdr:row>
      <xdr:rowOff>66675</xdr:rowOff>
    </xdr:from>
    <xdr:ext cx="533400" cy="257175"/>
    <xdr:sp macro="" textlink="">
      <xdr:nvSpPr>
        <xdr:cNvPr id="146" name="テキスト ボックス 145"/>
        <xdr:cNvSpPr txBox="1"/>
      </xdr:nvSpPr>
      <xdr:spPr>
        <a:xfrm>
          <a:off x="781050"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7" name="正方形/長方形 146"/>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0" name="正方形/長方形 149"/>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1" name="正方形/長方形 150"/>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4" name="正方形/長方形 153"/>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6" name="直線コネクタ 155"/>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7" name="直線コネクタ 156"/>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8" name="テキスト ボックス 157"/>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59" name="直線コネクタ 158"/>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0" name="テキスト ボックス 159"/>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1" name="直線コネクタ 160"/>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2" name="テキスト ボックス 161"/>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3" name="直線コネクタ 162"/>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4" name="テキスト ボックス 163"/>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5" name="直線コネクタ 164"/>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6" name="テキスト ボックス 165"/>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7" name="直線コネクタ 166"/>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8" name="テキスト ボックス 167"/>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9" name="直線コネクタ 168"/>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0" name="テキスト ボックス 169"/>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1"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152400</xdr:rowOff>
    </xdr:from>
    <xdr:to>
      <xdr:col>6</xdr:col>
      <xdr:colOff>514350</xdr:colOff>
      <xdr:row>79</xdr:row>
      <xdr:rowOff>57150</xdr:rowOff>
    </xdr:to>
    <xdr:cxnSp macro="">
      <xdr:nvCxnSpPr>
        <xdr:cNvPr id="172" name="直線コネクタ 171"/>
        <xdr:cNvCxnSpPr/>
      </xdr:nvCxnSpPr>
      <xdr:spPr>
        <a:xfrm flipV="1">
          <a:off x="4114800" y="1198245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57150</xdr:rowOff>
    </xdr:from>
    <xdr:ext cx="381000" cy="257175"/>
    <xdr:sp macro="" textlink="">
      <xdr:nvSpPr>
        <xdr:cNvPr id="173" name="維持補修費最小値テキスト"/>
        <xdr:cNvSpPr txBox="1"/>
      </xdr:nvSpPr>
      <xdr:spPr>
        <a:xfrm>
          <a:off x="4171950" y="13601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419100</xdr:colOff>
      <xdr:row>79</xdr:row>
      <xdr:rowOff>57150</xdr:rowOff>
    </xdr:from>
    <xdr:to>
      <xdr:col>6</xdr:col>
      <xdr:colOff>600075</xdr:colOff>
      <xdr:row>79</xdr:row>
      <xdr:rowOff>57150</xdr:rowOff>
    </xdr:to>
    <xdr:cxnSp macro="">
      <xdr:nvCxnSpPr>
        <xdr:cNvPr id="174" name="直線コネクタ 173"/>
        <xdr:cNvCxnSpPr/>
      </xdr:nvCxnSpPr>
      <xdr:spPr>
        <a:xfrm>
          <a:off x="4029075" y="13601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95250</xdr:rowOff>
    </xdr:from>
    <xdr:ext cx="533400" cy="257175"/>
    <xdr:sp macro="" textlink="">
      <xdr:nvSpPr>
        <xdr:cNvPr id="175" name="維持補修費最大値テキスト"/>
        <xdr:cNvSpPr txBox="1"/>
      </xdr:nvSpPr>
      <xdr:spPr>
        <a:xfrm>
          <a:off x="4171950" y="11753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419100</xdr:colOff>
      <xdr:row>69</xdr:row>
      <xdr:rowOff>152400</xdr:rowOff>
    </xdr:from>
    <xdr:to>
      <xdr:col>6</xdr:col>
      <xdr:colOff>600075</xdr:colOff>
      <xdr:row>69</xdr:row>
      <xdr:rowOff>152400</xdr:rowOff>
    </xdr:to>
    <xdr:cxnSp macro="">
      <xdr:nvCxnSpPr>
        <xdr:cNvPr id="176" name="直線コネクタ 175"/>
        <xdr:cNvCxnSpPr/>
      </xdr:nvCxnSpPr>
      <xdr:spPr>
        <a:xfrm>
          <a:off x="4029075"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38100</xdr:rowOff>
    </xdr:from>
    <xdr:to>
      <xdr:col>6</xdr:col>
      <xdr:colOff>514350</xdr:colOff>
      <xdr:row>78</xdr:row>
      <xdr:rowOff>57150</xdr:rowOff>
    </xdr:to>
    <xdr:cxnSp macro="">
      <xdr:nvCxnSpPr>
        <xdr:cNvPr id="177" name="直線コネクタ 176"/>
        <xdr:cNvCxnSpPr/>
      </xdr:nvCxnSpPr>
      <xdr:spPr>
        <a:xfrm flipV="1">
          <a:off x="3371850" y="134112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152400</xdr:rowOff>
    </xdr:from>
    <xdr:ext cx="466725" cy="257175"/>
    <xdr:sp macro="" textlink="">
      <xdr:nvSpPr>
        <xdr:cNvPr id="178" name="維持補修費平均値テキスト"/>
        <xdr:cNvSpPr txBox="1"/>
      </xdr:nvSpPr>
      <xdr:spPr>
        <a:xfrm>
          <a:off x="4171950"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123825</xdr:rowOff>
    </xdr:from>
    <xdr:to>
      <xdr:col>6</xdr:col>
      <xdr:colOff>561975</xdr:colOff>
      <xdr:row>77</xdr:row>
      <xdr:rowOff>57150</xdr:rowOff>
    </xdr:to>
    <xdr:sp macro="" textlink="">
      <xdr:nvSpPr>
        <xdr:cNvPr id="179" name="フローチャート : 判断 178"/>
        <xdr:cNvSpPr/>
      </xdr:nvSpPr>
      <xdr:spPr>
        <a:xfrm>
          <a:off x="4067175"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57150</xdr:rowOff>
    </xdr:from>
    <xdr:to>
      <xdr:col>5</xdr:col>
      <xdr:colOff>361950</xdr:colOff>
      <xdr:row>78</xdr:row>
      <xdr:rowOff>66675</xdr:rowOff>
    </xdr:to>
    <xdr:cxnSp macro="">
      <xdr:nvCxnSpPr>
        <xdr:cNvPr id="180" name="直線コネクタ 179"/>
        <xdr:cNvCxnSpPr/>
      </xdr:nvCxnSpPr>
      <xdr:spPr>
        <a:xfrm flipV="1">
          <a:off x="2562225" y="134302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142875</xdr:rowOff>
    </xdr:from>
    <xdr:to>
      <xdr:col>5</xdr:col>
      <xdr:colOff>409575</xdr:colOff>
      <xdr:row>77</xdr:row>
      <xdr:rowOff>76200</xdr:rowOff>
    </xdr:to>
    <xdr:sp macro="" textlink="">
      <xdr:nvSpPr>
        <xdr:cNvPr id="181" name="フローチャート : 判断 180"/>
        <xdr:cNvSpPr/>
      </xdr:nvSpPr>
      <xdr:spPr>
        <a:xfrm>
          <a:off x="3314700" y="13173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95250</xdr:rowOff>
    </xdr:from>
    <xdr:ext cx="466725" cy="257175"/>
    <xdr:sp macro="" textlink="">
      <xdr:nvSpPr>
        <xdr:cNvPr id="182" name="テキスト ボックス 181"/>
        <xdr:cNvSpPr txBox="1"/>
      </xdr:nvSpPr>
      <xdr:spPr>
        <a:xfrm>
          <a:off x="3133725" y="1295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66675</xdr:rowOff>
    </xdr:from>
    <xdr:to>
      <xdr:col>4</xdr:col>
      <xdr:colOff>152400</xdr:colOff>
      <xdr:row>78</xdr:row>
      <xdr:rowOff>85725</xdr:rowOff>
    </xdr:to>
    <xdr:cxnSp macro="">
      <xdr:nvCxnSpPr>
        <xdr:cNvPr id="183" name="直線コネクタ 182"/>
        <xdr:cNvCxnSpPr/>
      </xdr:nvCxnSpPr>
      <xdr:spPr>
        <a:xfrm flipV="1">
          <a:off x="1809750" y="134397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66675</xdr:rowOff>
    </xdr:from>
    <xdr:to>
      <xdr:col>4</xdr:col>
      <xdr:colOff>209550</xdr:colOff>
      <xdr:row>76</xdr:row>
      <xdr:rowOff>171450</xdr:rowOff>
    </xdr:to>
    <xdr:sp macro="" textlink="">
      <xdr:nvSpPr>
        <xdr:cNvPr id="184" name="フローチャート : 判断 183"/>
        <xdr:cNvSpPr/>
      </xdr:nvSpPr>
      <xdr:spPr>
        <a:xfrm>
          <a:off x="2514600"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75</xdr:row>
      <xdr:rowOff>9525</xdr:rowOff>
    </xdr:from>
    <xdr:ext cx="457200" cy="257175"/>
    <xdr:sp macro="" textlink="">
      <xdr:nvSpPr>
        <xdr:cNvPr id="185" name="テキスト ボックス 184"/>
        <xdr:cNvSpPr txBox="1"/>
      </xdr:nvSpPr>
      <xdr:spPr>
        <a:xfrm>
          <a:off x="2409825" y="12868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85725</xdr:rowOff>
    </xdr:from>
    <xdr:to>
      <xdr:col>2</xdr:col>
      <xdr:colOff>600075</xdr:colOff>
      <xdr:row>78</xdr:row>
      <xdr:rowOff>95250</xdr:rowOff>
    </xdr:to>
    <xdr:cxnSp macro="">
      <xdr:nvCxnSpPr>
        <xdr:cNvPr id="186" name="直線コネクタ 185"/>
        <xdr:cNvCxnSpPr/>
      </xdr:nvCxnSpPr>
      <xdr:spPr>
        <a:xfrm flipV="1">
          <a:off x="1047750" y="134588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85725</xdr:rowOff>
    </xdr:from>
    <xdr:to>
      <xdr:col>3</xdr:col>
      <xdr:colOff>0</xdr:colOff>
      <xdr:row>77</xdr:row>
      <xdr:rowOff>19050</xdr:rowOff>
    </xdr:to>
    <xdr:sp macro="" textlink="">
      <xdr:nvSpPr>
        <xdr:cNvPr id="187" name="フローチャート : 判断 186"/>
        <xdr:cNvSpPr/>
      </xdr:nvSpPr>
      <xdr:spPr>
        <a:xfrm>
          <a:off x="1800225" y="131159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38100</xdr:rowOff>
    </xdr:from>
    <xdr:ext cx="466725" cy="257175"/>
    <xdr:sp macro="" textlink="">
      <xdr:nvSpPr>
        <xdr:cNvPr id="188" name="テキスト ボックス 187"/>
        <xdr:cNvSpPr txBox="1"/>
      </xdr:nvSpPr>
      <xdr:spPr>
        <a:xfrm>
          <a:off x="1609725" y="12896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9525</xdr:rowOff>
    </xdr:to>
    <xdr:sp macro="" textlink="">
      <xdr:nvSpPr>
        <xdr:cNvPr id="189" name="フローチャート : 判断 188"/>
        <xdr:cNvSpPr/>
      </xdr:nvSpPr>
      <xdr:spPr>
        <a:xfrm>
          <a:off x="9906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28575</xdr:rowOff>
    </xdr:from>
    <xdr:ext cx="466725" cy="257175"/>
    <xdr:sp macro="" textlink="">
      <xdr:nvSpPr>
        <xdr:cNvPr id="190" name="テキスト ボックス 189"/>
        <xdr:cNvSpPr txBox="1"/>
      </xdr:nvSpPr>
      <xdr:spPr>
        <a:xfrm>
          <a:off x="809625" y="12887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3" name="テキスト ボックス 192"/>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161925</xdr:rowOff>
    </xdr:from>
    <xdr:to>
      <xdr:col>6</xdr:col>
      <xdr:colOff>561975</xdr:colOff>
      <xdr:row>78</xdr:row>
      <xdr:rowOff>95250</xdr:rowOff>
    </xdr:to>
    <xdr:sp macro="" textlink="">
      <xdr:nvSpPr>
        <xdr:cNvPr id="196" name="円/楕円 195"/>
        <xdr:cNvSpPr/>
      </xdr:nvSpPr>
      <xdr:spPr>
        <a:xfrm>
          <a:off x="406717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142875</xdr:rowOff>
    </xdr:from>
    <xdr:ext cx="466725" cy="257175"/>
    <xdr:sp macro="" textlink="">
      <xdr:nvSpPr>
        <xdr:cNvPr id="197" name="維持補修費該当値テキスト"/>
        <xdr:cNvSpPr txBox="1"/>
      </xdr:nvSpPr>
      <xdr:spPr>
        <a:xfrm>
          <a:off x="4171950"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0</xdr:rowOff>
    </xdr:from>
    <xdr:to>
      <xdr:col>5</xdr:col>
      <xdr:colOff>409575</xdr:colOff>
      <xdr:row>78</xdr:row>
      <xdr:rowOff>104775</xdr:rowOff>
    </xdr:to>
    <xdr:sp macro="" textlink="">
      <xdr:nvSpPr>
        <xdr:cNvPr id="198" name="円/楕円 197"/>
        <xdr:cNvSpPr/>
      </xdr:nvSpPr>
      <xdr:spPr>
        <a:xfrm>
          <a:off x="3314700"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95250</xdr:rowOff>
    </xdr:from>
    <xdr:ext cx="466725" cy="257175"/>
    <xdr:sp macro="" textlink="">
      <xdr:nvSpPr>
        <xdr:cNvPr id="199" name="テキスト ボックス 198"/>
        <xdr:cNvSpPr txBox="1"/>
      </xdr:nvSpPr>
      <xdr:spPr>
        <a:xfrm>
          <a:off x="31337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19050</xdr:rowOff>
    </xdr:from>
    <xdr:to>
      <xdr:col>4</xdr:col>
      <xdr:colOff>209550</xdr:colOff>
      <xdr:row>78</xdr:row>
      <xdr:rowOff>123825</xdr:rowOff>
    </xdr:to>
    <xdr:sp macro="" textlink="">
      <xdr:nvSpPr>
        <xdr:cNvPr id="200" name="円/楕円 199"/>
        <xdr:cNvSpPr/>
      </xdr:nvSpPr>
      <xdr:spPr>
        <a:xfrm>
          <a:off x="2514600" y="1339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114300</xdr:rowOff>
    </xdr:from>
    <xdr:ext cx="457200" cy="257175"/>
    <xdr:sp macro="" textlink="">
      <xdr:nvSpPr>
        <xdr:cNvPr id="201" name="テキスト ボックス 200"/>
        <xdr:cNvSpPr txBox="1"/>
      </xdr:nvSpPr>
      <xdr:spPr>
        <a:xfrm>
          <a:off x="2409825" y="134874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28575</xdr:rowOff>
    </xdr:from>
    <xdr:to>
      <xdr:col>3</xdr:col>
      <xdr:colOff>0</xdr:colOff>
      <xdr:row>78</xdr:row>
      <xdr:rowOff>133350</xdr:rowOff>
    </xdr:to>
    <xdr:sp macro="" textlink="">
      <xdr:nvSpPr>
        <xdr:cNvPr id="202" name="円/楕円 201"/>
        <xdr:cNvSpPr/>
      </xdr:nvSpPr>
      <xdr:spPr>
        <a:xfrm>
          <a:off x="1800225" y="134016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123825</xdr:rowOff>
    </xdr:from>
    <xdr:ext cx="466725" cy="257175"/>
    <xdr:sp macro="" textlink="">
      <xdr:nvSpPr>
        <xdr:cNvPr id="203" name="テキスト ボックス 202"/>
        <xdr:cNvSpPr txBox="1"/>
      </xdr:nvSpPr>
      <xdr:spPr>
        <a:xfrm>
          <a:off x="1609725"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38100</xdr:rowOff>
    </xdr:from>
    <xdr:to>
      <xdr:col>1</xdr:col>
      <xdr:colOff>485775</xdr:colOff>
      <xdr:row>78</xdr:row>
      <xdr:rowOff>142875</xdr:rowOff>
    </xdr:to>
    <xdr:sp macro="" textlink="">
      <xdr:nvSpPr>
        <xdr:cNvPr id="204" name="円/楕円 203"/>
        <xdr:cNvSpPr/>
      </xdr:nvSpPr>
      <xdr:spPr>
        <a:xfrm>
          <a:off x="990600" y="1341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133350</xdr:rowOff>
    </xdr:from>
    <xdr:ext cx="466725" cy="257175"/>
    <xdr:sp macro="" textlink="">
      <xdr:nvSpPr>
        <xdr:cNvPr id="205" name="テキスト ボックス 204"/>
        <xdr:cNvSpPr txBox="1"/>
      </xdr:nvSpPr>
      <xdr:spPr>
        <a:xfrm>
          <a:off x="80962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6" name="正方形/長方形 205"/>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9" name="正方形/長方形 208"/>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0" name="正方形/長方形 209"/>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3" name="正方形/長方形 212"/>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5" name="直線コネクタ 214"/>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6" name="テキスト ボックス 215"/>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7" name="直線コネクタ 216"/>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8" name="テキスト ボックス 217"/>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9" name="直線コネクタ 218"/>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0" name="テキスト ボックス 219"/>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1" name="直線コネクタ 220"/>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2" name="テキスト ボックス 221"/>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3" name="直線コネクタ 222"/>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4" name="テキスト ボックス 223"/>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5" name="直線コネクタ 224"/>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6" name="テキスト ボックス 225"/>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7" name="直線コネクタ 226"/>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9"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123825</xdr:rowOff>
    </xdr:from>
    <xdr:to>
      <xdr:col>6</xdr:col>
      <xdr:colOff>514350</xdr:colOff>
      <xdr:row>97</xdr:row>
      <xdr:rowOff>123825</xdr:rowOff>
    </xdr:to>
    <xdr:cxnSp macro="">
      <xdr:nvCxnSpPr>
        <xdr:cNvPr id="230" name="直線コネクタ 229"/>
        <xdr:cNvCxnSpPr/>
      </xdr:nvCxnSpPr>
      <xdr:spPr>
        <a:xfrm flipV="1">
          <a:off x="4114800" y="15382875"/>
          <a:ext cx="9525"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123825</xdr:rowOff>
    </xdr:from>
    <xdr:ext cx="533400" cy="257175"/>
    <xdr:sp macro="" textlink="">
      <xdr:nvSpPr>
        <xdr:cNvPr id="231" name="扶助費最小値テキスト"/>
        <xdr:cNvSpPr txBox="1"/>
      </xdr:nvSpPr>
      <xdr:spPr>
        <a:xfrm>
          <a:off x="417195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419100</xdr:colOff>
      <xdr:row>97</xdr:row>
      <xdr:rowOff>123825</xdr:rowOff>
    </xdr:from>
    <xdr:to>
      <xdr:col>6</xdr:col>
      <xdr:colOff>600075</xdr:colOff>
      <xdr:row>97</xdr:row>
      <xdr:rowOff>123825</xdr:rowOff>
    </xdr:to>
    <xdr:cxnSp macro="">
      <xdr:nvCxnSpPr>
        <xdr:cNvPr id="232" name="直線コネクタ 231"/>
        <xdr:cNvCxnSpPr/>
      </xdr:nvCxnSpPr>
      <xdr:spPr>
        <a:xfrm>
          <a:off x="4029075" y="1675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76200</xdr:rowOff>
    </xdr:from>
    <xdr:ext cx="600075" cy="257175"/>
    <xdr:sp macro="" textlink="">
      <xdr:nvSpPr>
        <xdr:cNvPr id="233" name="扶助費最大値テキスト"/>
        <xdr:cNvSpPr txBox="1"/>
      </xdr:nvSpPr>
      <xdr:spPr>
        <a:xfrm>
          <a:off x="4171950" y="15163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419100</xdr:colOff>
      <xdr:row>89</xdr:row>
      <xdr:rowOff>123825</xdr:rowOff>
    </xdr:from>
    <xdr:to>
      <xdr:col>6</xdr:col>
      <xdr:colOff>600075</xdr:colOff>
      <xdr:row>89</xdr:row>
      <xdr:rowOff>123825</xdr:rowOff>
    </xdr:to>
    <xdr:cxnSp macro="">
      <xdr:nvCxnSpPr>
        <xdr:cNvPr id="234" name="直線コネクタ 233"/>
        <xdr:cNvCxnSpPr/>
      </xdr:nvCxnSpPr>
      <xdr:spPr>
        <a:xfrm>
          <a:off x="4029075" y="15382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94</xdr:row>
      <xdr:rowOff>161925</xdr:rowOff>
    </xdr:from>
    <xdr:to>
      <xdr:col>6</xdr:col>
      <xdr:colOff>514350</xdr:colOff>
      <xdr:row>95</xdr:row>
      <xdr:rowOff>28575</xdr:rowOff>
    </xdr:to>
    <xdr:cxnSp macro="">
      <xdr:nvCxnSpPr>
        <xdr:cNvPr id="235" name="直線コネクタ 234"/>
        <xdr:cNvCxnSpPr/>
      </xdr:nvCxnSpPr>
      <xdr:spPr>
        <a:xfrm flipV="1">
          <a:off x="3371850" y="1627822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28575</xdr:rowOff>
    </xdr:from>
    <xdr:ext cx="533400" cy="257175"/>
    <xdr:sp macro="" textlink="">
      <xdr:nvSpPr>
        <xdr:cNvPr id="236" name="扶助費平均値テキスト"/>
        <xdr:cNvSpPr txBox="1"/>
      </xdr:nvSpPr>
      <xdr:spPr>
        <a:xfrm>
          <a:off x="4171950"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57150</xdr:rowOff>
    </xdr:from>
    <xdr:to>
      <xdr:col>6</xdr:col>
      <xdr:colOff>561975</xdr:colOff>
      <xdr:row>95</xdr:row>
      <xdr:rowOff>152400</xdr:rowOff>
    </xdr:to>
    <xdr:sp macro="" textlink="">
      <xdr:nvSpPr>
        <xdr:cNvPr id="237" name="フローチャート : 判断 236"/>
        <xdr:cNvSpPr/>
      </xdr:nvSpPr>
      <xdr:spPr>
        <a:xfrm>
          <a:off x="4067175" y="16344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28575</xdr:rowOff>
    </xdr:from>
    <xdr:to>
      <xdr:col>5</xdr:col>
      <xdr:colOff>361950</xdr:colOff>
      <xdr:row>95</xdr:row>
      <xdr:rowOff>85725</xdr:rowOff>
    </xdr:to>
    <xdr:cxnSp macro="">
      <xdr:nvCxnSpPr>
        <xdr:cNvPr id="238" name="直線コネクタ 237"/>
        <xdr:cNvCxnSpPr/>
      </xdr:nvCxnSpPr>
      <xdr:spPr>
        <a:xfrm flipV="1">
          <a:off x="2562225" y="16316325"/>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114300</xdr:rowOff>
    </xdr:from>
    <xdr:to>
      <xdr:col>5</xdr:col>
      <xdr:colOff>409575</xdr:colOff>
      <xdr:row>96</xdr:row>
      <xdr:rowOff>47625</xdr:rowOff>
    </xdr:to>
    <xdr:sp macro="" textlink="">
      <xdr:nvSpPr>
        <xdr:cNvPr id="239" name="フローチャート : 判断 238"/>
        <xdr:cNvSpPr/>
      </xdr:nvSpPr>
      <xdr:spPr>
        <a:xfrm>
          <a:off x="3314700"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38100</xdr:rowOff>
    </xdr:from>
    <xdr:ext cx="533400" cy="257175"/>
    <xdr:sp macro="" textlink="">
      <xdr:nvSpPr>
        <xdr:cNvPr id="240" name="テキスト ボックス 239"/>
        <xdr:cNvSpPr txBox="1"/>
      </xdr:nvSpPr>
      <xdr:spPr>
        <a:xfrm>
          <a:off x="3105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600075</xdr:colOff>
      <xdr:row>95</xdr:row>
      <xdr:rowOff>85725</xdr:rowOff>
    </xdr:from>
    <xdr:to>
      <xdr:col>4</xdr:col>
      <xdr:colOff>152400</xdr:colOff>
      <xdr:row>95</xdr:row>
      <xdr:rowOff>152400</xdr:rowOff>
    </xdr:to>
    <xdr:cxnSp macro="">
      <xdr:nvCxnSpPr>
        <xdr:cNvPr id="241" name="直線コネクタ 240"/>
        <xdr:cNvCxnSpPr/>
      </xdr:nvCxnSpPr>
      <xdr:spPr>
        <a:xfrm flipV="1">
          <a:off x="1809750" y="1637347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28575</xdr:rowOff>
    </xdr:from>
    <xdr:to>
      <xdr:col>4</xdr:col>
      <xdr:colOff>209550</xdr:colOff>
      <xdr:row>95</xdr:row>
      <xdr:rowOff>123825</xdr:rowOff>
    </xdr:to>
    <xdr:sp macro="" textlink="">
      <xdr:nvSpPr>
        <xdr:cNvPr id="242" name="フローチャート : 判断 241"/>
        <xdr:cNvSpPr/>
      </xdr:nvSpPr>
      <xdr:spPr>
        <a:xfrm>
          <a:off x="2514600" y="1631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142875</xdr:rowOff>
    </xdr:from>
    <xdr:ext cx="533400" cy="257175"/>
    <xdr:sp macro="" textlink="">
      <xdr:nvSpPr>
        <xdr:cNvPr id="243" name="テキスト ボックス 242"/>
        <xdr:cNvSpPr txBox="1"/>
      </xdr:nvSpPr>
      <xdr:spPr>
        <a:xfrm>
          <a:off x="238125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438150</xdr:colOff>
      <xdr:row>95</xdr:row>
      <xdr:rowOff>152400</xdr:rowOff>
    </xdr:from>
    <xdr:to>
      <xdr:col>2</xdr:col>
      <xdr:colOff>600075</xdr:colOff>
      <xdr:row>96</xdr:row>
      <xdr:rowOff>0</xdr:rowOff>
    </xdr:to>
    <xdr:cxnSp macro="">
      <xdr:nvCxnSpPr>
        <xdr:cNvPr id="244" name="直線コネクタ 243"/>
        <xdr:cNvCxnSpPr/>
      </xdr:nvCxnSpPr>
      <xdr:spPr>
        <a:xfrm flipV="1">
          <a:off x="1047750" y="1644015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104775</xdr:rowOff>
    </xdr:from>
    <xdr:to>
      <xdr:col>3</xdr:col>
      <xdr:colOff>0</xdr:colOff>
      <xdr:row>96</xdr:row>
      <xdr:rowOff>28575</xdr:rowOff>
    </xdr:to>
    <xdr:sp macro="" textlink="">
      <xdr:nvSpPr>
        <xdr:cNvPr id="245" name="フローチャート : 判断 244"/>
        <xdr:cNvSpPr/>
      </xdr:nvSpPr>
      <xdr:spPr>
        <a:xfrm>
          <a:off x="1800225" y="1639252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47625</xdr:rowOff>
    </xdr:from>
    <xdr:ext cx="533400" cy="257175"/>
    <xdr:sp macro="" textlink="">
      <xdr:nvSpPr>
        <xdr:cNvPr id="246" name="テキスト ボックス 245"/>
        <xdr:cNvSpPr txBox="1"/>
      </xdr:nvSpPr>
      <xdr:spPr>
        <a:xfrm>
          <a:off x="1581150"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123825</xdr:rowOff>
    </xdr:from>
    <xdr:to>
      <xdr:col>1</xdr:col>
      <xdr:colOff>485775</xdr:colOff>
      <xdr:row>96</xdr:row>
      <xdr:rowOff>47625</xdr:rowOff>
    </xdr:to>
    <xdr:sp macro="" textlink="">
      <xdr:nvSpPr>
        <xdr:cNvPr id="247" name="フローチャート : 判断 246"/>
        <xdr:cNvSpPr/>
      </xdr:nvSpPr>
      <xdr:spPr>
        <a:xfrm>
          <a:off x="990600" y="16411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66675</xdr:rowOff>
    </xdr:from>
    <xdr:ext cx="533400" cy="257175"/>
    <xdr:sp macro="" textlink="">
      <xdr:nvSpPr>
        <xdr:cNvPr id="248" name="テキスト ボックス 247"/>
        <xdr:cNvSpPr txBox="1"/>
      </xdr:nvSpPr>
      <xdr:spPr>
        <a:xfrm>
          <a:off x="781050"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1" name="テキスト ボックス 250"/>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94</xdr:row>
      <xdr:rowOff>114300</xdr:rowOff>
    </xdr:from>
    <xdr:to>
      <xdr:col>6</xdr:col>
      <xdr:colOff>561975</xdr:colOff>
      <xdr:row>95</xdr:row>
      <xdr:rowOff>38100</xdr:rowOff>
    </xdr:to>
    <xdr:sp macro="" textlink="">
      <xdr:nvSpPr>
        <xdr:cNvPr id="254" name="円/楕円 253"/>
        <xdr:cNvSpPr/>
      </xdr:nvSpPr>
      <xdr:spPr>
        <a:xfrm>
          <a:off x="4067175" y="16230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133350</xdr:rowOff>
    </xdr:from>
    <xdr:ext cx="533400" cy="257175"/>
    <xdr:sp macro="" textlink="">
      <xdr:nvSpPr>
        <xdr:cNvPr id="255" name="扶助費該当値テキスト"/>
        <xdr:cNvSpPr txBox="1"/>
      </xdr:nvSpPr>
      <xdr:spPr>
        <a:xfrm>
          <a:off x="4171950"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88,350</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152400</xdr:rowOff>
    </xdr:from>
    <xdr:to>
      <xdr:col>5</xdr:col>
      <xdr:colOff>409575</xdr:colOff>
      <xdr:row>95</xdr:row>
      <xdr:rowOff>85725</xdr:rowOff>
    </xdr:to>
    <xdr:sp macro="" textlink="">
      <xdr:nvSpPr>
        <xdr:cNvPr id="256" name="円/楕円 255"/>
        <xdr:cNvSpPr/>
      </xdr:nvSpPr>
      <xdr:spPr>
        <a:xfrm>
          <a:off x="3314700" y="16268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104775</xdr:rowOff>
    </xdr:from>
    <xdr:ext cx="533400" cy="257175"/>
    <xdr:sp macro="" textlink="">
      <xdr:nvSpPr>
        <xdr:cNvPr id="257" name="テキスト ボックス 256"/>
        <xdr:cNvSpPr txBox="1"/>
      </xdr:nvSpPr>
      <xdr:spPr>
        <a:xfrm>
          <a:off x="3105150" y="16049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28575</xdr:rowOff>
    </xdr:from>
    <xdr:to>
      <xdr:col>4</xdr:col>
      <xdr:colOff>209550</xdr:colOff>
      <xdr:row>95</xdr:row>
      <xdr:rowOff>133350</xdr:rowOff>
    </xdr:to>
    <xdr:sp macro="" textlink="">
      <xdr:nvSpPr>
        <xdr:cNvPr id="258" name="円/楕円 257"/>
        <xdr:cNvSpPr/>
      </xdr:nvSpPr>
      <xdr:spPr>
        <a:xfrm>
          <a:off x="2514600" y="16316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123825</xdr:rowOff>
    </xdr:from>
    <xdr:ext cx="533400" cy="257175"/>
    <xdr:sp macro="" textlink="">
      <xdr:nvSpPr>
        <xdr:cNvPr id="259" name="テキスト ボックス 258"/>
        <xdr:cNvSpPr txBox="1"/>
      </xdr:nvSpPr>
      <xdr:spPr>
        <a:xfrm>
          <a:off x="238125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80,932</a:t>
          </a:r>
          <a:endParaRPr kumimoji="1" lang="ja-JP" altLang="en-US" sz="1000" b="1">
            <a:solidFill>
              <a:srgbClr val="FF0000"/>
            </a:solidFill>
            <a:latin typeface="ＭＳ Ｐゴシック"/>
          </a:endParaRPr>
        </a:p>
      </xdr:txBody>
    </xdr:sp>
    <xdr:clientData/>
  </xdr:oneCellAnchor>
  <xdr:twoCellAnchor>
    <xdr:from>
      <xdr:col>2</xdr:col>
      <xdr:colOff>590550</xdr:colOff>
      <xdr:row>95</xdr:row>
      <xdr:rowOff>104775</xdr:rowOff>
    </xdr:from>
    <xdr:to>
      <xdr:col>3</xdr:col>
      <xdr:colOff>0</xdr:colOff>
      <xdr:row>96</xdr:row>
      <xdr:rowOff>28575</xdr:rowOff>
    </xdr:to>
    <xdr:sp macro="" textlink="">
      <xdr:nvSpPr>
        <xdr:cNvPr id="260" name="円/楕円 259"/>
        <xdr:cNvSpPr/>
      </xdr:nvSpPr>
      <xdr:spPr>
        <a:xfrm>
          <a:off x="1800225" y="163925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19050</xdr:rowOff>
    </xdr:from>
    <xdr:ext cx="533400" cy="257175"/>
    <xdr:sp macro="" textlink="">
      <xdr:nvSpPr>
        <xdr:cNvPr id="261" name="テキスト ボックス 260"/>
        <xdr:cNvSpPr txBox="1"/>
      </xdr:nvSpPr>
      <xdr:spPr>
        <a:xfrm>
          <a:off x="1581150"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75,439</a:t>
          </a:r>
          <a:endParaRPr kumimoji="1" lang="ja-JP" altLang="en-US" sz="1000" b="1">
            <a:solidFill>
              <a:srgbClr val="FF0000"/>
            </a:solidFill>
            <a:latin typeface="ＭＳ Ｐゴシック"/>
          </a:endParaRPr>
        </a:p>
      </xdr:txBody>
    </xdr:sp>
    <xdr:clientData/>
  </xdr:oneCellAnchor>
  <xdr:twoCellAnchor>
    <xdr:from>
      <xdr:col>1</xdr:col>
      <xdr:colOff>381000</xdr:colOff>
      <xdr:row>95</xdr:row>
      <xdr:rowOff>123825</xdr:rowOff>
    </xdr:from>
    <xdr:to>
      <xdr:col>1</xdr:col>
      <xdr:colOff>485775</xdr:colOff>
      <xdr:row>96</xdr:row>
      <xdr:rowOff>57150</xdr:rowOff>
    </xdr:to>
    <xdr:sp macro="" textlink="">
      <xdr:nvSpPr>
        <xdr:cNvPr id="262" name="円/楕円 261"/>
        <xdr:cNvSpPr/>
      </xdr:nvSpPr>
      <xdr:spPr>
        <a:xfrm>
          <a:off x="990600" y="16411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47625</xdr:rowOff>
    </xdr:from>
    <xdr:ext cx="533400" cy="257175"/>
    <xdr:sp macro="" textlink="">
      <xdr:nvSpPr>
        <xdr:cNvPr id="263" name="テキスト ボックス 262"/>
        <xdr:cNvSpPr txBox="1"/>
      </xdr:nvSpPr>
      <xdr:spPr>
        <a:xfrm>
          <a:off x="78105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73,810</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9" name="正方形/長方形 268"/>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0" name="正方形/長方形 269"/>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4" name="直線コネクタ 273"/>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5" name="テキスト ボックス 274"/>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6" name="直線コネクタ 275"/>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7" name="テキスト ボックス 276"/>
        <xdr:cNvSpPr txBox="1"/>
      </xdr:nvSpPr>
      <xdr:spPr>
        <a:xfrm>
          <a:off x="53911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8" name="直線コネクタ 277"/>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9" name="テキスト ボックス 278"/>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0" name="直線コネクタ 279"/>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1" name="テキスト ボックス 280"/>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2" name="直線コネクタ 281"/>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3" name="テキスト ボックス 282"/>
        <xdr:cNvSpPr txBox="1"/>
      </xdr:nvSpPr>
      <xdr:spPr>
        <a:xfrm>
          <a:off x="53244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5" name="テキスト ボックス 284"/>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47625</xdr:rowOff>
    </xdr:from>
    <xdr:to>
      <xdr:col>15</xdr:col>
      <xdr:colOff>180975</xdr:colOff>
      <xdr:row>38</xdr:row>
      <xdr:rowOff>57150</xdr:rowOff>
    </xdr:to>
    <xdr:cxnSp macro="">
      <xdr:nvCxnSpPr>
        <xdr:cNvPr id="287" name="直線コネクタ 286"/>
        <xdr:cNvCxnSpPr/>
      </xdr:nvCxnSpPr>
      <xdr:spPr>
        <a:xfrm flipV="1">
          <a:off x="9191625" y="5191125"/>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66675</xdr:rowOff>
    </xdr:from>
    <xdr:ext cx="533400" cy="257175"/>
    <xdr:sp macro="" textlink="">
      <xdr:nvSpPr>
        <xdr:cNvPr id="288" name="補助費等最小値テキスト"/>
        <xdr:cNvSpPr txBox="1"/>
      </xdr:nvSpPr>
      <xdr:spPr>
        <a:xfrm>
          <a:off x="9239250" y="6581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95250</xdr:colOff>
      <xdr:row>38</xdr:row>
      <xdr:rowOff>57150</xdr:rowOff>
    </xdr:from>
    <xdr:to>
      <xdr:col>15</xdr:col>
      <xdr:colOff>266700</xdr:colOff>
      <xdr:row>38</xdr:row>
      <xdr:rowOff>57150</xdr:rowOff>
    </xdr:to>
    <xdr:cxnSp macro="">
      <xdr:nvCxnSpPr>
        <xdr:cNvPr id="289" name="直線コネクタ 288"/>
        <xdr:cNvCxnSpPr/>
      </xdr:nvCxnSpPr>
      <xdr:spPr>
        <a:xfrm>
          <a:off x="9105900" y="6572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161925</xdr:rowOff>
    </xdr:from>
    <xdr:ext cx="600075" cy="257175"/>
    <xdr:sp macro="" textlink="">
      <xdr:nvSpPr>
        <xdr:cNvPr id="290" name="補助費等最大値テキスト"/>
        <xdr:cNvSpPr txBox="1"/>
      </xdr:nvSpPr>
      <xdr:spPr>
        <a:xfrm>
          <a:off x="9239250" y="4962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95250</xdr:colOff>
      <xdr:row>30</xdr:row>
      <xdr:rowOff>47625</xdr:rowOff>
    </xdr:from>
    <xdr:to>
      <xdr:col>15</xdr:col>
      <xdr:colOff>266700</xdr:colOff>
      <xdr:row>30</xdr:row>
      <xdr:rowOff>47625</xdr:rowOff>
    </xdr:to>
    <xdr:cxnSp macro="">
      <xdr:nvCxnSpPr>
        <xdr:cNvPr id="291" name="直線コネクタ 290"/>
        <xdr:cNvCxnSpPr/>
      </xdr:nvCxnSpPr>
      <xdr:spPr>
        <a:xfrm>
          <a:off x="9105900"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0</xdr:rowOff>
    </xdr:from>
    <xdr:to>
      <xdr:col>15</xdr:col>
      <xdr:colOff>180975</xdr:colOff>
      <xdr:row>36</xdr:row>
      <xdr:rowOff>19050</xdr:rowOff>
    </xdr:to>
    <xdr:cxnSp macro="">
      <xdr:nvCxnSpPr>
        <xdr:cNvPr id="292" name="直線コネクタ 291"/>
        <xdr:cNvCxnSpPr/>
      </xdr:nvCxnSpPr>
      <xdr:spPr>
        <a:xfrm flipV="1">
          <a:off x="8439150" y="61722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104775</xdr:rowOff>
    </xdr:from>
    <xdr:ext cx="533400" cy="257175"/>
    <xdr:sp macro="" textlink="">
      <xdr:nvSpPr>
        <xdr:cNvPr id="293" name="補助費等平均値テキスト"/>
        <xdr:cNvSpPr txBox="1"/>
      </xdr:nvSpPr>
      <xdr:spPr>
        <a:xfrm>
          <a:off x="9239250"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4" name="フローチャート : 判断 293"/>
        <xdr:cNvSpPr/>
      </xdr:nvSpPr>
      <xdr:spPr>
        <a:xfrm>
          <a:off x="9144000"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19050</xdr:rowOff>
    </xdr:from>
    <xdr:to>
      <xdr:col>14</xdr:col>
      <xdr:colOff>28575</xdr:colOff>
      <xdr:row>36</xdr:row>
      <xdr:rowOff>161925</xdr:rowOff>
    </xdr:to>
    <xdr:cxnSp macro="">
      <xdr:nvCxnSpPr>
        <xdr:cNvPr id="295" name="直線コネクタ 294"/>
        <xdr:cNvCxnSpPr/>
      </xdr:nvCxnSpPr>
      <xdr:spPr>
        <a:xfrm flipV="1">
          <a:off x="7724775" y="6191250"/>
          <a:ext cx="7143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35</xdr:row>
      <xdr:rowOff>123825</xdr:rowOff>
    </xdr:from>
    <xdr:to>
      <xdr:col>14</xdr:col>
      <xdr:colOff>76200</xdr:colOff>
      <xdr:row>36</xdr:row>
      <xdr:rowOff>57150</xdr:rowOff>
    </xdr:to>
    <xdr:sp macro="" textlink="">
      <xdr:nvSpPr>
        <xdr:cNvPr id="296" name="フローチャート : 判断 295"/>
        <xdr:cNvSpPr/>
      </xdr:nvSpPr>
      <xdr:spPr>
        <a:xfrm>
          <a:off x="8410575" y="61245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66675</xdr:rowOff>
    </xdr:from>
    <xdr:ext cx="533400" cy="257175"/>
    <xdr:sp macro="" textlink="">
      <xdr:nvSpPr>
        <xdr:cNvPr id="297" name="テキスト ボックス 296"/>
        <xdr:cNvSpPr txBox="1"/>
      </xdr:nvSpPr>
      <xdr:spPr>
        <a:xfrm>
          <a:off x="825817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123825</xdr:rowOff>
    </xdr:from>
    <xdr:to>
      <xdr:col>12</xdr:col>
      <xdr:colOff>514350</xdr:colOff>
      <xdr:row>36</xdr:row>
      <xdr:rowOff>161925</xdr:rowOff>
    </xdr:to>
    <xdr:cxnSp macro="">
      <xdr:nvCxnSpPr>
        <xdr:cNvPr id="298" name="直線コネクタ 297"/>
        <xdr:cNvCxnSpPr/>
      </xdr:nvCxnSpPr>
      <xdr:spPr>
        <a:xfrm>
          <a:off x="6915150" y="629602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9525</xdr:rowOff>
    </xdr:from>
    <xdr:to>
      <xdr:col>12</xdr:col>
      <xdr:colOff>561975</xdr:colOff>
      <xdr:row>36</xdr:row>
      <xdr:rowOff>104775</xdr:rowOff>
    </xdr:to>
    <xdr:sp macro="" textlink="">
      <xdr:nvSpPr>
        <xdr:cNvPr id="299" name="フローチャート : 判断 298"/>
        <xdr:cNvSpPr/>
      </xdr:nvSpPr>
      <xdr:spPr>
        <a:xfrm>
          <a:off x="7667625"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123825</xdr:rowOff>
    </xdr:from>
    <xdr:ext cx="533400" cy="257175"/>
    <xdr:sp macro="" textlink="">
      <xdr:nvSpPr>
        <xdr:cNvPr id="300" name="テキスト ボックス 299"/>
        <xdr:cNvSpPr txBox="1"/>
      </xdr:nvSpPr>
      <xdr:spPr>
        <a:xfrm>
          <a:off x="7458075"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123825</xdr:rowOff>
    </xdr:from>
    <xdr:to>
      <xdr:col>11</xdr:col>
      <xdr:colOff>304800</xdr:colOff>
      <xdr:row>36</xdr:row>
      <xdr:rowOff>133350</xdr:rowOff>
    </xdr:to>
    <xdr:cxnSp macro="">
      <xdr:nvCxnSpPr>
        <xdr:cNvPr id="301" name="直線コネクタ 300"/>
        <xdr:cNvCxnSpPr/>
      </xdr:nvCxnSpPr>
      <xdr:spPr>
        <a:xfrm flipV="1">
          <a:off x="6115050" y="62960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133350</xdr:rowOff>
    </xdr:from>
    <xdr:to>
      <xdr:col>11</xdr:col>
      <xdr:colOff>361950</xdr:colOff>
      <xdr:row>36</xdr:row>
      <xdr:rowOff>66675</xdr:rowOff>
    </xdr:to>
    <xdr:sp macro="" textlink="">
      <xdr:nvSpPr>
        <xdr:cNvPr id="302" name="フローチャート : 判断 301"/>
        <xdr:cNvSpPr/>
      </xdr:nvSpPr>
      <xdr:spPr>
        <a:xfrm>
          <a:off x="686752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85725</xdr:rowOff>
    </xdr:from>
    <xdr:ext cx="533400" cy="257175"/>
    <xdr:sp macro="" textlink="">
      <xdr:nvSpPr>
        <xdr:cNvPr id="303" name="テキスト ボックス 302"/>
        <xdr:cNvSpPr txBox="1"/>
      </xdr:nvSpPr>
      <xdr:spPr>
        <a:xfrm>
          <a:off x="6648450"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0</xdr:rowOff>
    </xdr:from>
    <xdr:to>
      <xdr:col>10</xdr:col>
      <xdr:colOff>152400</xdr:colOff>
      <xdr:row>36</xdr:row>
      <xdr:rowOff>104775</xdr:rowOff>
    </xdr:to>
    <xdr:sp macro="" textlink="">
      <xdr:nvSpPr>
        <xdr:cNvPr id="304" name="フローチャート : 判断 303"/>
        <xdr:cNvSpPr/>
      </xdr:nvSpPr>
      <xdr:spPr>
        <a:xfrm>
          <a:off x="6067425" y="617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123825</xdr:rowOff>
    </xdr:from>
    <xdr:ext cx="533400" cy="257175"/>
    <xdr:sp macro="" textlink="">
      <xdr:nvSpPr>
        <xdr:cNvPr id="305" name="テキスト ボックス 304"/>
        <xdr:cNvSpPr txBox="1"/>
      </xdr:nvSpPr>
      <xdr:spPr>
        <a:xfrm>
          <a:off x="5934075"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6" name="テキスト ボックス 305"/>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47625</xdr:rowOff>
    </xdr:to>
    <xdr:sp macro="" textlink="">
      <xdr:nvSpPr>
        <xdr:cNvPr id="311" name="円/楕円 310"/>
        <xdr:cNvSpPr/>
      </xdr:nvSpPr>
      <xdr:spPr>
        <a:xfrm>
          <a:off x="9144000" y="6124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34</xdr:row>
      <xdr:rowOff>142875</xdr:rowOff>
    </xdr:from>
    <xdr:ext cx="533400" cy="257175"/>
    <xdr:sp macro="" textlink="">
      <xdr:nvSpPr>
        <xdr:cNvPr id="312" name="補助費等該当値テキスト"/>
        <xdr:cNvSpPr txBox="1"/>
      </xdr:nvSpPr>
      <xdr:spPr>
        <a:xfrm>
          <a:off x="923925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43,975</a:t>
          </a:r>
          <a:endParaRPr kumimoji="1" lang="ja-JP" altLang="en-US" sz="1000" b="1">
            <a:solidFill>
              <a:srgbClr val="FF0000"/>
            </a:solidFill>
            <a:latin typeface="ＭＳ Ｐゴシック"/>
          </a:endParaRPr>
        </a:p>
      </xdr:txBody>
    </xdr:sp>
    <xdr:clientData/>
  </xdr:oneCellAnchor>
  <xdr:twoCellAnchor>
    <xdr:from>
      <xdr:col>13</xdr:col>
      <xdr:colOff>600075</xdr:colOff>
      <xdr:row>35</xdr:row>
      <xdr:rowOff>142875</xdr:rowOff>
    </xdr:from>
    <xdr:to>
      <xdr:col>14</xdr:col>
      <xdr:colOff>76200</xdr:colOff>
      <xdr:row>36</xdr:row>
      <xdr:rowOff>76200</xdr:rowOff>
    </xdr:to>
    <xdr:sp macro="" textlink="">
      <xdr:nvSpPr>
        <xdr:cNvPr id="313" name="円/楕円 312"/>
        <xdr:cNvSpPr/>
      </xdr:nvSpPr>
      <xdr:spPr>
        <a:xfrm>
          <a:off x="8410575" y="61436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66675</xdr:rowOff>
    </xdr:from>
    <xdr:ext cx="533400" cy="257175"/>
    <xdr:sp macro="" textlink="">
      <xdr:nvSpPr>
        <xdr:cNvPr id="314" name="テキスト ボックス 313"/>
        <xdr:cNvSpPr txBox="1"/>
      </xdr:nvSpPr>
      <xdr:spPr>
        <a:xfrm>
          <a:off x="8258175" y="623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42,254</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114300</xdr:rowOff>
    </xdr:from>
    <xdr:to>
      <xdr:col>12</xdr:col>
      <xdr:colOff>561975</xdr:colOff>
      <xdr:row>37</xdr:row>
      <xdr:rowOff>47625</xdr:rowOff>
    </xdr:to>
    <xdr:sp macro="" textlink="">
      <xdr:nvSpPr>
        <xdr:cNvPr id="315" name="円/楕円 314"/>
        <xdr:cNvSpPr/>
      </xdr:nvSpPr>
      <xdr:spPr>
        <a:xfrm>
          <a:off x="7667625" y="628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38100</xdr:rowOff>
    </xdr:from>
    <xdr:ext cx="533400" cy="257175"/>
    <xdr:sp macro="" textlink="">
      <xdr:nvSpPr>
        <xdr:cNvPr id="316" name="テキスト ボックス 315"/>
        <xdr:cNvSpPr txBox="1"/>
      </xdr:nvSpPr>
      <xdr:spPr>
        <a:xfrm>
          <a:off x="7458075" y="6381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76200</xdr:rowOff>
    </xdr:from>
    <xdr:to>
      <xdr:col>11</xdr:col>
      <xdr:colOff>361950</xdr:colOff>
      <xdr:row>37</xdr:row>
      <xdr:rowOff>9525</xdr:rowOff>
    </xdr:to>
    <xdr:sp macro="" textlink="">
      <xdr:nvSpPr>
        <xdr:cNvPr id="317" name="円/楕円 316"/>
        <xdr:cNvSpPr/>
      </xdr:nvSpPr>
      <xdr:spPr>
        <a:xfrm>
          <a:off x="6867525" y="624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171450</xdr:rowOff>
    </xdr:from>
    <xdr:ext cx="533400" cy="257175"/>
    <xdr:sp macro="" textlink="">
      <xdr:nvSpPr>
        <xdr:cNvPr id="318" name="テキスト ボックス 317"/>
        <xdr:cNvSpPr txBox="1"/>
      </xdr:nvSpPr>
      <xdr:spPr>
        <a:xfrm>
          <a:off x="6648450"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34,072</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76200</xdr:rowOff>
    </xdr:from>
    <xdr:to>
      <xdr:col>10</xdr:col>
      <xdr:colOff>152400</xdr:colOff>
      <xdr:row>37</xdr:row>
      <xdr:rowOff>9525</xdr:rowOff>
    </xdr:to>
    <xdr:sp macro="" textlink="">
      <xdr:nvSpPr>
        <xdr:cNvPr id="319" name="円/楕円 318"/>
        <xdr:cNvSpPr/>
      </xdr:nvSpPr>
      <xdr:spPr>
        <a:xfrm>
          <a:off x="6067425" y="6248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0</xdr:rowOff>
    </xdr:from>
    <xdr:ext cx="533400" cy="257175"/>
    <xdr:sp macro="" textlink="">
      <xdr:nvSpPr>
        <xdr:cNvPr id="320" name="テキスト ボックス 319"/>
        <xdr:cNvSpPr txBox="1"/>
      </xdr:nvSpPr>
      <xdr:spPr>
        <a:xfrm>
          <a:off x="5934075"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33,715</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6" name="正方形/長方形 325"/>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7" name="正方形/長方形 326"/>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1" name="直線コネクタ 330"/>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2" name="テキスト ボックス 331"/>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3" name="直線コネクタ 332"/>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142875</xdr:rowOff>
    </xdr:from>
    <xdr:ext cx="600075" cy="257175"/>
    <xdr:sp macro="" textlink="">
      <xdr:nvSpPr>
        <xdr:cNvPr id="334" name="テキスト ボックス 333"/>
        <xdr:cNvSpPr txBox="1"/>
      </xdr:nvSpPr>
      <xdr:spPr>
        <a:xfrm>
          <a:off x="53244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5" name="直線コネクタ 334"/>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161925</xdr:rowOff>
    </xdr:from>
    <xdr:ext cx="600075" cy="257175"/>
    <xdr:sp macro="" textlink="">
      <xdr:nvSpPr>
        <xdr:cNvPr id="336" name="テキスト ボックス 335"/>
        <xdr:cNvSpPr txBox="1"/>
      </xdr:nvSpPr>
      <xdr:spPr>
        <a:xfrm>
          <a:off x="53244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7" name="直線コネクタ 336"/>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9525</xdr:rowOff>
    </xdr:from>
    <xdr:ext cx="600075" cy="257175"/>
    <xdr:sp macro="" textlink="">
      <xdr:nvSpPr>
        <xdr:cNvPr id="338" name="テキスト ボックス 337"/>
        <xdr:cNvSpPr txBox="1"/>
      </xdr:nvSpPr>
      <xdr:spPr>
        <a:xfrm>
          <a:off x="53244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9" name="直線コネクタ 338"/>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40" name="テキスト ボックス 339"/>
        <xdr:cNvSpPr txBox="1"/>
      </xdr:nvSpPr>
      <xdr:spPr>
        <a:xfrm>
          <a:off x="52292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1" name="直線コネクタ 340"/>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42" name="テキスト ボックス 341"/>
        <xdr:cNvSpPr txBox="1"/>
      </xdr:nvSpPr>
      <xdr:spPr>
        <a:xfrm>
          <a:off x="52292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4" name="テキスト ボックス 343"/>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66675</xdr:rowOff>
    </xdr:from>
    <xdr:to>
      <xdr:col>15</xdr:col>
      <xdr:colOff>180975</xdr:colOff>
      <xdr:row>59</xdr:row>
      <xdr:rowOff>85725</xdr:rowOff>
    </xdr:to>
    <xdr:cxnSp macro="">
      <xdr:nvCxnSpPr>
        <xdr:cNvPr id="346" name="直線コネクタ 345"/>
        <xdr:cNvCxnSpPr/>
      </xdr:nvCxnSpPr>
      <xdr:spPr>
        <a:xfrm flipV="1">
          <a:off x="9191625" y="863917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95250</xdr:rowOff>
    </xdr:from>
    <xdr:ext cx="533400" cy="257175"/>
    <xdr:sp macro="" textlink="">
      <xdr:nvSpPr>
        <xdr:cNvPr id="347" name="普通建設事業費最小値テキスト"/>
        <xdr:cNvSpPr txBox="1"/>
      </xdr:nvSpPr>
      <xdr:spPr>
        <a:xfrm>
          <a:off x="923925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8" name="直線コネクタ 347"/>
        <xdr:cNvCxnSpPr/>
      </xdr:nvCxnSpPr>
      <xdr:spPr>
        <a:xfrm>
          <a:off x="9105900"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9525</xdr:rowOff>
    </xdr:from>
    <xdr:ext cx="685800" cy="257175"/>
    <xdr:sp macro="" textlink="">
      <xdr:nvSpPr>
        <xdr:cNvPr id="349" name="普通建設事業費最大値テキスト"/>
        <xdr:cNvSpPr txBox="1"/>
      </xdr:nvSpPr>
      <xdr:spPr>
        <a:xfrm>
          <a:off x="9239250" y="84105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95250</xdr:colOff>
      <xdr:row>50</xdr:row>
      <xdr:rowOff>66675</xdr:rowOff>
    </xdr:from>
    <xdr:to>
      <xdr:col>15</xdr:col>
      <xdr:colOff>266700</xdr:colOff>
      <xdr:row>50</xdr:row>
      <xdr:rowOff>66675</xdr:rowOff>
    </xdr:to>
    <xdr:cxnSp macro="">
      <xdr:nvCxnSpPr>
        <xdr:cNvPr id="350" name="直線コネクタ 349"/>
        <xdr:cNvCxnSpPr/>
      </xdr:nvCxnSpPr>
      <xdr:spPr>
        <a:xfrm>
          <a:off x="9105900" y="8639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133350</xdr:rowOff>
    </xdr:from>
    <xdr:to>
      <xdr:col>15</xdr:col>
      <xdr:colOff>180975</xdr:colOff>
      <xdr:row>59</xdr:row>
      <xdr:rowOff>28575</xdr:rowOff>
    </xdr:to>
    <xdr:cxnSp macro="">
      <xdr:nvCxnSpPr>
        <xdr:cNvPr id="351" name="直線コネクタ 350"/>
        <xdr:cNvCxnSpPr/>
      </xdr:nvCxnSpPr>
      <xdr:spPr>
        <a:xfrm>
          <a:off x="8439150" y="1007745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133350</xdr:rowOff>
    </xdr:from>
    <xdr:ext cx="533400" cy="257175"/>
    <xdr:sp macro="" textlink="">
      <xdr:nvSpPr>
        <xdr:cNvPr id="352" name="普通建設事業費平均値テキスト"/>
        <xdr:cNvSpPr txBox="1"/>
      </xdr:nvSpPr>
      <xdr:spPr>
        <a:xfrm>
          <a:off x="923925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152400</xdr:rowOff>
    </xdr:from>
    <xdr:to>
      <xdr:col>15</xdr:col>
      <xdr:colOff>228600</xdr:colOff>
      <xdr:row>59</xdr:row>
      <xdr:rowOff>85725</xdr:rowOff>
    </xdr:to>
    <xdr:sp macro="" textlink="">
      <xdr:nvSpPr>
        <xdr:cNvPr id="353" name="フローチャート : 判断 352"/>
        <xdr:cNvSpPr/>
      </xdr:nvSpPr>
      <xdr:spPr>
        <a:xfrm>
          <a:off x="9144000" y="10096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133350</xdr:rowOff>
    </xdr:from>
    <xdr:to>
      <xdr:col>14</xdr:col>
      <xdr:colOff>28575</xdr:colOff>
      <xdr:row>59</xdr:row>
      <xdr:rowOff>28575</xdr:rowOff>
    </xdr:to>
    <xdr:cxnSp macro="">
      <xdr:nvCxnSpPr>
        <xdr:cNvPr id="354" name="直線コネクタ 353"/>
        <xdr:cNvCxnSpPr/>
      </xdr:nvCxnSpPr>
      <xdr:spPr>
        <a:xfrm flipV="1">
          <a:off x="7724775" y="10077450"/>
          <a:ext cx="7143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161925</xdr:rowOff>
    </xdr:from>
    <xdr:to>
      <xdr:col>14</xdr:col>
      <xdr:colOff>76200</xdr:colOff>
      <xdr:row>59</xdr:row>
      <xdr:rowOff>95250</xdr:rowOff>
    </xdr:to>
    <xdr:sp macro="" textlink="">
      <xdr:nvSpPr>
        <xdr:cNvPr id="355" name="フローチャート : 判断 354"/>
        <xdr:cNvSpPr/>
      </xdr:nvSpPr>
      <xdr:spPr>
        <a:xfrm>
          <a:off x="8410575" y="101060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85725</xdr:rowOff>
    </xdr:from>
    <xdr:ext cx="533400" cy="257175"/>
    <xdr:sp macro="" textlink="">
      <xdr:nvSpPr>
        <xdr:cNvPr id="356" name="テキスト ボックス 355"/>
        <xdr:cNvSpPr txBox="1"/>
      </xdr:nvSpPr>
      <xdr:spPr>
        <a:xfrm>
          <a:off x="8258175"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19050</xdr:rowOff>
    </xdr:from>
    <xdr:to>
      <xdr:col>12</xdr:col>
      <xdr:colOff>514350</xdr:colOff>
      <xdr:row>59</xdr:row>
      <xdr:rowOff>28575</xdr:rowOff>
    </xdr:to>
    <xdr:cxnSp macro="">
      <xdr:nvCxnSpPr>
        <xdr:cNvPr id="357" name="直線コネクタ 356"/>
        <xdr:cNvCxnSpPr/>
      </xdr:nvCxnSpPr>
      <xdr:spPr>
        <a:xfrm>
          <a:off x="6915150" y="101346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142875</xdr:rowOff>
    </xdr:from>
    <xdr:to>
      <xdr:col>12</xdr:col>
      <xdr:colOff>561975</xdr:colOff>
      <xdr:row>59</xdr:row>
      <xdr:rowOff>76200</xdr:rowOff>
    </xdr:to>
    <xdr:sp macro="" textlink="">
      <xdr:nvSpPr>
        <xdr:cNvPr id="358" name="フローチャート : 判断 357"/>
        <xdr:cNvSpPr/>
      </xdr:nvSpPr>
      <xdr:spPr>
        <a:xfrm>
          <a:off x="7667625" y="1008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95250</xdr:rowOff>
    </xdr:from>
    <xdr:ext cx="533400" cy="257175"/>
    <xdr:sp macro="" textlink="">
      <xdr:nvSpPr>
        <xdr:cNvPr id="359" name="テキスト ボックス 358"/>
        <xdr:cNvSpPr txBox="1"/>
      </xdr:nvSpPr>
      <xdr:spPr>
        <a:xfrm>
          <a:off x="745807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19050</xdr:rowOff>
    </xdr:from>
    <xdr:to>
      <xdr:col>11</xdr:col>
      <xdr:colOff>304800</xdr:colOff>
      <xdr:row>59</xdr:row>
      <xdr:rowOff>66675</xdr:rowOff>
    </xdr:to>
    <xdr:cxnSp macro="">
      <xdr:nvCxnSpPr>
        <xdr:cNvPr id="360" name="直線コネクタ 359"/>
        <xdr:cNvCxnSpPr/>
      </xdr:nvCxnSpPr>
      <xdr:spPr>
        <a:xfrm flipV="1">
          <a:off x="6115050" y="1013460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152400</xdr:rowOff>
    </xdr:from>
    <xdr:to>
      <xdr:col>11</xdr:col>
      <xdr:colOff>361950</xdr:colOff>
      <xdr:row>59</xdr:row>
      <xdr:rowOff>76200</xdr:rowOff>
    </xdr:to>
    <xdr:sp macro="" textlink="">
      <xdr:nvSpPr>
        <xdr:cNvPr id="361" name="フローチャート : 判断 360"/>
        <xdr:cNvSpPr/>
      </xdr:nvSpPr>
      <xdr:spPr>
        <a:xfrm>
          <a:off x="6867525" y="10096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66675</xdr:rowOff>
    </xdr:from>
    <xdr:ext cx="533400" cy="257175"/>
    <xdr:sp macro="" textlink="">
      <xdr:nvSpPr>
        <xdr:cNvPr id="362" name="テキスト ボックス 361"/>
        <xdr:cNvSpPr txBox="1"/>
      </xdr:nvSpPr>
      <xdr:spPr>
        <a:xfrm>
          <a:off x="6648450"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161925</xdr:rowOff>
    </xdr:from>
    <xdr:to>
      <xdr:col>10</xdr:col>
      <xdr:colOff>152400</xdr:colOff>
      <xdr:row>59</xdr:row>
      <xdr:rowOff>95250</xdr:rowOff>
    </xdr:to>
    <xdr:sp macro="" textlink="">
      <xdr:nvSpPr>
        <xdr:cNvPr id="363" name="フローチャート : 判断 362"/>
        <xdr:cNvSpPr/>
      </xdr:nvSpPr>
      <xdr:spPr>
        <a:xfrm>
          <a:off x="6067425" y="1010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114300</xdr:rowOff>
    </xdr:from>
    <xdr:ext cx="533400" cy="257175"/>
    <xdr:sp macro="" textlink="">
      <xdr:nvSpPr>
        <xdr:cNvPr id="364" name="テキスト ボックス 363"/>
        <xdr:cNvSpPr txBox="1"/>
      </xdr:nvSpPr>
      <xdr:spPr>
        <a:xfrm>
          <a:off x="5934075"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5" name="テキスト ボックス 364"/>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152400</xdr:rowOff>
    </xdr:from>
    <xdr:to>
      <xdr:col>15</xdr:col>
      <xdr:colOff>228600</xdr:colOff>
      <xdr:row>59</xdr:row>
      <xdr:rowOff>76200</xdr:rowOff>
    </xdr:to>
    <xdr:sp macro="" textlink="">
      <xdr:nvSpPr>
        <xdr:cNvPr id="370" name="円/楕円 369"/>
        <xdr:cNvSpPr/>
      </xdr:nvSpPr>
      <xdr:spPr>
        <a:xfrm>
          <a:off x="9144000" y="10096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104775</xdr:rowOff>
    </xdr:from>
    <xdr:ext cx="533400" cy="257175"/>
    <xdr:sp macro="" textlink="">
      <xdr:nvSpPr>
        <xdr:cNvPr id="371" name="普通建設事業費該当値テキスト"/>
        <xdr:cNvSpPr txBox="1"/>
      </xdr:nvSpPr>
      <xdr:spPr>
        <a:xfrm>
          <a:off x="9239250"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65,487</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76200</xdr:rowOff>
    </xdr:from>
    <xdr:to>
      <xdr:col>14</xdr:col>
      <xdr:colOff>76200</xdr:colOff>
      <xdr:row>59</xdr:row>
      <xdr:rowOff>9525</xdr:rowOff>
    </xdr:to>
    <xdr:sp macro="" textlink="">
      <xdr:nvSpPr>
        <xdr:cNvPr id="372" name="円/楕円 371"/>
        <xdr:cNvSpPr/>
      </xdr:nvSpPr>
      <xdr:spPr>
        <a:xfrm>
          <a:off x="8410575" y="100203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57</xdr:row>
      <xdr:rowOff>28575</xdr:rowOff>
    </xdr:from>
    <xdr:ext cx="600075" cy="257175"/>
    <xdr:sp macro="" textlink="">
      <xdr:nvSpPr>
        <xdr:cNvPr id="373" name="テキスト ボックス 372"/>
        <xdr:cNvSpPr txBox="1"/>
      </xdr:nvSpPr>
      <xdr:spPr>
        <a:xfrm>
          <a:off x="8229600" y="980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129,756</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152400</xdr:rowOff>
    </xdr:from>
    <xdr:to>
      <xdr:col>12</xdr:col>
      <xdr:colOff>561975</xdr:colOff>
      <xdr:row>59</xdr:row>
      <xdr:rowOff>76200</xdr:rowOff>
    </xdr:to>
    <xdr:sp macro="" textlink="">
      <xdr:nvSpPr>
        <xdr:cNvPr id="374" name="円/楕円 373"/>
        <xdr:cNvSpPr/>
      </xdr:nvSpPr>
      <xdr:spPr>
        <a:xfrm>
          <a:off x="7667625" y="10096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66675</xdr:rowOff>
    </xdr:from>
    <xdr:ext cx="533400" cy="257175"/>
    <xdr:sp macro="" textlink="">
      <xdr:nvSpPr>
        <xdr:cNvPr id="375" name="テキスト ボックス 374"/>
        <xdr:cNvSpPr txBox="1"/>
      </xdr:nvSpPr>
      <xdr:spPr>
        <a:xfrm>
          <a:off x="7458075"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133350</xdr:rowOff>
    </xdr:from>
    <xdr:to>
      <xdr:col>11</xdr:col>
      <xdr:colOff>361950</xdr:colOff>
      <xdr:row>59</xdr:row>
      <xdr:rowOff>66675</xdr:rowOff>
    </xdr:to>
    <xdr:sp macro="" textlink="">
      <xdr:nvSpPr>
        <xdr:cNvPr id="376" name="円/楕円 375"/>
        <xdr:cNvSpPr/>
      </xdr:nvSpPr>
      <xdr:spPr>
        <a:xfrm>
          <a:off x="6867525" y="1007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85725</xdr:rowOff>
    </xdr:from>
    <xdr:ext cx="533400" cy="257175"/>
    <xdr:sp macro="" textlink="">
      <xdr:nvSpPr>
        <xdr:cNvPr id="377" name="テキスト ボックス 376"/>
        <xdr:cNvSpPr txBox="1"/>
      </xdr:nvSpPr>
      <xdr:spPr>
        <a:xfrm>
          <a:off x="6648450"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75,796</a:t>
          </a:r>
          <a:endParaRPr kumimoji="1" lang="ja-JP" altLang="en-US" sz="1000" b="1">
            <a:solidFill>
              <a:srgbClr val="FF0000"/>
            </a:solidFill>
            <a:latin typeface="ＭＳ Ｐゴシック"/>
          </a:endParaRPr>
        </a:p>
      </xdr:txBody>
    </xdr:sp>
    <xdr:clientData/>
  </xdr:oneCellAnchor>
  <xdr:twoCellAnchor>
    <xdr:from>
      <xdr:col>10</xdr:col>
      <xdr:colOff>57150</xdr:colOff>
      <xdr:row>59</xdr:row>
      <xdr:rowOff>19050</xdr:rowOff>
    </xdr:from>
    <xdr:to>
      <xdr:col>10</xdr:col>
      <xdr:colOff>152400</xdr:colOff>
      <xdr:row>59</xdr:row>
      <xdr:rowOff>114300</xdr:rowOff>
    </xdr:to>
    <xdr:sp macro="" textlink="">
      <xdr:nvSpPr>
        <xdr:cNvPr id="378" name="円/楕円 377"/>
        <xdr:cNvSpPr/>
      </xdr:nvSpPr>
      <xdr:spPr>
        <a:xfrm>
          <a:off x="6067425" y="10134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104775</xdr:rowOff>
    </xdr:from>
    <xdr:ext cx="533400" cy="257175"/>
    <xdr:sp macro="" textlink="">
      <xdr:nvSpPr>
        <xdr:cNvPr id="379" name="テキスト ボックス 378"/>
        <xdr:cNvSpPr txBox="1"/>
      </xdr:nvSpPr>
      <xdr:spPr>
        <a:xfrm>
          <a:off x="5934075" y="1022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29,516</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5" name="正方形/長方形 384"/>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6" name="正方形/長方形 385"/>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0" name="直線コネクタ 389"/>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1" name="テキスト ボックス 390"/>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2" name="直線コネクタ 391"/>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38100</xdr:rowOff>
    </xdr:from>
    <xdr:ext cx="600075" cy="257175"/>
    <xdr:sp macro="" textlink="">
      <xdr:nvSpPr>
        <xdr:cNvPr id="393" name="テキスト ボックス 392"/>
        <xdr:cNvSpPr txBox="1"/>
      </xdr:nvSpPr>
      <xdr:spPr>
        <a:xfrm>
          <a:off x="53244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4" name="直線コネクタ 393"/>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171450</xdr:rowOff>
    </xdr:from>
    <xdr:ext cx="600075" cy="257175"/>
    <xdr:sp macro="" textlink="">
      <xdr:nvSpPr>
        <xdr:cNvPr id="395" name="テキスト ボックス 394"/>
        <xdr:cNvSpPr txBox="1"/>
      </xdr:nvSpPr>
      <xdr:spPr>
        <a:xfrm>
          <a:off x="53244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6" name="直線コネクタ 395"/>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133350</xdr:rowOff>
    </xdr:from>
    <xdr:ext cx="600075" cy="257175"/>
    <xdr:sp macro="" textlink="">
      <xdr:nvSpPr>
        <xdr:cNvPr id="397" name="テキスト ボックス 396"/>
        <xdr:cNvSpPr txBox="1"/>
      </xdr:nvSpPr>
      <xdr:spPr>
        <a:xfrm>
          <a:off x="53244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8" name="直線コネクタ 397"/>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95250</xdr:rowOff>
    </xdr:from>
    <xdr:ext cx="685800" cy="257175"/>
    <xdr:sp macro="" textlink="">
      <xdr:nvSpPr>
        <xdr:cNvPr id="399" name="テキスト ボックス 398"/>
        <xdr:cNvSpPr txBox="1"/>
      </xdr:nvSpPr>
      <xdr:spPr>
        <a:xfrm>
          <a:off x="5229225"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401" name="テキスト ボックス 400"/>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152400</xdr:rowOff>
    </xdr:from>
    <xdr:to>
      <xdr:col>15</xdr:col>
      <xdr:colOff>180975</xdr:colOff>
      <xdr:row>79</xdr:row>
      <xdr:rowOff>47625</xdr:rowOff>
    </xdr:to>
    <xdr:cxnSp macro="">
      <xdr:nvCxnSpPr>
        <xdr:cNvPr id="403" name="直線コネクタ 402"/>
        <xdr:cNvCxnSpPr/>
      </xdr:nvCxnSpPr>
      <xdr:spPr>
        <a:xfrm flipV="1">
          <a:off x="9191625" y="121539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76200</xdr:rowOff>
    </xdr:from>
    <xdr:ext cx="247650" cy="257175"/>
    <xdr:sp macro="" textlink="">
      <xdr:nvSpPr>
        <xdr:cNvPr id="404" name="普通建設事業費 （ うち新規整備　）最小値テキスト"/>
        <xdr:cNvSpPr txBox="1"/>
      </xdr:nvSpPr>
      <xdr:spPr>
        <a:xfrm>
          <a:off x="9239250" y="1362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47625</xdr:rowOff>
    </xdr:from>
    <xdr:to>
      <xdr:col>15</xdr:col>
      <xdr:colOff>266700</xdr:colOff>
      <xdr:row>79</xdr:row>
      <xdr:rowOff>47625</xdr:rowOff>
    </xdr:to>
    <xdr:cxnSp macro="">
      <xdr:nvCxnSpPr>
        <xdr:cNvPr id="405" name="直線コネクタ 404"/>
        <xdr:cNvCxnSpPr/>
      </xdr:nvCxnSpPr>
      <xdr:spPr>
        <a:xfrm>
          <a:off x="9105900"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95250</xdr:rowOff>
    </xdr:from>
    <xdr:ext cx="685800" cy="257175"/>
    <xdr:sp macro="" textlink="">
      <xdr:nvSpPr>
        <xdr:cNvPr id="406" name="普通建設事業費 （ うち新規整備　）最大値テキスト"/>
        <xdr:cNvSpPr txBox="1"/>
      </xdr:nvSpPr>
      <xdr:spPr>
        <a:xfrm>
          <a:off x="9239250"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95250</xdr:colOff>
      <xdr:row>70</xdr:row>
      <xdr:rowOff>152400</xdr:rowOff>
    </xdr:from>
    <xdr:to>
      <xdr:col>15</xdr:col>
      <xdr:colOff>266700</xdr:colOff>
      <xdr:row>70</xdr:row>
      <xdr:rowOff>152400</xdr:rowOff>
    </xdr:to>
    <xdr:cxnSp macro="">
      <xdr:nvCxnSpPr>
        <xdr:cNvPr id="407" name="直線コネクタ 406"/>
        <xdr:cNvCxnSpPr/>
      </xdr:nvCxnSpPr>
      <xdr:spPr>
        <a:xfrm>
          <a:off x="9105900" y="12153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19050</xdr:rowOff>
    </xdr:from>
    <xdr:to>
      <xdr:col>15</xdr:col>
      <xdr:colOff>180975</xdr:colOff>
      <xdr:row>79</xdr:row>
      <xdr:rowOff>28575</xdr:rowOff>
    </xdr:to>
    <xdr:cxnSp macro="">
      <xdr:nvCxnSpPr>
        <xdr:cNvPr id="408" name="直線コネクタ 407"/>
        <xdr:cNvCxnSpPr/>
      </xdr:nvCxnSpPr>
      <xdr:spPr>
        <a:xfrm>
          <a:off x="8439150" y="135636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161925</xdr:rowOff>
    </xdr:from>
    <xdr:ext cx="533400" cy="257175"/>
    <xdr:sp macro="" textlink="">
      <xdr:nvSpPr>
        <xdr:cNvPr id="409" name="普通建設事業費 （ うち新規整備　）平均値テキスト"/>
        <xdr:cNvSpPr txBox="1"/>
      </xdr:nvSpPr>
      <xdr:spPr>
        <a:xfrm>
          <a:off x="9239250" y="1336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142875</xdr:rowOff>
    </xdr:from>
    <xdr:to>
      <xdr:col>15</xdr:col>
      <xdr:colOff>228600</xdr:colOff>
      <xdr:row>79</xdr:row>
      <xdr:rowOff>66675</xdr:rowOff>
    </xdr:to>
    <xdr:sp macro="" textlink="">
      <xdr:nvSpPr>
        <xdr:cNvPr id="410" name="フローチャート : 判断 409"/>
        <xdr:cNvSpPr/>
      </xdr:nvSpPr>
      <xdr:spPr>
        <a:xfrm>
          <a:off x="9144000" y="13515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79</xdr:row>
      <xdr:rowOff>19050</xdr:rowOff>
    </xdr:from>
    <xdr:to>
      <xdr:col>14</xdr:col>
      <xdr:colOff>28575</xdr:colOff>
      <xdr:row>79</xdr:row>
      <xdr:rowOff>19050</xdr:rowOff>
    </xdr:to>
    <xdr:cxnSp macro="">
      <xdr:nvCxnSpPr>
        <xdr:cNvPr id="411" name="直線コネクタ 410"/>
        <xdr:cNvCxnSpPr/>
      </xdr:nvCxnSpPr>
      <xdr:spPr>
        <a:xfrm flipV="1">
          <a:off x="7724775" y="135636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142875</xdr:rowOff>
    </xdr:from>
    <xdr:to>
      <xdr:col>14</xdr:col>
      <xdr:colOff>76200</xdr:colOff>
      <xdr:row>79</xdr:row>
      <xdr:rowOff>66675</xdr:rowOff>
    </xdr:to>
    <xdr:sp macro="" textlink="">
      <xdr:nvSpPr>
        <xdr:cNvPr id="412" name="フローチャート : 判断 411"/>
        <xdr:cNvSpPr/>
      </xdr:nvSpPr>
      <xdr:spPr>
        <a:xfrm>
          <a:off x="8410575" y="135159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57150</xdr:rowOff>
    </xdr:from>
    <xdr:ext cx="533400" cy="257175"/>
    <xdr:sp macro="" textlink="">
      <xdr:nvSpPr>
        <xdr:cNvPr id="413" name="テキスト ボックス 412"/>
        <xdr:cNvSpPr txBox="1"/>
      </xdr:nvSpPr>
      <xdr:spPr>
        <a:xfrm>
          <a:off x="8258175" y="1360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133350</xdr:rowOff>
    </xdr:from>
    <xdr:to>
      <xdr:col>12</xdr:col>
      <xdr:colOff>561975</xdr:colOff>
      <xdr:row>79</xdr:row>
      <xdr:rowOff>57150</xdr:rowOff>
    </xdr:to>
    <xdr:sp macro="" textlink="">
      <xdr:nvSpPr>
        <xdr:cNvPr id="414" name="フローチャート : 判断 413"/>
        <xdr:cNvSpPr/>
      </xdr:nvSpPr>
      <xdr:spPr>
        <a:xfrm>
          <a:off x="7667625" y="1350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76200</xdr:rowOff>
    </xdr:from>
    <xdr:ext cx="533400" cy="257175"/>
    <xdr:sp macro="" textlink="">
      <xdr:nvSpPr>
        <xdr:cNvPr id="415" name="テキスト ボックス 414"/>
        <xdr:cNvSpPr txBox="1"/>
      </xdr:nvSpPr>
      <xdr:spPr>
        <a:xfrm>
          <a:off x="7458075" y="1327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6" name="テキスト ボックス 415"/>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7" name="テキスト ボックス 416"/>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8" name="テキスト ボックス 417"/>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9" name="テキスト ボックス 418"/>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0" name="テキスト ボックス 419"/>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152400</xdr:rowOff>
    </xdr:from>
    <xdr:to>
      <xdr:col>15</xdr:col>
      <xdr:colOff>228600</xdr:colOff>
      <xdr:row>79</xdr:row>
      <xdr:rowOff>76200</xdr:rowOff>
    </xdr:to>
    <xdr:sp macro="" textlink="">
      <xdr:nvSpPr>
        <xdr:cNvPr id="421" name="円/楕円 420"/>
        <xdr:cNvSpPr/>
      </xdr:nvSpPr>
      <xdr:spPr>
        <a:xfrm>
          <a:off x="9144000" y="13525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114300</xdr:rowOff>
    </xdr:from>
    <xdr:ext cx="533400" cy="257175"/>
    <xdr:sp macro="" textlink="">
      <xdr:nvSpPr>
        <xdr:cNvPr id="422" name="普通建設事業費 （ うち新規整備　）該当値テキスト"/>
        <xdr:cNvSpPr txBox="1"/>
      </xdr:nvSpPr>
      <xdr:spPr>
        <a:xfrm>
          <a:off x="9239250" y="1348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13,492</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133350</xdr:rowOff>
    </xdr:from>
    <xdr:to>
      <xdr:col>14</xdr:col>
      <xdr:colOff>76200</xdr:colOff>
      <xdr:row>79</xdr:row>
      <xdr:rowOff>66675</xdr:rowOff>
    </xdr:to>
    <xdr:sp macro="" textlink="">
      <xdr:nvSpPr>
        <xdr:cNvPr id="423" name="円/楕円 422"/>
        <xdr:cNvSpPr/>
      </xdr:nvSpPr>
      <xdr:spPr>
        <a:xfrm>
          <a:off x="8410575" y="135064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85725</xdr:rowOff>
    </xdr:from>
    <xdr:ext cx="533400" cy="257175"/>
    <xdr:sp macro="" textlink="">
      <xdr:nvSpPr>
        <xdr:cNvPr id="424" name="テキスト ボックス 423"/>
        <xdr:cNvSpPr txBox="1"/>
      </xdr:nvSpPr>
      <xdr:spPr>
        <a:xfrm>
          <a:off x="825817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21,635</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142875</xdr:rowOff>
    </xdr:from>
    <xdr:to>
      <xdr:col>12</xdr:col>
      <xdr:colOff>561975</xdr:colOff>
      <xdr:row>79</xdr:row>
      <xdr:rowOff>66675</xdr:rowOff>
    </xdr:to>
    <xdr:sp macro="" textlink="">
      <xdr:nvSpPr>
        <xdr:cNvPr id="425" name="円/楕円 424"/>
        <xdr:cNvSpPr/>
      </xdr:nvSpPr>
      <xdr:spPr>
        <a:xfrm>
          <a:off x="7667625" y="13515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57150</xdr:rowOff>
    </xdr:from>
    <xdr:ext cx="533400" cy="257175"/>
    <xdr:sp macro="" textlink="">
      <xdr:nvSpPr>
        <xdr:cNvPr id="426" name="テキスト ボックス 425"/>
        <xdr:cNvSpPr txBox="1"/>
      </xdr:nvSpPr>
      <xdr:spPr>
        <a:xfrm>
          <a:off x="7458075" y="1360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19,986</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2" name="正方形/長方形 43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3" name="正方形/長方形 43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7" name="直線コネクタ 436"/>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8" name="テキスト ボックス 437"/>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9" name="直線コネクタ 438"/>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0" name="テキスト ボックス 439"/>
        <xdr:cNvSpPr txBox="1"/>
      </xdr:nvSpPr>
      <xdr:spPr>
        <a:xfrm>
          <a:off x="5391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1" name="直線コネクタ 440"/>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2" name="テキスト ボックス 441"/>
        <xdr:cNvSpPr txBox="1"/>
      </xdr:nvSpPr>
      <xdr:spPr>
        <a:xfrm>
          <a:off x="53911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3" name="直線コネクタ 442"/>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4" name="テキスト ボックス 443"/>
        <xdr:cNvSpPr txBox="1"/>
      </xdr:nvSpPr>
      <xdr:spPr>
        <a:xfrm>
          <a:off x="53911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5" name="直線コネクタ 444"/>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6" name="テキスト ボックス 445"/>
        <xdr:cNvSpPr txBox="1"/>
      </xdr:nvSpPr>
      <xdr:spPr>
        <a:xfrm>
          <a:off x="53244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7" name="直線コネクタ 446"/>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8" name="テキスト ボックス 447"/>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9"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85725</xdr:rowOff>
    </xdr:from>
    <xdr:to>
      <xdr:col>15</xdr:col>
      <xdr:colOff>180975</xdr:colOff>
      <xdr:row>98</xdr:row>
      <xdr:rowOff>161925</xdr:rowOff>
    </xdr:to>
    <xdr:cxnSp macro="">
      <xdr:nvCxnSpPr>
        <xdr:cNvPr id="450" name="直線コネクタ 449"/>
        <xdr:cNvCxnSpPr/>
      </xdr:nvCxnSpPr>
      <xdr:spPr>
        <a:xfrm flipV="1">
          <a:off x="9191625" y="156876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171450</xdr:rowOff>
    </xdr:from>
    <xdr:ext cx="466725" cy="257175"/>
    <xdr:sp macro="" textlink="">
      <xdr:nvSpPr>
        <xdr:cNvPr id="451" name="普通建設事業費 （ うち更新整備　）最小値テキスト"/>
        <xdr:cNvSpPr txBox="1"/>
      </xdr:nvSpPr>
      <xdr:spPr>
        <a:xfrm>
          <a:off x="923925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95250</xdr:colOff>
      <xdr:row>98</xdr:row>
      <xdr:rowOff>161925</xdr:rowOff>
    </xdr:from>
    <xdr:to>
      <xdr:col>15</xdr:col>
      <xdr:colOff>266700</xdr:colOff>
      <xdr:row>98</xdr:row>
      <xdr:rowOff>161925</xdr:rowOff>
    </xdr:to>
    <xdr:cxnSp macro="">
      <xdr:nvCxnSpPr>
        <xdr:cNvPr id="452" name="直線コネクタ 451"/>
        <xdr:cNvCxnSpPr/>
      </xdr:nvCxnSpPr>
      <xdr:spPr>
        <a:xfrm>
          <a:off x="9105900" y="16964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38100</xdr:rowOff>
    </xdr:from>
    <xdr:ext cx="600075" cy="257175"/>
    <xdr:sp macro="" textlink="">
      <xdr:nvSpPr>
        <xdr:cNvPr id="453" name="普通建設事業費 （ うち更新整備　）最大値テキスト"/>
        <xdr:cNvSpPr txBox="1"/>
      </xdr:nvSpPr>
      <xdr:spPr>
        <a:xfrm>
          <a:off x="9239250" y="15468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95250</xdr:colOff>
      <xdr:row>91</xdr:row>
      <xdr:rowOff>85725</xdr:rowOff>
    </xdr:from>
    <xdr:to>
      <xdr:col>15</xdr:col>
      <xdr:colOff>266700</xdr:colOff>
      <xdr:row>91</xdr:row>
      <xdr:rowOff>85725</xdr:rowOff>
    </xdr:to>
    <xdr:cxnSp macro="">
      <xdr:nvCxnSpPr>
        <xdr:cNvPr id="454" name="直線コネクタ 453"/>
        <xdr:cNvCxnSpPr/>
      </xdr:nvCxnSpPr>
      <xdr:spPr>
        <a:xfrm>
          <a:off x="9105900" y="15687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19050</xdr:rowOff>
    </xdr:from>
    <xdr:to>
      <xdr:col>15</xdr:col>
      <xdr:colOff>180975</xdr:colOff>
      <xdr:row>96</xdr:row>
      <xdr:rowOff>19050</xdr:rowOff>
    </xdr:to>
    <xdr:cxnSp macro="">
      <xdr:nvCxnSpPr>
        <xdr:cNvPr id="455" name="直線コネクタ 454"/>
        <xdr:cNvCxnSpPr/>
      </xdr:nvCxnSpPr>
      <xdr:spPr>
        <a:xfrm>
          <a:off x="8439150" y="15792450"/>
          <a:ext cx="752475" cy="685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123825</xdr:rowOff>
    </xdr:from>
    <xdr:ext cx="533400" cy="257175"/>
    <xdr:sp macro="" textlink="">
      <xdr:nvSpPr>
        <xdr:cNvPr id="456" name="普通建設事業費 （ うち更新整備　）平均値テキスト"/>
        <xdr:cNvSpPr txBox="1"/>
      </xdr:nvSpPr>
      <xdr:spPr>
        <a:xfrm>
          <a:off x="923925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142875</xdr:rowOff>
    </xdr:from>
    <xdr:to>
      <xdr:col>15</xdr:col>
      <xdr:colOff>228600</xdr:colOff>
      <xdr:row>97</xdr:row>
      <xdr:rowOff>76200</xdr:rowOff>
    </xdr:to>
    <xdr:sp macro="" textlink="">
      <xdr:nvSpPr>
        <xdr:cNvPr id="457" name="フローチャート : 判断 456"/>
        <xdr:cNvSpPr/>
      </xdr:nvSpPr>
      <xdr:spPr>
        <a:xfrm>
          <a:off x="9144000"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92</xdr:row>
      <xdr:rowOff>19050</xdr:rowOff>
    </xdr:from>
    <xdr:to>
      <xdr:col>14</xdr:col>
      <xdr:colOff>28575</xdr:colOff>
      <xdr:row>96</xdr:row>
      <xdr:rowOff>152400</xdr:rowOff>
    </xdr:to>
    <xdr:cxnSp macro="">
      <xdr:nvCxnSpPr>
        <xdr:cNvPr id="458" name="直線コネクタ 457"/>
        <xdr:cNvCxnSpPr/>
      </xdr:nvCxnSpPr>
      <xdr:spPr>
        <a:xfrm flipV="1">
          <a:off x="7724775" y="15792450"/>
          <a:ext cx="714375" cy="819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28575</xdr:rowOff>
    </xdr:from>
    <xdr:to>
      <xdr:col>14</xdr:col>
      <xdr:colOff>76200</xdr:colOff>
      <xdr:row>97</xdr:row>
      <xdr:rowOff>133350</xdr:rowOff>
    </xdr:to>
    <xdr:sp macro="" textlink="">
      <xdr:nvSpPr>
        <xdr:cNvPr id="459" name="フローチャート : 判断 458"/>
        <xdr:cNvSpPr/>
      </xdr:nvSpPr>
      <xdr:spPr>
        <a:xfrm>
          <a:off x="8410575" y="166592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123825</xdr:rowOff>
    </xdr:from>
    <xdr:ext cx="533400" cy="257175"/>
    <xdr:sp macro="" textlink="">
      <xdr:nvSpPr>
        <xdr:cNvPr id="460" name="テキスト ボックス 459"/>
        <xdr:cNvSpPr txBox="1"/>
      </xdr:nvSpPr>
      <xdr:spPr>
        <a:xfrm>
          <a:off x="825817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457200</xdr:colOff>
      <xdr:row>97</xdr:row>
      <xdr:rowOff>9525</xdr:rowOff>
    </xdr:from>
    <xdr:to>
      <xdr:col>12</xdr:col>
      <xdr:colOff>561975</xdr:colOff>
      <xdr:row>97</xdr:row>
      <xdr:rowOff>114300</xdr:rowOff>
    </xdr:to>
    <xdr:sp macro="" textlink="">
      <xdr:nvSpPr>
        <xdr:cNvPr id="461" name="フローチャート : 判断 460"/>
        <xdr:cNvSpPr/>
      </xdr:nvSpPr>
      <xdr:spPr>
        <a:xfrm>
          <a:off x="7667625"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104775</xdr:rowOff>
    </xdr:from>
    <xdr:ext cx="533400" cy="257175"/>
    <xdr:sp macro="" textlink="">
      <xdr:nvSpPr>
        <xdr:cNvPr id="462" name="テキスト ボックス 461"/>
        <xdr:cNvSpPr txBox="1"/>
      </xdr:nvSpPr>
      <xdr:spPr>
        <a:xfrm>
          <a:off x="745807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3" name="テキスト ボックス 462"/>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4" name="テキスト ボックス 463"/>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5" name="テキスト ボックス 464"/>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6" name="テキスト ボックス 465"/>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7" name="テキスト ボックス 466"/>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95</xdr:row>
      <xdr:rowOff>142875</xdr:rowOff>
    </xdr:from>
    <xdr:to>
      <xdr:col>15</xdr:col>
      <xdr:colOff>228600</xdr:colOff>
      <xdr:row>96</xdr:row>
      <xdr:rowOff>76200</xdr:rowOff>
    </xdr:to>
    <xdr:sp macro="" textlink="">
      <xdr:nvSpPr>
        <xdr:cNvPr id="468" name="円/楕円 467"/>
        <xdr:cNvSpPr/>
      </xdr:nvSpPr>
      <xdr:spPr>
        <a:xfrm>
          <a:off x="9144000" y="16430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94</xdr:row>
      <xdr:rowOff>161925</xdr:rowOff>
    </xdr:from>
    <xdr:ext cx="533400" cy="257175"/>
    <xdr:sp macro="" textlink="">
      <xdr:nvSpPr>
        <xdr:cNvPr id="469" name="普通建設事業費 （ うち更新整備　）該当値テキスト"/>
        <xdr:cNvSpPr txBox="1"/>
      </xdr:nvSpPr>
      <xdr:spPr>
        <a:xfrm>
          <a:off x="92392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42,315</a:t>
          </a:r>
          <a:endParaRPr kumimoji="1" lang="ja-JP" altLang="en-US" sz="1000" b="1">
            <a:solidFill>
              <a:srgbClr val="FF0000"/>
            </a:solidFill>
            <a:latin typeface="ＭＳ Ｐゴシック"/>
          </a:endParaRPr>
        </a:p>
      </xdr:txBody>
    </xdr:sp>
    <xdr:clientData/>
  </xdr:oneCellAnchor>
  <xdr:twoCellAnchor>
    <xdr:from>
      <xdr:col>13</xdr:col>
      <xdr:colOff>600075</xdr:colOff>
      <xdr:row>91</xdr:row>
      <xdr:rowOff>142875</xdr:rowOff>
    </xdr:from>
    <xdr:to>
      <xdr:col>14</xdr:col>
      <xdr:colOff>76200</xdr:colOff>
      <xdr:row>92</xdr:row>
      <xdr:rowOff>76200</xdr:rowOff>
    </xdr:to>
    <xdr:sp macro="" textlink="">
      <xdr:nvSpPr>
        <xdr:cNvPr id="470" name="円/楕円 469"/>
        <xdr:cNvSpPr/>
      </xdr:nvSpPr>
      <xdr:spPr>
        <a:xfrm>
          <a:off x="8410575" y="157448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90</xdr:row>
      <xdr:rowOff>85725</xdr:rowOff>
    </xdr:from>
    <xdr:ext cx="533400" cy="257175"/>
    <xdr:sp macro="" textlink="">
      <xdr:nvSpPr>
        <xdr:cNvPr id="471" name="テキスト ボックス 470"/>
        <xdr:cNvSpPr txBox="1"/>
      </xdr:nvSpPr>
      <xdr:spPr>
        <a:xfrm>
          <a:off x="8258175" y="15516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96,358</a:t>
          </a:r>
          <a:endParaRPr kumimoji="1" lang="ja-JP" altLang="en-US" sz="1000" b="1">
            <a:solidFill>
              <a:srgbClr val="FF0000"/>
            </a:solidFill>
            <a:latin typeface="ＭＳ Ｐゴシック"/>
          </a:endParaRPr>
        </a:p>
      </xdr:txBody>
    </xdr:sp>
    <xdr:clientData/>
  </xdr:oneCellAnchor>
  <xdr:twoCellAnchor>
    <xdr:from>
      <xdr:col>12</xdr:col>
      <xdr:colOff>457200</xdr:colOff>
      <xdr:row>96</xdr:row>
      <xdr:rowOff>104775</xdr:rowOff>
    </xdr:from>
    <xdr:to>
      <xdr:col>12</xdr:col>
      <xdr:colOff>561975</xdr:colOff>
      <xdr:row>97</xdr:row>
      <xdr:rowOff>38100</xdr:rowOff>
    </xdr:to>
    <xdr:sp macro="" textlink="">
      <xdr:nvSpPr>
        <xdr:cNvPr id="472" name="円/楕円 471"/>
        <xdr:cNvSpPr/>
      </xdr:nvSpPr>
      <xdr:spPr>
        <a:xfrm>
          <a:off x="7667625" y="1656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47625</xdr:rowOff>
    </xdr:from>
    <xdr:ext cx="533400" cy="257175"/>
    <xdr:sp macro="" textlink="">
      <xdr:nvSpPr>
        <xdr:cNvPr id="473" name="テキスト ボックス 472"/>
        <xdr:cNvSpPr txBox="1"/>
      </xdr:nvSpPr>
      <xdr:spPr>
        <a:xfrm>
          <a:off x="7458075"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4" name="正方形/長方形 473"/>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5" name="正方形/長方形 474"/>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6" name="正方形/長方形 475"/>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7" name="正方形/長方形 476"/>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8" name="正方形/長方形 477"/>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9" name="正方形/長方形 478"/>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0" name="正方形/長方形 479"/>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1" name="正方形/長方形 480"/>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2" name="テキスト ボックス 481"/>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3" name="直線コネクタ 482"/>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4" name="直線コネクタ 483"/>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5" name="テキスト ボックス 484"/>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6" name="直線コネクタ 485"/>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7" name="テキスト ボックス 486"/>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8" name="直線コネクタ 487"/>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9" name="テキスト ボックス 488"/>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90" name="直線コネクタ 489"/>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91" name="テキスト ボックス 490"/>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2" name="直線コネクタ 491"/>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3" name="テキスト ボックス 492"/>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4" name="直線コネクタ 493"/>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5" name="テキスト ボックス 494"/>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6"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47625</xdr:rowOff>
    </xdr:from>
    <xdr:to>
      <xdr:col>23</xdr:col>
      <xdr:colOff>514350</xdr:colOff>
      <xdr:row>39</xdr:row>
      <xdr:rowOff>47625</xdr:rowOff>
    </xdr:to>
    <xdr:cxnSp macro="">
      <xdr:nvCxnSpPr>
        <xdr:cNvPr id="497" name="直線コネクタ 496"/>
        <xdr:cNvCxnSpPr/>
      </xdr:nvCxnSpPr>
      <xdr:spPr>
        <a:xfrm flipV="1">
          <a:off x="14344650" y="51911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66675</xdr:rowOff>
    </xdr:from>
    <xdr:ext cx="247650" cy="257175"/>
    <xdr:sp macro="" textlink="">
      <xdr:nvSpPr>
        <xdr:cNvPr id="498" name="災害復旧事業費最小値テキスト"/>
        <xdr:cNvSpPr txBox="1"/>
      </xdr:nvSpPr>
      <xdr:spPr>
        <a:xfrm>
          <a:off x="14401800" y="6753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9" name="直線コネクタ 498"/>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171450</xdr:rowOff>
    </xdr:from>
    <xdr:ext cx="600075" cy="257175"/>
    <xdr:sp macro="" textlink="">
      <xdr:nvSpPr>
        <xdr:cNvPr id="500" name="災害復旧事業費最大値テキスト"/>
        <xdr:cNvSpPr txBox="1"/>
      </xdr:nvSpPr>
      <xdr:spPr>
        <a:xfrm>
          <a:off x="14401800"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47625</xdr:rowOff>
    </xdr:from>
    <xdr:to>
      <xdr:col>23</xdr:col>
      <xdr:colOff>600075</xdr:colOff>
      <xdr:row>30</xdr:row>
      <xdr:rowOff>47625</xdr:rowOff>
    </xdr:to>
    <xdr:cxnSp macro="">
      <xdr:nvCxnSpPr>
        <xdr:cNvPr id="501" name="直線コネクタ 500"/>
        <xdr:cNvCxnSpPr/>
      </xdr:nvCxnSpPr>
      <xdr:spPr>
        <a:xfrm>
          <a:off x="14258925"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47625</xdr:rowOff>
    </xdr:from>
    <xdr:to>
      <xdr:col>23</xdr:col>
      <xdr:colOff>514350</xdr:colOff>
      <xdr:row>39</xdr:row>
      <xdr:rowOff>47625</xdr:rowOff>
    </xdr:to>
    <xdr:cxnSp macro="">
      <xdr:nvCxnSpPr>
        <xdr:cNvPr id="502" name="直線コネクタ 501"/>
        <xdr:cNvCxnSpPr/>
      </xdr:nvCxnSpPr>
      <xdr:spPr>
        <a:xfrm>
          <a:off x="13592175"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161925</xdr:rowOff>
    </xdr:from>
    <xdr:ext cx="466725" cy="257175"/>
    <xdr:sp macro="" textlink="">
      <xdr:nvSpPr>
        <xdr:cNvPr id="503" name="災害復旧事業費平均値テキスト"/>
        <xdr:cNvSpPr txBox="1"/>
      </xdr:nvSpPr>
      <xdr:spPr>
        <a:xfrm>
          <a:off x="14401800"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133350</xdr:rowOff>
    </xdr:from>
    <xdr:to>
      <xdr:col>23</xdr:col>
      <xdr:colOff>571500</xdr:colOff>
      <xdr:row>39</xdr:row>
      <xdr:rowOff>66675</xdr:rowOff>
    </xdr:to>
    <xdr:sp macro="" textlink="">
      <xdr:nvSpPr>
        <xdr:cNvPr id="504" name="フローチャート : 判断 503"/>
        <xdr:cNvSpPr/>
      </xdr:nvSpPr>
      <xdr:spPr>
        <a:xfrm>
          <a:off x="142970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38100</xdr:rowOff>
    </xdr:from>
    <xdr:to>
      <xdr:col>22</xdr:col>
      <xdr:colOff>361950</xdr:colOff>
      <xdr:row>39</xdr:row>
      <xdr:rowOff>47625</xdr:rowOff>
    </xdr:to>
    <xdr:cxnSp macro="">
      <xdr:nvCxnSpPr>
        <xdr:cNvPr id="505" name="直線コネクタ 504"/>
        <xdr:cNvCxnSpPr/>
      </xdr:nvCxnSpPr>
      <xdr:spPr>
        <a:xfrm>
          <a:off x="12792075" y="67246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142875</xdr:rowOff>
    </xdr:from>
    <xdr:to>
      <xdr:col>22</xdr:col>
      <xdr:colOff>419100</xdr:colOff>
      <xdr:row>39</xdr:row>
      <xdr:rowOff>76200</xdr:rowOff>
    </xdr:to>
    <xdr:sp macro="" textlink="">
      <xdr:nvSpPr>
        <xdr:cNvPr id="506" name="フローチャート : 判断 505"/>
        <xdr:cNvSpPr/>
      </xdr:nvSpPr>
      <xdr:spPr>
        <a:xfrm>
          <a:off x="13544550" y="665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95250</xdr:rowOff>
    </xdr:from>
    <xdr:ext cx="466725" cy="257175"/>
    <xdr:sp macro="" textlink="">
      <xdr:nvSpPr>
        <xdr:cNvPr id="507" name="テキスト ボックス 506"/>
        <xdr:cNvSpPr txBox="1"/>
      </xdr:nvSpPr>
      <xdr:spPr>
        <a:xfrm>
          <a:off x="13363575"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600075</xdr:colOff>
      <xdr:row>39</xdr:row>
      <xdr:rowOff>38100</xdr:rowOff>
    </xdr:from>
    <xdr:to>
      <xdr:col>21</xdr:col>
      <xdr:colOff>161925</xdr:colOff>
      <xdr:row>39</xdr:row>
      <xdr:rowOff>38100</xdr:rowOff>
    </xdr:to>
    <xdr:cxnSp macro="">
      <xdr:nvCxnSpPr>
        <xdr:cNvPr id="508" name="直線コネクタ 507"/>
        <xdr:cNvCxnSpPr/>
      </xdr:nvCxnSpPr>
      <xdr:spPr>
        <a:xfrm>
          <a:off x="12030075" y="67246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114300</xdr:rowOff>
    </xdr:from>
    <xdr:to>
      <xdr:col>21</xdr:col>
      <xdr:colOff>209550</xdr:colOff>
      <xdr:row>39</xdr:row>
      <xdr:rowOff>47625</xdr:rowOff>
    </xdr:to>
    <xdr:sp macro="" textlink="">
      <xdr:nvSpPr>
        <xdr:cNvPr id="509" name="フローチャート : 判断 508"/>
        <xdr:cNvSpPr/>
      </xdr:nvSpPr>
      <xdr:spPr>
        <a:xfrm>
          <a:off x="12744450" y="6629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66675</xdr:rowOff>
    </xdr:from>
    <xdr:ext cx="457200" cy="257175"/>
    <xdr:sp macro="" textlink="">
      <xdr:nvSpPr>
        <xdr:cNvPr id="510" name="テキスト ボックス 509"/>
        <xdr:cNvSpPr txBox="1"/>
      </xdr:nvSpPr>
      <xdr:spPr>
        <a:xfrm>
          <a:off x="12630150" y="6410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38100</xdr:rowOff>
    </xdr:from>
    <xdr:to>
      <xdr:col>19</xdr:col>
      <xdr:colOff>600075</xdr:colOff>
      <xdr:row>39</xdr:row>
      <xdr:rowOff>47625</xdr:rowOff>
    </xdr:to>
    <xdr:cxnSp macro="">
      <xdr:nvCxnSpPr>
        <xdr:cNvPr id="511" name="直線コネクタ 510"/>
        <xdr:cNvCxnSpPr/>
      </xdr:nvCxnSpPr>
      <xdr:spPr>
        <a:xfrm flipV="1">
          <a:off x="11268075" y="67246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114300</xdr:rowOff>
    </xdr:from>
    <xdr:to>
      <xdr:col>20</xdr:col>
      <xdr:colOff>9525</xdr:colOff>
      <xdr:row>39</xdr:row>
      <xdr:rowOff>38100</xdr:rowOff>
    </xdr:to>
    <xdr:sp macro="" textlink="">
      <xdr:nvSpPr>
        <xdr:cNvPr id="512" name="フローチャート : 判断 511"/>
        <xdr:cNvSpPr/>
      </xdr:nvSpPr>
      <xdr:spPr>
        <a:xfrm>
          <a:off x="12020550" y="66294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57150</xdr:rowOff>
    </xdr:from>
    <xdr:ext cx="466725" cy="257175"/>
    <xdr:sp macro="" textlink="">
      <xdr:nvSpPr>
        <xdr:cNvPr id="513" name="テキスト ボックス 512"/>
        <xdr:cNvSpPr txBox="1"/>
      </xdr:nvSpPr>
      <xdr:spPr>
        <a:xfrm>
          <a:off x="118395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104775</xdr:rowOff>
    </xdr:from>
    <xdr:to>
      <xdr:col>18</xdr:col>
      <xdr:colOff>495300</xdr:colOff>
      <xdr:row>39</xdr:row>
      <xdr:rowOff>38100</xdr:rowOff>
    </xdr:to>
    <xdr:sp macro="" textlink="">
      <xdr:nvSpPr>
        <xdr:cNvPr id="514" name="フローチャート : 判断 513"/>
        <xdr:cNvSpPr/>
      </xdr:nvSpPr>
      <xdr:spPr>
        <a:xfrm>
          <a:off x="11220450"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37</xdr:row>
      <xdr:rowOff>47625</xdr:rowOff>
    </xdr:from>
    <xdr:ext cx="466725" cy="257175"/>
    <xdr:sp macro="" textlink="">
      <xdr:nvSpPr>
        <xdr:cNvPr id="515" name="テキスト ボックス 514"/>
        <xdr:cNvSpPr txBox="1"/>
      </xdr:nvSpPr>
      <xdr:spPr>
        <a:xfrm>
          <a:off x="11039475"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6" name="テキスト ボックス 515"/>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7" name="テキスト ボックス 516"/>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8" name="テキスト ボックス 517"/>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9" name="テキスト ボックス 518"/>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20" name="テキスト ボックス 519"/>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1" name="円/楕円 520"/>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114300</xdr:rowOff>
    </xdr:from>
    <xdr:ext cx="247650" cy="257175"/>
    <xdr:sp macro="" textlink="">
      <xdr:nvSpPr>
        <xdr:cNvPr id="522" name="災害復旧事業費該当値テキスト"/>
        <xdr:cNvSpPr txBox="1"/>
      </xdr:nvSpPr>
      <xdr:spPr>
        <a:xfrm>
          <a:off x="14401800" y="66294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23" name="円/楕円 522"/>
        <xdr:cNvSpPr/>
      </xdr:nvSpPr>
      <xdr:spPr>
        <a:xfrm>
          <a:off x="135445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39</xdr:row>
      <xdr:rowOff>85725</xdr:rowOff>
    </xdr:from>
    <xdr:ext cx="247650" cy="257175"/>
    <xdr:sp macro="" textlink="">
      <xdr:nvSpPr>
        <xdr:cNvPr id="524" name="テキスト ボックス 523"/>
        <xdr:cNvSpPr txBox="1"/>
      </xdr:nvSpPr>
      <xdr:spPr>
        <a:xfrm>
          <a:off x="134683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161925</xdr:rowOff>
    </xdr:from>
    <xdr:to>
      <xdr:col>21</xdr:col>
      <xdr:colOff>209550</xdr:colOff>
      <xdr:row>39</xdr:row>
      <xdr:rowOff>95250</xdr:rowOff>
    </xdr:to>
    <xdr:sp macro="" textlink="">
      <xdr:nvSpPr>
        <xdr:cNvPr id="525" name="円/楕円 524"/>
        <xdr:cNvSpPr/>
      </xdr:nvSpPr>
      <xdr:spPr>
        <a:xfrm>
          <a:off x="12744450"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39</xdr:row>
      <xdr:rowOff>85725</xdr:rowOff>
    </xdr:from>
    <xdr:ext cx="371475" cy="257175"/>
    <xdr:sp macro="" textlink="">
      <xdr:nvSpPr>
        <xdr:cNvPr id="526" name="テキスト ボックス 525"/>
        <xdr:cNvSpPr txBox="1"/>
      </xdr:nvSpPr>
      <xdr:spPr>
        <a:xfrm>
          <a:off x="12630150" y="6772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85725</xdr:rowOff>
    </xdr:to>
    <xdr:sp macro="" textlink="">
      <xdr:nvSpPr>
        <xdr:cNvPr id="527" name="円/楕円 526"/>
        <xdr:cNvSpPr/>
      </xdr:nvSpPr>
      <xdr:spPr>
        <a:xfrm>
          <a:off x="12020550" y="66770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39</xdr:row>
      <xdr:rowOff>85725</xdr:rowOff>
    </xdr:from>
    <xdr:ext cx="381000" cy="257175"/>
    <xdr:sp macro="" textlink="">
      <xdr:nvSpPr>
        <xdr:cNvPr id="528" name="テキスト ボックス 527"/>
        <xdr:cNvSpPr txBox="1"/>
      </xdr:nvSpPr>
      <xdr:spPr>
        <a:xfrm>
          <a:off x="11887200" y="6772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9" name="円/楕円 528"/>
        <xdr:cNvSpPr/>
      </xdr:nvSpPr>
      <xdr:spPr>
        <a:xfrm>
          <a:off x="112204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85725</xdr:rowOff>
    </xdr:from>
    <xdr:ext cx="247650" cy="257175"/>
    <xdr:sp macro="" textlink="">
      <xdr:nvSpPr>
        <xdr:cNvPr id="530" name="テキスト ボックス 529"/>
        <xdr:cNvSpPr txBox="1"/>
      </xdr:nvSpPr>
      <xdr:spPr>
        <a:xfrm>
          <a:off x="111442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1" name="正方形/長方形 530"/>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2" name="正方形/長方形 531"/>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3" name="正方形/長方形 532"/>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4" name="正方形/長方形 533"/>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5" name="正方形/長方形 534"/>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6" name="正方形/長方形 535"/>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7" name="正方形/長方形 536"/>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8" name="正方形/長方形 537"/>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9" name="テキスト ボックス 538"/>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40" name="直線コネクタ 539"/>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41" name="直線コネクタ 540"/>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42" name="テキスト ボックス 541"/>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43" name="直線コネクタ 542"/>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4" name="テキスト ボックス 543"/>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5"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6" name="直線コネクタ 545"/>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7"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8" name="直線コネクタ 547"/>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9"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50" name="直線コネクタ 549"/>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51" name="直線コネクタ 550"/>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52"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3" name="フローチャート : 判断 552"/>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4" name="直線コネクタ 553"/>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5" name="フローチャート : 判断 554"/>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6" name="テキスト ボックス 555"/>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57" name="直線コネクタ 556"/>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8" name="フローチャート : 判断 557"/>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9" name="テキスト ボックス 558"/>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60" name="直線コネクタ 559"/>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61" name="フローチャート : 判断 560"/>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62" name="テキスト ボックス 561"/>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3" name="フローチャート : 判断 562"/>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4" name="テキスト ボックス 563"/>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5" name="テキスト ボックス 564"/>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6" name="テキスト ボックス 565"/>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67" name="テキスト ボックス 566"/>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8" name="テキスト ボックス 567"/>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9" name="テキスト ボックス 568"/>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70" name="円/楕円 569"/>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71"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72" name="円/楕円 571"/>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73" name="テキスト ボックス 572"/>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4" name="円/楕円 573"/>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5" name="テキスト ボックス 574"/>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6" name="円/楕円 575"/>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7" name="テキスト ボックス 576"/>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8" name="円/楕円 577"/>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9" name="テキスト ボックス 578"/>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80" name="正方形/長方形 579"/>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81" name="正方形/長方形 580"/>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82" name="正方形/長方形 581"/>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83" name="正方形/長方形 582"/>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4" name="正方形/長方形 583"/>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5" name="正方形/長方形 584"/>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6" name="正方形/長方形 585"/>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87" name="正方形/長方形 586"/>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8" name="テキスト ボックス 587"/>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9" name="直線コネクタ 588"/>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600075</xdr:colOff>
      <xdr:row>79</xdr:row>
      <xdr:rowOff>95250</xdr:rowOff>
    </xdr:to>
    <xdr:cxnSp macro="">
      <xdr:nvCxnSpPr>
        <xdr:cNvPr id="590" name="直線コネクタ 589"/>
        <xdr:cNvCxnSpPr/>
      </xdr:nvCxnSpPr>
      <xdr:spPr>
        <a:xfrm>
          <a:off x="10906125" y="13639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91" name="テキスト ボックス 590"/>
        <xdr:cNvSpPr txBox="1"/>
      </xdr:nvSpPr>
      <xdr:spPr>
        <a:xfrm>
          <a:off x="1074420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600075</xdr:colOff>
      <xdr:row>77</xdr:row>
      <xdr:rowOff>114300</xdr:rowOff>
    </xdr:to>
    <xdr:cxnSp macro="">
      <xdr:nvCxnSpPr>
        <xdr:cNvPr id="592" name="直線コネクタ 591"/>
        <xdr:cNvCxnSpPr/>
      </xdr:nvCxnSpPr>
      <xdr:spPr>
        <a:xfrm>
          <a:off x="10906125" y="13315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93" name="テキスト ボックス 592"/>
        <xdr:cNvSpPr txBox="1"/>
      </xdr:nvSpPr>
      <xdr:spPr>
        <a:xfrm>
          <a:off x="104584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600075</xdr:colOff>
      <xdr:row>75</xdr:row>
      <xdr:rowOff>133350</xdr:rowOff>
    </xdr:to>
    <xdr:cxnSp macro="">
      <xdr:nvCxnSpPr>
        <xdr:cNvPr id="594" name="直線コネクタ 593"/>
        <xdr:cNvCxnSpPr/>
      </xdr:nvCxnSpPr>
      <xdr:spPr>
        <a:xfrm>
          <a:off x="10906125" y="12992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95" name="テキスト ボックス 594"/>
        <xdr:cNvSpPr txBox="1"/>
      </xdr:nvSpPr>
      <xdr:spPr>
        <a:xfrm>
          <a:off x="104584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600075</xdr:colOff>
      <xdr:row>73</xdr:row>
      <xdr:rowOff>152400</xdr:rowOff>
    </xdr:to>
    <xdr:cxnSp macro="">
      <xdr:nvCxnSpPr>
        <xdr:cNvPr id="596" name="直線コネクタ 595"/>
        <xdr:cNvCxnSpPr/>
      </xdr:nvCxnSpPr>
      <xdr:spPr>
        <a:xfrm>
          <a:off x="10906125" y="12668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7" name="テキスト ボックス 596"/>
        <xdr:cNvSpPr txBox="1"/>
      </xdr:nvSpPr>
      <xdr:spPr>
        <a:xfrm>
          <a:off x="104584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600075</xdr:colOff>
      <xdr:row>71</xdr:row>
      <xdr:rowOff>161925</xdr:rowOff>
    </xdr:to>
    <xdr:cxnSp macro="">
      <xdr:nvCxnSpPr>
        <xdr:cNvPr id="598" name="直線コネクタ 597"/>
        <xdr:cNvCxnSpPr/>
      </xdr:nvCxnSpPr>
      <xdr:spPr>
        <a:xfrm>
          <a:off x="10906125" y="12334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9" name="テキスト ボックス 598"/>
        <xdr:cNvSpPr txBox="1"/>
      </xdr:nvSpPr>
      <xdr:spPr>
        <a:xfrm>
          <a:off x="104584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600075</xdr:colOff>
      <xdr:row>70</xdr:row>
      <xdr:rowOff>9525</xdr:rowOff>
    </xdr:to>
    <xdr:cxnSp macro="">
      <xdr:nvCxnSpPr>
        <xdr:cNvPr id="600" name="直線コネクタ 599"/>
        <xdr:cNvCxnSpPr/>
      </xdr:nvCxnSpPr>
      <xdr:spPr>
        <a:xfrm>
          <a:off x="10906125" y="12011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601" name="テキスト ボックス 600"/>
        <xdr:cNvSpPr txBox="1"/>
      </xdr:nvSpPr>
      <xdr:spPr>
        <a:xfrm>
          <a:off x="103917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02" name="直線コネクタ 60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03" name="テキスト ボックス 60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04"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161925</xdr:rowOff>
    </xdr:from>
    <xdr:to>
      <xdr:col>23</xdr:col>
      <xdr:colOff>514350</xdr:colOff>
      <xdr:row>78</xdr:row>
      <xdr:rowOff>95250</xdr:rowOff>
    </xdr:to>
    <xdr:cxnSp macro="">
      <xdr:nvCxnSpPr>
        <xdr:cNvPr id="605" name="直線コネクタ 604"/>
        <xdr:cNvCxnSpPr/>
      </xdr:nvCxnSpPr>
      <xdr:spPr>
        <a:xfrm flipV="1">
          <a:off x="14344650" y="1199197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95250</xdr:rowOff>
    </xdr:from>
    <xdr:ext cx="533400" cy="257175"/>
    <xdr:sp macro="" textlink="">
      <xdr:nvSpPr>
        <xdr:cNvPr id="606" name="公債費最小値テキスト"/>
        <xdr:cNvSpPr txBox="1"/>
      </xdr:nvSpPr>
      <xdr:spPr>
        <a:xfrm>
          <a:off x="14401800" y="1346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600075</xdr:colOff>
      <xdr:row>78</xdr:row>
      <xdr:rowOff>95250</xdr:rowOff>
    </xdr:to>
    <xdr:cxnSp macro="">
      <xdr:nvCxnSpPr>
        <xdr:cNvPr id="607" name="直線コネクタ 606"/>
        <xdr:cNvCxnSpPr/>
      </xdr:nvCxnSpPr>
      <xdr:spPr>
        <a:xfrm>
          <a:off x="1425892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114300</xdr:rowOff>
    </xdr:from>
    <xdr:ext cx="600075" cy="257175"/>
    <xdr:sp macro="" textlink="">
      <xdr:nvSpPr>
        <xdr:cNvPr id="608" name="公債費最大値テキスト"/>
        <xdr:cNvSpPr txBox="1"/>
      </xdr:nvSpPr>
      <xdr:spPr>
        <a:xfrm>
          <a:off x="14401800" y="11772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161925</xdr:rowOff>
    </xdr:from>
    <xdr:to>
      <xdr:col>23</xdr:col>
      <xdr:colOff>600075</xdr:colOff>
      <xdr:row>69</xdr:row>
      <xdr:rowOff>161925</xdr:rowOff>
    </xdr:to>
    <xdr:cxnSp macro="">
      <xdr:nvCxnSpPr>
        <xdr:cNvPr id="609" name="直線コネクタ 608"/>
        <xdr:cNvCxnSpPr/>
      </xdr:nvCxnSpPr>
      <xdr:spPr>
        <a:xfrm>
          <a:off x="14258925" y="11991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133350</xdr:rowOff>
    </xdr:from>
    <xdr:to>
      <xdr:col>23</xdr:col>
      <xdr:colOff>514350</xdr:colOff>
      <xdr:row>76</xdr:row>
      <xdr:rowOff>171450</xdr:rowOff>
    </xdr:to>
    <xdr:cxnSp macro="">
      <xdr:nvCxnSpPr>
        <xdr:cNvPr id="610" name="直線コネクタ 609"/>
        <xdr:cNvCxnSpPr/>
      </xdr:nvCxnSpPr>
      <xdr:spPr>
        <a:xfrm flipV="1">
          <a:off x="13592175" y="131635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95250</xdr:rowOff>
    </xdr:from>
    <xdr:ext cx="533400" cy="257175"/>
    <xdr:sp macro="" textlink="">
      <xdr:nvSpPr>
        <xdr:cNvPr id="611" name="公債費平均値テキスト"/>
        <xdr:cNvSpPr txBox="1"/>
      </xdr:nvSpPr>
      <xdr:spPr>
        <a:xfrm>
          <a:off x="14401800" y="1278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171450</xdr:rowOff>
    </xdr:to>
    <xdr:sp macro="" textlink="">
      <xdr:nvSpPr>
        <xdr:cNvPr id="612" name="フローチャート : 判断 611"/>
        <xdr:cNvSpPr/>
      </xdr:nvSpPr>
      <xdr:spPr>
        <a:xfrm>
          <a:off x="14297025" y="1292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171450</xdr:rowOff>
    </xdr:from>
    <xdr:to>
      <xdr:col>22</xdr:col>
      <xdr:colOff>361950</xdr:colOff>
      <xdr:row>77</xdr:row>
      <xdr:rowOff>9525</xdr:rowOff>
    </xdr:to>
    <xdr:cxnSp macro="">
      <xdr:nvCxnSpPr>
        <xdr:cNvPr id="613" name="直線コネクタ 612"/>
        <xdr:cNvCxnSpPr/>
      </xdr:nvCxnSpPr>
      <xdr:spPr>
        <a:xfrm flipV="1">
          <a:off x="12792075" y="132016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66675</xdr:rowOff>
    </xdr:from>
    <xdr:to>
      <xdr:col>22</xdr:col>
      <xdr:colOff>419100</xdr:colOff>
      <xdr:row>75</xdr:row>
      <xdr:rowOff>161925</xdr:rowOff>
    </xdr:to>
    <xdr:sp macro="" textlink="">
      <xdr:nvSpPr>
        <xdr:cNvPr id="614" name="フローチャート : 判断 613"/>
        <xdr:cNvSpPr/>
      </xdr:nvSpPr>
      <xdr:spPr>
        <a:xfrm>
          <a:off x="1354455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9525</xdr:rowOff>
    </xdr:from>
    <xdr:ext cx="533400" cy="257175"/>
    <xdr:sp macro="" textlink="">
      <xdr:nvSpPr>
        <xdr:cNvPr id="615" name="テキスト ボックス 614"/>
        <xdr:cNvSpPr txBox="1"/>
      </xdr:nvSpPr>
      <xdr:spPr>
        <a:xfrm>
          <a:off x="13325475" y="1269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600075</xdr:colOff>
      <xdr:row>77</xdr:row>
      <xdr:rowOff>9525</xdr:rowOff>
    </xdr:from>
    <xdr:to>
      <xdr:col>21</xdr:col>
      <xdr:colOff>161925</xdr:colOff>
      <xdr:row>77</xdr:row>
      <xdr:rowOff>9525</xdr:rowOff>
    </xdr:to>
    <xdr:cxnSp macro="">
      <xdr:nvCxnSpPr>
        <xdr:cNvPr id="616" name="直線コネクタ 615"/>
        <xdr:cNvCxnSpPr/>
      </xdr:nvCxnSpPr>
      <xdr:spPr>
        <a:xfrm>
          <a:off x="12030075" y="1321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171450</xdr:rowOff>
    </xdr:from>
    <xdr:to>
      <xdr:col>21</xdr:col>
      <xdr:colOff>209550</xdr:colOff>
      <xdr:row>75</xdr:row>
      <xdr:rowOff>104775</xdr:rowOff>
    </xdr:to>
    <xdr:sp macro="" textlink="">
      <xdr:nvSpPr>
        <xdr:cNvPr id="617" name="フローチャート : 判断 616"/>
        <xdr:cNvSpPr/>
      </xdr:nvSpPr>
      <xdr:spPr>
        <a:xfrm>
          <a:off x="12744450"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114300</xdr:rowOff>
    </xdr:from>
    <xdr:ext cx="533400" cy="257175"/>
    <xdr:sp macro="" textlink="">
      <xdr:nvSpPr>
        <xdr:cNvPr id="618" name="テキスト ボックス 617"/>
        <xdr:cNvSpPr txBox="1"/>
      </xdr:nvSpPr>
      <xdr:spPr>
        <a:xfrm>
          <a:off x="12611100"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133350</xdr:rowOff>
    </xdr:from>
    <xdr:to>
      <xdr:col>19</xdr:col>
      <xdr:colOff>600075</xdr:colOff>
      <xdr:row>77</xdr:row>
      <xdr:rowOff>9525</xdr:rowOff>
    </xdr:to>
    <xdr:cxnSp macro="">
      <xdr:nvCxnSpPr>
        <xdr:cNvPr id="619" name="直線コネクタ 618"/>
        <xdr:cNvCxnSpPr/>
      </xdr:nvCxnSpPr>
      <xdr:spPr>
        <a:xfrm>
          <a:off x="11268075" y="1316355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0</xdr:rowOff>
    </xdr:from>
    <xdr:to>
      <xdr:col>20</xdr:col>
      <xdr:colOff>9525</xdr:colOff>
      <xdr:row>75</xdr:row>
      <xdr:rowOff>104775</xdr:rowOff>
    </xdr:to>
    <xdr:sp macro="" textlink="">
      <xdr:nvSpPr>
        <xdr:cNvPr id="620" name="フローチャート : 判断 619"/>
        <xdr:cNvSpPr/>
      </xdr:nvSpPr>
      <xdr:spPr>
        <a:xfrm>
          <a:off x="12020550" y="128587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123825</xdr:rowOff>
    </xdr:from>
    <xdr:ext cx="533400" cy="257175"/>
    <xdr:sp macro="" textlink="">
      <xdr:nvSpPr>
        <xdr:cNvPr id="621" name="テキスト ボックス 620"/>
        <xdr:cNvSpPr txBox="1"/>
      </xdr:nvSpPr>
      <xdr:spPr>
        <a:xfrm>
          <a:off x="11811000" y="1263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171450</xdr:rowOff>
    </xdr:from>
    <xdr:to>
      <xdr:col>18</xdr:col>
      <xdr:colOff>495300</xdr:colOff>
      <xdr:row>75</xdr:row>
      <xdr:rowOff>104775</xdr:rowOff>
    </xdr:to>
    <xdr:sp macro="" textlink="">
      <xdr:nvSpPr>
        <xdr:cNvPr id="622" name="フローチャート : 判断 621"/>
        <xdr:cNvSpPr/>
      </xdr:nvSpPr>
      <xdr:spPr>
        <a:xfrm>
          <a:off x="1122045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114300</xdr:rowOff>
    </xdr:from>
    <xdr:ext cx="533400" cy="257175"/>
    <xdr:sp macro="" textlink="">
      <xdr:nvSpPr>
        <xdr:cNvPr id="623" name="テキスト ボックス 622"/>
        <xdr:cNvSpPr txBox="1"/>
      </xdr:nvSpPr>
      <xdr:spPr>
        <a:xfrm>
          <a:off x="1100137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24" name="テキスト ボックス 62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25" name="テキスト ボックス 62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26" name="テキスト ボックス 62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7" name="テキスト ボックス 62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8" name="テキスト ボックス 62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85725</xdr:rowOff>
    </xdr:from>
    <xdr:to>
      <xdr:col>23</xdr:col>
      <xdr:colOff>571500</xdr:colOff>
      <xdr:row>77</xdr:row>
      <xdr:rowOff>9525</xdr:rowOff>
    </xdr:to>
    <xdr:sp macro="" textlink="">
      <xdr:nvSpPr>
        <xdr:cNvPr id="629" name="円/楕円 628"/>
        <xdr:cNvSpPr/>
      </xdr:nvSpPr>
      <xdr:spPr>
        <a:xfrm>
          <a:off x="14297025" y="13115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66675</xdr:rowOff>
    </xdr:from>
    <xdr:ext cx="533400" cy="257175"/>
    <xdr:sp macro="" textlink="">
      <xdr:nvSpPr>
        <xdr:cNvPr id="630" name="公債費該当値テキスト"/>
        <xdr:cNvSpPr txBox="1"/>
      </xdr:nvSpPr>
      <xdr:spPr>
        <a:xfrm>
          <a:off x="14401800"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29,322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114300</xdr:rowOff>
    </xdr:from>
    <xdr:to>
      <xdr:col>22</xdr:col>
      <xdr:colOff>419100</xdr:colOff>
      <xdr:row>77</xdr:row>
      <xdr:rowOff>47625</xdr:rowOff>
    </xdr:to>
    <xdr:sp macro="" textlink="">
      <xdr:nvSpPr>
        <xdr:cNvPr id="631" name="円/楕円 630"/>
        <xdr:cNvSpPr/>
      </xdr:nvSpPr>
      <xdr:spPr>
        <a:xfrm>
          <a:off x="13544550"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77</xdr:row>
      <xdr:rowOff>38100</xdr:rowOff>
    </xdr:from>
    <xdr:ext cx="533400" cy="257175"/>
    <xdr:sp macro="" textlink="">
      <xdr:nvSpPr>
        <xdr:cNvPr id="632" name="テキスト ボックス 631"/>
        <xdr:cNvSpPr txBox="1"/>
      </xdr:nvSpPr>
      <xdr:spPr>
        <a:xfrm>
          <a:off x="133254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27,254</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133350</xdr:rowOff>
    </xdr:from>
    <xdr:to>
      <xdr:col>21</xdr:col>
      <xdr:colOff>209550</xdr:colOff>
      <xdr:row>77</xdr:row>
      <xdr:rowOff>57150</xdr:rowOff>
    </xdr:to>
    <xdr:sp macro="" textlink="">
      <xdr:nvSpPr>
        <xdr:cNvPr id="633" name="円/楕円 632"/>
        <xdr:cNvSpPr/>
      </xdr:nvSpPr>
      <xdr:spPr>
        <a:xfrm>
          <a:off x="12744450" y="131635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77</xdr:row>
      <xdr:rowOff>47625</xdr:rowOff>
    </xdr:from>
    <xdr:ext cx="533400" cy="257175"/>
    <xdr:sp macro="" textlink="">
      <xdr:nvSpPr>
        <xdr:cNvPr id="634" name="テキスト ボックス 633"/>
        <xdr:cNvSpPr txBox="1"/>
      </xdr:nvSpPr>
      <xdr:spPr>
        <a:xfrm>
          <a:off x="12611100"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26,444</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123825</xdr:rowOff>
    </xdr:from>
    <xdr:to>
      <xdr:col>20</xdr:col>
      <xdr:colOff>9525</xdr:colOff>
      <xdr:row>77</xdr:row>
      <xdr:rowOff>57150</xdr:rowOff>
    </xdr:to>
    <xdr:sp macro="" textlink="">
      <xdr:nvSpPr>
        <xdr:cNvPr id="635" name="円/楕円 634"/>
        <xdr:cNvSpPr/>
      </xdr:nvSpPr>
      <xdr:spPr>
        <a:xfrm>
          <a:off x="12020550" y="1315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77</xdr:row>
      <xdr:rowOff>47625</xdr:rowOff>
    </xdr:from>
    <xdr:ext cx="533400" cy="257175"/>
    <xdr:sp macro="" textlink="">
      <xdr:nvSpPr>
        <xdr:cNvPr id="636" name="テキスト ボックス 635"/>
        <xdr:cNvSpPr txBox="1"/>
      </xdr:nvSpPr>
      <xdr:spPr>
        <a:xfrm>
          <a:off x="11811000"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85725</xdr:rowOff>
    </xdr:from>
    <xdr:to>
      <xdr:col>18</xdr:col>
      <xdr:colOff>495300</xdr:colOff>
      <xdr:row>77</xdr:row>
      <xdr:rowOff>19050</xdr:rowOff>
    </xdr:to>
    <xdr:sp macro="" textlink="">
      <xdr:nvSpPr>
        <xdr:cNvPr id="637" name="円/楕円 636"/>
        <xdr:cNvSpPr/>
      </xdr:nvSpPr>
      <xdr:spPr>
        <a:xfrm>
          <a:off x="11220450"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77</xdr:row>
      <xdr:rowOff>9525</xdr:rowOff>
    </xdr:from>
    <xdr:ext cx="533400" cy="257175"/>
    <xdr:sp macro="" textlink="">
      <xdr:nvSpPr>
        <xdr:cNvPr id="638" name="テキスト ボックス 637"/>
        <xdr:cNvSpPr txBox="1"/>
      </xdr:nvSpPr>
      <xdr:spPr>
        <a:xfrm>
          <a:off x="11001375"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29,201</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39" name="正方形/長方形 63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40" name="正方形/長方形 63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41" name="正方形/長方形 64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42" name="正方形/長方形 64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43" name="正方形/長方形 64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44" name="正方形/長方形 64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45" name="正方形/長方形 64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46" name="正方形/長方形 64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7" name="テキスト ボックス 64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48" name="直線コネクタ 64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600075</xdr:colOff>
      <xdr:row>99</xdr:row>
      <xdr:rowOff>47625</xdr:rowOff>
    </xdr:to>
    <xdr:cxnSp macro="">
      <xdr:nvCxnSpPr>
        <xdr:cNvPr id="649" name="直線コネクタ 648"/>
        <xdr:cNvCxnSpPr/>
      </xdr:nvCxnSpPr>
      <xdr:spPr>
        <a:xfrm>
          <a:off x="10906125" y="1702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50" name="テキスト ボックス 649"/>
        <xdr:cNvSpPr txBox="1"/>
      </xdr:nvSpPr>
      <xdr:spPr>
        <a:xfrm>
          <a:off x="107442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600075</xdr:colOff>
      <xdr:row>97</xdr:row>
      <xdr:rowOff>9525</xdr:rowOff>
    </xdr:to>
    <xdr:cxnSp macro="">
      <xdr:nvCxnSpPr>
        <xdr:cNvPr id="651" name="直線コネクタ 650"/>
        <xdr:cNvCxnSpPr/>
      </xdr:nvCxnSpPr>
      <xdr:spPr>
        <a:xfrm>
          <a:off x="10906125" y="1664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96</xdr:row>
      <xdr:rowOff>38100</xdr:rowOff>
    </xdr:from>
    <xdr:ext cx="600075" cy="257175"/>
    <xdr:sp macro="" textlink="">
      <xdr:nvSpPr>
        <xdr:cNvPr id="652" name="テキスト ボックス 651"/>
        <xdr:cNvSpPr txBox="1"/>
      </xdr:nvSpPr>
      <xdr:spPr>
        <a:xfrm>
          <a:off x="103917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53" name="直線コネクタ 652"/>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54" name="テキスト ボックス 653"/>
        <xdr:cNvSpPr txBox="1"/>
      </xdr:nvSpPr>
      <xdr:spPr>
        <a:xfrm>
          <a:off x="103917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600075</xdr:colOff>
      <xdr:row>92</xdr:row>
      <xdr:rowOff>104775</xdr:rowOff>
    </xdr:to>
    <xdr:cxnSp macro="">
      <xdr:nvCxnSpPr>
        <xdr:cNvPr id="655" name="直線コネクタ 654"/>
        <xdr:cNvCxnSpPr/>
      </xdr:nvCxnSpPr>
      <xdr:spPr>
        <a:xfrm>
          <a:off x="10906125" y="1587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133350</xdr:rowOff>
    </xdr:from>
    <xdr:ext cx="600075" cy="257175"/>
    <xdr:sp macro="" textlink="">
      <xdr:nvSpPr>
        <xdr:cNvPr id="656" name="テキスト ボックス 655"/>
        <xdr:cNvSpPr txBox="1"/>
      </xdr:nvSpPr>
      <xdr:spPr>
        <a:xfrm>
          <a:off x="103917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600075</xdr:colOff>
      <xdr:row>90</xdr:row>
      <xdr:rowOff>66675</xdr:rowOff>
    </xdr:to>
    <xdr:cxnSp macro="">
      <xdr:nvCxnSpPr>
        <xdr:cNvPr id="657" name="直線コネクタ 656"/>
        <xdr:cNvCxnSpPr/>
      </xdr:nvCxnSpPr>
      <xdr:spPr>
        <a:xfrm>
          <a:off x="10906125" y="1549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95250</xdr:rowOff>
    </xdr:from>
    <xdr:ext cx="600075" cy="257175"/>
    <xdr:sp macro="" textlink="">
      <xdr:nvSpPr>
        <xdr:cNvPr id="658" name="テキスト ボックス 657"/>
        <xdr:cNvSpPr txBox="1"/>
      </xdr:nvSpPr>
      <xdr:spPr>
        <a:xfrm>
          <a:off x="103917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59" name="直線コネクタ 658"/>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60" name="テキスト ボックス 659"/>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61"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66675</xdr:rowOff>
    </xdr:from>
    <xdr:to>
      <xdr:col>23</xdr:col>
      <xdr:colOff>514350</xdr:colOff>
      <xdr:row>99</xdr:row>
      <xdr:rowOff>47625</xdr:rowOff>
    </xdr:to>
    <xdr:cxnSp macro="">
      <xdr:nvCxnSpPr>
        <xdr:cNvPr id="662" name="直線コネクタ 661"/>
        <xdr:cNvCxnSpPr/>
      </xdr:nvCxnSpPr>
      <xdr:spPr>
        <a:xfrm flipV="1">
          <a:off x="14344650" y="1549717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63" name="積立金最小値テキスト"/>
        <xdr:cNvSpPr txBox="1"/>
      </xdr:nvSpPr>
      <xdr:spPr>
        <a:xfrm>
          <a:off x="14401800"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600075</xdr:colOff>
      <xdr:row>99</xdr:row>
      <xdr:rowOff>47625</xdr:rowOff>
    </xdr:to>
    <xdr:cxnSp macro="">
      <xdr:nvCxnSpPr>
        <xdr:cNvPr id="664" name="直線コネクタ 663"/>
        <xdr:cNvCxnSpPr/>
      </xdr:nvCxnSpPr>
      <xdr:spPr>
        <a:xfrm>
          <a:off x="1425892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xdr:rowOff>
    </xdr:from>
    <xdr:ext cx="600075" cy="257175"/>
    <xdr:sp macro="" textlink="">
      <xdr:nvSpPr>
        <xdr:cNvPr id="665" name="積立金最大値テキスト"/>
        <xdr:cNvSpPr txBox="1"/>
      </xdr:nvSpPr>
      <xdr:spPr>
        <a:xfrm>
          <a:off x="14401800" y="15268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66675</xdr:rowOff>
    </xdr:from>
    <xdr:to>
      <xdr:col>23</xdr:col>
      <xdr:colOff>600075</xdr:colOff>
      <xdr:row>90</xdr:row>
      <xdr:rowOff>66675</xdr:rowOff>
    </xdr:to>
    <xdr:cxnSp macro="">
      <xdr:nvCxnSpPr>
        <xdr:cNvPr id="666" name="直線コネクタ 665"/>
        <xdr:cNvCxnSpPr/>
      </xdr:nvCxnSpPr>
      <xdr:spPr>
        <a:xfrm>
          <a:off x="1425892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85725</xdr:rowOff>
    </xdr:from>
    <xdr:to>
      <xdr:col>23</xdr:col>
      <xdr:colOff>514350</xdr:colOff>
      <xdr:row>98</xdr:row>
      <xdr:rowOff>161925</xdr:rowOff>
    </xdr:to>
    <xdr:cxnSp macro="">
      <xdr:nvCxnSpPr>
        <xdr:cNvPr id="667" name="直線コネクタ 666"/>
        <xdr:cNvCxnSpPr/>
      </xdr:nvCxnSpPr>
      <xdr:spPr>
        <a:xfrm flipV="1">
          <a:off x="13592175" y="1688782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68" name="積立金平均値テキスト"/>
        <xdr:cNvSpPr txBox="1"/>
      </xdr:nvSpPr>
      <xdr:spPr>
        <a:xfrm>
          <a:off x="1440180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104775</xdr:rowOff>
    </xdr:from>
    <xdr:to>
      <xdr:col>23</xdr:col>
      <xdr:colOff>571500</xdr:colOff>
      <xdr:row>99</xdr:row>
      <xdr:rowOff>38100</xdr:rowOff>
    </xdr:to>
    <xdr:sp macro="" textlink="">
      <xdr:nvSpPr>
        <xdr:cNvPr id="669" name="フローチャート : 判断 668"/>
        <xdr:cNvSpPr/>
      </xdr:nvSpPr>
      <xdr:spPr>
        <a:xfrm>
          <a:off x="142970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161925</xdr:rowOff>
    </xdr:from>
    <xdr:to>
      <xdr:col>22</xdr:col>
      <xdr:colOff>361950</xdr:colOff>
      <xdr:row>99</xdr:row>
      <xdr:rowOff>19050</xdr:rowOff>
    </xdr:to>
    <xdr:cxnSp macro="">
      <xdr:nvCxnSpPr>
        <xdr:cNvPr id="670" name="直線コネクタ 669"/>
        <xdr:cNvCxnSpPr/>
      </xdr:nvCxnSpPr>
      <xdr:spPr>
        <a:xfrm flipV="1">
          <a:off x="12792075" y="1696402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114300</xdr:rowOff>
    </xdr:from>
    <xdr:to>
      <xdr:col>22</xdr:col>
      <xdr:colOff>419100</xdr:colOff>
      <xdr:row>99</xdr:row>
      <xdr:rowOff>47625</xdr:rowOff>
    </xdr:to>
    <xdr:sp macro="" textlink="">
      <xdr:nvSpPr>
        <xdr:cNvPr id="671" name="フローチャート : 判断 670"/>
        <xdr:cNvSpPr/>
      </xdr:nvSpPr>
      <xdr:spPr>
        <a:xfrm>
          <a:off x="13544550" y="1691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99</xdr:row>
      <xdr:rowOff>38100</xdr:rowOff>
    </xdr:from>
    <xdr:ext cx="533400" cy="257175"/>
    <xdr:sp macro="" textlink="">
      <xdr:nvSpPr>
        <xdr:cNvPr id="672" name="テキスト ボックス 671"/>
        <xdr:cNvSpPr txBox="1"/>
      </xdr:nvSpPr>
      <xdr:spPr>
        <a:xfrm>
          <a:off x="13325475"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161925</xdr:rowOff>
    </xdr:from>
    <xdr:to>
      <xdr:col>21</xdr:col>
      <xdr:colOff>161925</xdr:colOff>
      <xdr:row>99</xdr:row>
      <xdr:rowOff>19050</xdr:rowOff>
    </xdr:to>
    <xdr:cxnSp macro="">
      <xdr:nvCxnSpPr>
        <xdr:cNvPr id="673" name="直線コネクタ 672"/>
        <xdr:cNvCxnSpPr/>
      </xdr:nvCxnSpPr>
      <xdr:spPr>
        <a:xfrm>
          <a:off x="12030075" y="169640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95250</xdr:rowOff>
    </xdr:from>
    <xdr:to>
      <xdr:col>21</xdr:col>
      <xdr:colOff>209550</xdr:colOff>
      <xdr:row>99</xdr:row>
      <xdr:rowOff>28575</xdr:rowOff>
    </xdr:to>
    <xdr:sp macro="" textlink="">
      <xdr:nvSpPr>
        <xdr:cNvPr id="674" name="フローチャート : 判断 673"/>
        <xdr:cNvSpPr/>
      </xdr:nvSpPr>
      <xdr:spPr>
        <a:xfrm>
          <a:off x="12744450" y="16897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47625</xdr:rowOff>
    </xdr:from>
    <xdr:ext cx="533400" cy="257175"/>
    <xdr:sp macro="" textlink="">
      <xdr:nvSpPr>
        <xdr:cNvPr id="675" name="テキスト ボックス 674"/>
        <xdr:cNvSpPr txBox="1"/>
      </xdr:nvSpPr>
      <xdr:spPr>
        <a:xfrm>
          <a:off x="126111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123825</xdr:rowOff>
    </xdr:from>
    <xdr:to>
      <xdr:col>19</xdr:col>
      <xdr:colOff>600075</xdr:colOff>
      <xdr:row>98</xdr:row>
      <xdr:rowOff>161925</xdr:rowOff>
    </xdr:to>
    <xdr:cxnSp macro="">
      <xdr:nvCxnSpPr>
        <xdr:cNvPr id="676" name="直線コネクタ 675"/>
        <xdr:cNvCxnSpPr/>
      </xdr:nvCxnSpPr>
      <xdr:spPr>
        <a:xfrm>
          <a:off x="11268075" y="1692592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85725</xdr:rowOff>
    </xdr:from>
    <xdr:to>
      <xdr:col>20</xdr:col>
      <xdr:colOff>9525</xdr:colOff>
      <xdr:row>99</xdr:row>
      <xdr:rowOff>19050</xdr:rowOff>
    </xdr:to>
    <xdr:sp macro="" textlink="">
      <xdr:nvSpPr>
        <xdr:cNvPr id="677" name="フローチャート : 判断 676"/>
        <xdr:cNvSpPr/>
      </xdr:nvSpPr>
      <xdr:spPr>
        <a:xfrm>
          <a:off x="12020550" y="168878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38100</xdr:rowOff>
    </xdr:from>
    <xdr:ext cx="533400" cy="257175"/>
    <xdr:sp macro="" textlink="">
      <xdr:nvSpPr>
        <xdr:cNvPr id="678" name="テキスト ボックス 677"/>
        <xdr:cNvSpPr txBox="1"/>
      </xdr:nvSpPr>
      <xdr:spPr>
        <a:xfrm>
          <a:off x="118110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66675</xdr:rowOff>
    </xdr:from>
    <xdr:to>
      <xdr:col>18</xdr:col>
      <xdr:colOff>495300</xdr:colOff>
      <xdr:row>98</xdr:row>
      <xdr:rowOff>161925</xdr:rowOff>
    </xdr:to>
    <xdr:sp macro="" textlink="">
      <xdr:nvSpPr>
        <xdr:cNvPr id="679" name="フローチャート : 判断 678"/>
        <xdr:cNvSpPr/>
      </xdr:nvSpPr>
      <xdr:spPr>
        <a:xfrm>
          <a:off x="11220450" y="1686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9525</xdr:rowOff>
    </xdr:from>
    <xdr:ext cx="533400" cy="257175"/>
    <xdr:sp macro="" textlink="">
      <xdr:nvSpPr>
        <xdr:cNvPr id="680" name="テキスト ボックス 679"/>
        <xdr:cNvSpPr txBox="1"/>
      </xdr:nvSpPr>
      <xdr:spPr>
        <a:xfrm>
          <a:off x="11001375"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81" name="テキスト ボックス 680"/>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82" name="テキスト ボックス 681"/>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83" name="テキスト ボックス 682"/>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84" name="テキスト ボックス 683"/>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85" name="テキスト ボックス 684"/>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38100</xdr:rowOff>
    </xdr:from>
    <xdr:to>
      <xdr:col>23</xdr:col>
      <xdr:colOff>571500</xdr:colOff>
      <xdr:row>98</xdr:row>
      <xdr:rowOff>133350</xdr:rowOff>
    </xdr:to>
    <xdr:sp macro="" textlink="">
      <xdr:nvSpPr>
        <xdr:cNvPr id="686" name="円/楕円 685"/>
        <xdr:cNvSpPr/>
      </xdr:nvSpPr>
      <xdr:spPr>
        <a:xfrm>
          <a:off x="14297025" y="16840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57150</xdr:rowOff>
    </xdr:from>
    <xdr:ext cx="533400" cy="257175"/>
    <xdr:sp macro="" textlink="">
      <xdr:nvSpPr>
        <xdr:cNvPr id="687" name="積立金該当値テキスト"/>
        <xdr:cNvSpPr txBox="1"/>
      </xdr:nvSpPr>
      <xdr:spPr>
        <a:xfrm>
          <a:off x="1440180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114300</xdr:rowOff>
    </xdr:from>
    <xdr:to>
      <xdr:col>22</xdr:col>
      <xdr:colOff>419100</xdr:colOff>
      <xdr:row>99</xdr:row>
      <xdr:rowOff>38100</xdr:rowOff>
    </xdr:to>
    <xdr:sp macro="" textlink="">
      <xdr:nvSpPr>
        <xdr:cNvPr id="688" name="円/楕円 687"/>
        <xdr:cNvSpPr/>
      </xdr:nvSpPr>
      <xdr:spPr>
        <a:xfrm>
          <a:off x="13544550" y="16916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57150</xdr:rowOff>
    </xdr:from>
    <xdr:ext cx="533400" cy="257175"/>
    <xdr:sp macro="" textlink="">
      <xdr:nvSpPr>
        <xdr:cNvPr id="689" name="テキスト ボックス 688"/>
        <xdr:cNvSpPr txBox="1"/>
      </xdr:nvSpPr>
      <xdr:spPr>
        <a:xfrm>
          <a:off x="133254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14,506</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133350</xdr:rowOff>
    </xdr:from>
    <xdr:to>
      <xdr:col>21</xdr:col>
      <xdr:colOff>209550</xdr:colOff>
      <xdr:row>99</xdr:row>
      <xdr:rowOff>66675</xdr:rowOff>
    </xdr:to>
    <xdr:sp macro="" textlink="">
      <xdr:nvSpPr>
        <xdr:cNvPr id="690" name="円/楕円 689"/>
        <xdr:cNvSpPr/>
      </xdr:nvSpPr>
      <xdr:spPr>
        <a:xfrm>
          <a:off x="12744450" y="16935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99</xdr:row>
      <xdr:rowOff>57150</xdr:rowOff>
    </xdr:from>
    <xdr:ext cx="457200" cy="257175"/>
    <xdr:sp macro="" textlink="">
      <xdr:nvSpPr>
        <xdr:cNvPr id="691" name="テキスト ボックス 690"/>
        <xdr:cNvSpPr txBox="1"/>
      </xdr:nvSpPr>
      <xdr:spPr>
        <a:xfrm>
          <a:off x="12630150" y="170307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114300</xdr:rowOff>
    </xdr:from>
    <xdr:to>
      <xdr:col>20</xdr:col>
      <xdr:colOff>9525</xdr:colOff>
      <xdr:row>99</xdr:row>
      <xdr:rowOff>38100</xdr:rowOff>
    </xdr:to>
    <xdr:sp macro="" textlink="">
      <xdr:nvSpPr>
        <xdr:cNvPr id="692" name="円/楕円 691"/>
        <xdr:cNvSpPr/>
      </xdr:nvSpPr>
      <xdr:spPr>
        <a:xfrm>
          <a:off x="12020550" y="1691640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99</xdr:row>
      <xdr:rowOff>28575</xdr:rowOff>
    </xdr:from>
    <xdr:ext cx="533400" cy="257175"/>
    <xdr:sp macro="" textlink="">
      <xdr:nvSpPr>
        <xdr:cNvPr id="693" name="テキスト ボックス 692"/>
        <xdr:cNvSpPr txBox="1"/>
      </xdr:nvSpPr>
      <xdr:spPr>
        <a:xfrm>
          <a:off x="11811000"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76200</xdr:rowOff>
    </xdr:from>
    <xdr:to>
      <xdr:col>18</xdr:col>
      <xdr:colOff>495300</xdr:colOff>
      <xdr:row>99</xdr:row>
      <xdr:rowOff>0</xdr:rowOff>
    </xdr:to>
    <xdr:sp macro="" textlink="">
      <xdr:nvSpPr>
        <xdr:cNvPr id="694" name="円/楕円 693"/>
        <xdr:cNvSpPr/>
      </xdr:nvSpPr>
      <xdr:spPr>
        <a:xfrm>
          <a:off x="11220450" y="16878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171450</xdr:rowOff>
    </xdr:from>
    <xdr:ext cx="533400" cy="257175"/>
    <xdr:sp macro="" textlink="">
      <xdr:nvSpPr>
        <xdr:cNvPr id="695" name="テキスト ボックス 694"/>
        <xdr:cNvSpPr txBox="1"/>
      </xdr:nvSpPr>
      <xdr:spPr>
        <a:xfrm>
          <a:off x="11001375"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96" name="正方形/長方形 695"/>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7" name="正方形/長方形 696"/>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8" name="正方形/長方形 697"/>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9" name="正方形/長方形 698"/>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0" name="正方形/長方形 699"/>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01" name="正方形/長方形 700"/>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02" name="正方形/長方形 701"/>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03" name="正方形/長方形 702"/>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04" name="テキスト ボックス 703"/>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05" name="直線コネクタ 704"/>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06" name="直線コネクタ 705"/>
        <xdr:cNvCxnSpPr/>
      </xdr:nvCxnSpPr>
      <xdr:spPr>
        <a:xfrm>
          <a:off x="1605915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07" name="テキスト ボックス 706"/>
        <xdr:cNvSpPr txBox="1"/>
      </xdr:nvSpPr>
      <xdr:spPr>
        <a:xfrm>
          <a:off x="1581150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08" name="直線コネクタ 707"/>
        <xdr:cNvCxnSpPr/>
      </xdr:nvCxnSpPr>
      <xdr:spPr>
        <a:xfrm>
          <a:off x="1605915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142875</xdr:rowOff>
    </xdr:from>
    <xdr:ext cx="533400" cy="257175"/>
    <xdr:sp macro="" textlink="">
      <xdr:nvSpPr>
        <xdr:cNvPr id="709" name="テキスト ボックス 708"/>
        <xdr:cNvSpPr txBox="1"/>
      </xdr:nvSpPr>
      <xdr:spPr>
        <a:xfrm>
          <a:off x="1561147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10" name="直線コネクタ 709"/>
        <xdr:cNvCxnSpPr/>
      </xdr:nvCxnSpPr>
      <xdr:spPr>
        <a:xfrm>
          <a:off x="1605915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34</xdr:row>
      <xdr:rowOff>161925</xdr:rowOff>
    </xdr:from>
    <xdr:ext cx="533400" cy="257175"/>
    <xdr:sp macro="" textlink="">
      <xdr:nvSpPr>
        <xdr:cNvPr id="711" name="テキスト ボックス 710"/>
        <xdr:cNvSpPr txBox="1"/>
      </xdr:nvSpPr>
      <xdr:spPr>
        <a:xfrm>
          <a:off x="15611475"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12" name="直線コネクタ 711"/>
        <xdr:cNvCxnSpPr/>
      </xdr:nvCxnSpPr>
      <xdr:spPr>
        <a:xfrm>
          <a:off x="1605915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9525</xdr:rowOff>
    </xdr:from>
    <xdr:ext cx="533400" cy="257175"/>
    <xdr:sp macro="" textlink="">
      <xdr:nvSpPr>
        <xdr:cNvPr id="713" name="テキスト ボックス 712"/>
        <xdr:cNvSpPr txBox="1"/>
      </xdr:nvSpPr>
      <xdr:spPr>
        <a:xfrm>
          <a:off x="15611475"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14" name="直線コネクタ 713"/>
        <xdr:cNvCxnSpPr/>
      </xdr:nvCxnSpPr>
      <xdr:spPr>
        <a:xfrm>
          <a:off x="1605915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19050</xdr:rowOff>
    </xdr:from>
    <xdr:ext cx="533400" cy="257175"/>
    <xdr:sp macro="" textlink="">
      <xdr:nvSpPr>
        <xdr:cNvPr id="715" name="テキスト ボックス 714"/>
        <xdr:cNvSpPr txBox="1"/>
      </xdr:nvSpPr>
      <xdr:spPr>
        <a:xfrm>
          <a:off x="15611475"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16" name="直線コネクタ 715"/>
        <xdr:cNvCxnSpPr/>
      </xdr:nvCxnSpPr>
      <xdr:spPr>
        <a:xfrm>
          <a:off x="1605915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17" name="テキスト ボックス 716"/>
        <xdr:cNvSpPr txBox="1"/>
      </xdr:nvSpPr>
      <xdr:spPr>
        <a:xfrm>
          <a:off x="15611475"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8" name="直線コネクタ 717"/>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9" name="テキスト ボックス 718"/>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0"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114300</xdr:rowOff>
    </xdr:from>
    <xdr:to>
      <xdr:col>32</xdr:col>
      <xdr:colOff>190500</xdr:colOff>
      <xdr:row>39</xdr:row>
      <xdr:rowOff>95250</xdr:rowOff>
    </xdr:to>
    <xdr:cxnSp macro="">
      <xdr:nvCxnSpPr>
        <xdr:cNvPr id="721" name="直線コネクタ 720"/>
        <xdr:cNvCxnSpPr/>
      </xdr:nvCxnSpPr>
      <xdr:spPr>
        <a:xfrm flipV="1">
          <a:off x="19411950" y="5257800"/>
          <a:ext cx="9525"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22" name="投資及び出資金最小値テキスト"/>
        <xdr:cNvSpPr txBox="1"/>
      </xdr:nvSpPr>
      <xdr:spPr>
        <a:xfrm>
          <a:off x="194691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23" name="直線コネクタ 722"/>
        <xdr:cNvCxnSpPr/>
      </xdr:nvCxnSpPr>
      <xdr:spPr>
        <a:xfrm>
          <a:off x="193262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57150</xdr:rowOff>
    </xdr:from>
    <xdr:ext cx="533400" cy="257175"/>
    <xdr:sp macro="" textlink="">
      <xdr:nvSpPr>
        <xdr:cNvPr id="724" name="投資及び出資金最大値テキスト"/>
        <xdr:cNvSpPr txBox="1"/>
      </xdr:nvSpPr>
      <xdr:spPr>
        <a:xfrm>
          <a:off x="19469100" y="502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95250</xdr:colOff>
      <xdr:row>30</xdr:row>
      <xdr:rowOff>114300</xdr:rowOff>
    </xdr:from>
    <xdr:to>
      <xdr:col>32</xdr:col>
      <xdr:colOff>276225</xdr:colOff>
      <xdr:row>30</xdr:row>
      <xdr:rowOff>114300</xdr:rowOff>
    </xdr:to>
    <xdr:cxnSp macro="">
      <xdr:nvCxnSpPr>
        <xdr:cNvPr id="725" name="直線コネクタ 724"/>
        <xdr:cNvCxnSpPr/>
      </xdr:nvCxnSpPr>
      <xdr:spPr>
        <a:xfrm>
          <a:off x="19326225" y="5257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57150</xdr:rowOff>
    </xdr:from>
    <xdr:to>
      <xdr:col>32</xdr:col>
      <xdr:colOff>190500</xdr:colOff>
      <xdr:row>38</xdr:row>
      <xdr:rowOff>66675</xdr:rowOff>
    </xdr:to>
    <xdr:cxnSp macro="">
      <xdr:nvCxnSpPr>
        <xdr:cNvPr id="726" name="直線コネクタ 725"/>
        <xdr:cNvCxnSpPr/>
      </xdr:nvCxnSpPr>
      <xdr:spPr>
        <a:xfrm>
          <a:off x="18669000" y="65722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133350</xdr:rowOff>
    </xdr:from>
    <xdr:ext cx="466725" cy="257175"/>
    <xdr:sp macro="" textlink="">
      <xdr:nvSpPr>
        <xdr:cNvPr id="727" name="投資及び出資金平均値テキスト"/>
        <xdr:cNvSpPr txBox="1"/>
      </xdr:nvSpPr>
      <xdr:spPr>
        <a:xfrm>
          <a:off x="19469100"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152400</xdr:rowOff>
    </xdr:from>
    <xdr:to>
      <xdr:col>32</xdr:col>
      <xdr:colOff>238125</xdr:colOff>
      <xdr:row>39</xdr:row>
      <xdr:rowOff>76200</xdr:rowOff>
    </xdr:to>
    <xdr:sp macro="" textlink="">
      <xdr:nvSpPr>
        <xdr:cNvPr id="728" name="フローチャート : 判断 727"/>
        <xdr:cNvSpPr/>
      </xdr:nvSpPr>
      <xdr:spPr>
        <a:xfrm>
          <a:off x="193643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57150</xdr:rowOff>
    </xdr:from>
    <xdr:to>
      <xdr:col>31</xdr:col>
      <xdr:colOff>38100</xdr:colOff>
      <xdr:row>38</xdr:row>
      <xdr:rowOff>114300</xdr:rowOff>
    </xdr:to>
    <xdr:cxnSp macro="">
      <xdr:nvCxnSpPr>
        <xdr:cNvPr id="729" name="直線コネクタ 728"/>
        <xdr:cNvCxnSpPr/>
      </xdr:nvCxnSpPr>
      <xdr:spPr>
        <a:xfrm flipV="1">
          <a:off x="17945100" y="6572250"/>
          <a:ext cx="7239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161925</xdr:rowOff>
    </xdr:from>
    <xdr:to>
      <xdr:col>31</xdr:col>
      <xdr:colOff>85725</xdr:colOff>
      <xdr:row>39</xdr:row>
      <xdr:rowOff>85725</xdr:rowOff>
    </xdr:to>
    <xdr:sp macro="" textlink="">
      <xdr:nvSpPr>
        <xdr:cNvPr id="730" name="フローチャート : 判断 729"/>
        <xdr:cNvSpPr/>
      </xdr:nvSpPr>
      <xdr:spPr>
        <a:xfrm>
          <a:off x="18630900" y="66770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39</xdr:row>
      <xdr:rowOff>76200</xdr:rowOff>
    </xdr:from>
    <xdr:ext cx="466725" cy="257175"/>
    <xdr:sp macro="" textlink="">
      <xdr:nvSpPr>
        <xdr:cNvPr id="731" name="テキスト ボックス 730"/>
        <xdr:cNvSpPr txBox="1"/>
      </xdr:nvSpPr>
      <xdr:spPr>
        <a:xfrm>
          <a:off x="18516600" y="676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114300</xdr:rowOff>
    </xdr:from>
    <xdr:to>
      <xdr:col>29</xdr:col>
      <xdr:colOff>514350</xdr:colOff>
      <xdr:row>39</xdr:row>
      <xdr:rowOff>9525</xdr:rowOff>
    </xdr:to>
    <xdr:cxnSp macro="">
      <xdr:nvCxnSpPr>
        <xdr:cNvPr id="732" name="直線コネクタ 731"/>
        <xdr:cNvCxnSpPr/>
      </xdr:nvCxnSpPr>
      <xdr:spPr>
        <a:xfrm flipV="1">
          <a:off x="17145000" y="6629400"/>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9525</xdr:rowOff>
    </xdr:from>
    <xdr:to>
      <xdr:col>29</xdr:col>
      <xdr:colOff>571500</xdr:colOff>
      <xdr:row>39</xdr:row>
      <xdr:rowOff>104775</xdr:rowOff>
    </xdr:to>
    <xdr:sp macro="" textlink="">
      <xdr:nvSpPr>
        <xdr:cNvPr id="733" name="フローチャート : 判断 732"/>
        <xdr:cNvSpPr/>
      </xdr:nvSpPr>
      <xdr:spPr>
        <a:xfrm>
          <a:off x="17897475" y="669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39</xdr:row>
      <xdr:rowOff>104775</xdr:rowOff>
    </xdr:from>
    <xdr:ext cx="466725" cy="257175"/>
    <xdr:sp macro="" textlink="">
      <xdr:nvSpPr>
        <xdr:cNvPr id="734" name="テキスト ボックス 733"/>
        <xdr:cNvSpPr txBox="1"/>
      </xdr:nvSpPr>
      <xdr:spPr>
        <a:xfrm>
          <a:off x="17716500" y="6791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xdr:rowOff>
    </xdr:from>
    <xdr:to>
      <xdr:col>28</xdr:col>
      <xdr:colOff>314325</xdr:colOff>
      <xdr:row>39</xdr:row>
      <xdr:rowOff>38100</xdr:rowOff>
    </xdr:to>
    <xdr:cxnSp macro="">
      <xdr:nvCxnSpPr>
        <xdr:cNvPr id="735" name="直線コネクタ 734"/>
        <xdr:cNvCxnSpPr/>
      </xdr:nvCxnSpPr>
      <xdr:spPr>
        <a:xfrm flipV="1">
          <a:off x="16344900" y="66960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161925</xdr:rowOff>
    </xdr:from>
    <xdr:to>
      <xdr:col>28</xdr:col>
      <xdr:colOff>361950</xdr:colOff>
      <xdr:row>39</xdr:row>
      <xdr:rowOff>95250</xdr:rowOff>
    </xdr:to>
    <xdr:sp macro="" textlink="">
      <xdr:nvSpPr>
        <xdr:cNvPr id="736" name="フローチャート : 判断 735"/>
        <xdr:cNvSpPr/>
      </xdr:nvSpPr>
      <xdr:spPr>
        <a:xfrm>
          <a:off x="17097375" y="6677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39</xdr:row>
      <xdr:rowOff>85725</xdr:rowOff>
    </xdr:from>
    <xdr:ext cx="466725" cy="257175"/>
    <xdr:sp macro="" textlink="">
      <xdr:nvSpPr>
        <xdr:cNvPr id="737" name="テキスト ボックス 736"/>
        <xdr:cNvSpPr txBox="1"/>
      </xdr:nvSpPr>
      <xdr:spPr>
        <a:xfrm>
          <a:off x="16906875" y="6772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171450</xdr:rowOff>
    </xdr:from>
    <xdr:to>
      <xdr:col>27</xdr:col>
      <xdr:colOff>161925</xdr:colOff>
      <xdr:row>39</xdr:row>
      <xdr:rowOff>104775</xdr:rowOff>
    </xdr:to>
    <xdr:sp macro="" textlink="">
      <xdr:nvSpPr>
        <xdr:cNvPr id="738" name="フローチャート : 判断 737"/>
        <xdr:cNvSpPr/>
      </xdr:nvSpPr>
      <xdr:spPr>
        <a:xfrm>
          <a:off x="16287750" y="668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39</xdr:row>
      <xdr:rowOff>95250</xdr:rowOff>
    </xdr:from>
    <xdr:ext cx="466725" cy="257175"/>
    <xdr:sp macro="" textlink="">
      <xdr:nvSpPr>
        <xdr:cNvPr id="739" name="テキスト ボックス 738"/>
        <xdr:cNvSpPr txBox="1"/>
      </xdr:nvSpPr>
      <xdr:spPr>
        <a:xfrm>
          <a:off x="16192500" y="6781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40" name="テキスト ボックス 739"/>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41" name="テキスト ボックス 740"/>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2" name="テキスト ボックス 741"/>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43" name="テキスト ボックス 742"/>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44" name="テキスト ボックス 743"/>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9525</xdr:rowOff>
    </xdr:from>
    <xdr:to>
      <xdr:col>32</xdr:col>
      <xdr:colOff>238125</xdr:colOff>
      <xdr:row>38</xdr:row>
      <xdr:rowOff>114300</xdr:rowOff>
    </xdr:to>
    <xdr:sp macro="" textlink="">
      <xdr:nvSpPr>
        <xdr:cNvPr id="745" name="円/楕円 744"/>
        <xdr:cNvSpPr/>
      </xdr:nvSpPr>
      <xdr:spPr>
        <a:xfrm>
          <a:off x="193643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38100</xdr:rowOff>
    </xdr:from>
    <xdr:ext cx="466725" cy="257175"/>
    <xdr:sp macro="" textlink="">
      <xdr:nvSpPr>
        <xdr:cNvPr id="746" name="投資及び出資金該当値テキスト"/>
        <xdr:cNvSpPr txBox="1"/>
      </xdr:nvSpPr>
      <xdr:spPr>
        <a:xfrm>
          <a:off x="19469100"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6,343</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9525</xdr:rowOff>
    </xdr:from>
    <xdr:to>
      <xdr:col>31</xdr:col>
      <xdr:colOff>85725</xdr:colOff>
      <xdr:row>38</xdr:row>
      <xdr:rowOff>114300</xdr:rowOff>
    </xdr:to>
    <xdr:sp macro="" textlink="">
      <xdr:nvSpPr>
        <xdr:cNvPr id="747" name="円/楕円 746"/>
        <xdr:cNvSpPr/>
      </xdr:nvSpPr>
      <xdr:spPr>
        <a:xfrm>
          <a:off x="18630900" y="65246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133350</xdr:rowOff>
    </xdr:from>
    <xdr:ext cx="466725" cy="257175"/>
    <xdr:sp macro="" textlink="">
      <xdr:nvSpPr>
        <xdr:cNvPr id="748" name="テキスト ボックス 747"/>
        <xdr:cNvSpPr txBox="1"/>
      </xdr:nvSpPr>
      <xdr:spPr>
        <a:xfrm>
          <a:off x="1851660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66675</xdr:rowOff>
    </xdr:from>
    <xdr:to>
      <xdr:col>29</xdr:col>
      <xdr:colOff>571500</xdr:colOff>
      <xdr:row>38</xdr:row>
      <xdr:rowOff>161925</xdr:rowOff>
    </xdr:to>
    <xdr:sp macro="" textlink="">
      <xdr:nvSpPr>
        <xdr:cNvPr id="749" name="円/楕円 748"/>
        <xdr:cNvSpPr/>
      </xdr:nvSpPr>
      <xdr:spPr>
        <a:xfrm>
          <a:off x="17897475" y="6581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9525</xdr:rowOff>
    </xdr:from>
    <xdr:ext cx="466725" cy="257175"/>
    <xdr:sp macro="" textlink="">
      <xdr:nvSpPr>
        <xdr:cNvPr id="750" name="テキスト ボックス 749"/>
        <xdr:cNvSpPr txBox="1"/>
      </xdr:nvSpPr>
      <xdr:spPr>
        <a:xfrm>
          <a:off x="1771650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133350</xdr:rowOff>
    </xdr:from>
    <xdr:to>
      <xdr:col>28</xdr:col>
      <xdr:colOff>361950</xdr:colOff>
      <xdr:row>39</xdr:row>
      <xdr:rowOff>57150</xdr:rowOff>
    </xdr:to>
    <xdr:sp macro="" textlink="">
      <xdr:nvSpPr>
        <xdr:cNvPr id="751" name="円/楕円 750"/>
        <xdr:cNvSpPr/>
      </xdr:nvSpPr>
      <xdr:spPr>
        <a:xfrm>
          <a:off x="17097375" y="6648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76200</xdr:rowOff>
    </xdr:from>
    <xdr:ext cx="466725" cy="257175"/>
    <xdr:sp macro="" textlink="">
      <xdr:nvSpPr>
        <xdr:cNvPr id="752" name="テキスト ボックス 751"/>
        <xdr:cNvSpPr txBox="1"/>
      </xdr:nvSpPr>
      <xdr:spPr>
        <a:xfrm>
          <a:off x="16906875"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85725</xdr:rowOff>
    </xdr:to>
    <xdr:sp macro="" textlink="">
      <xdr:nvSpPr>
        <xdr:cNvPr id="753" name="円/楕円 752"/>
        <xdr:cNvSpPr/>
      </xdr:nvSpPr>
      <xdr:spPr>
        <a:xfrm>
          <a:off x="16287750" y="6677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104775</xdr:rowOff>
    </xdr:from>
    <xdr:ext cx="466725" cy="257175"/>
    <xdr:sp macro="" textlink="">
      <xdr:nvSpPr>
        <xdr:cNvPr id="754" name="テキスト ボックス 753"/>
        <xdr:cNvSpPr txBox="1"/>
      </xdr:nvSpPr>
      <xdr:spPr>
        <a:xfrm>
          <a:off x="16192500"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55" name="正方形/長方形 754"/>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56" name="正方形/長方形 755"/>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7" name="正方形/長方形 756"/>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8" name="正方形/長方形 757"/>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9" name="正方形/長方形 758"/>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60" name="正方形/長方形 759"/>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61" name="正方形/長方形 760"/>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2" name="正方形/長方形 761"/>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63" name="テキスト ボックス 762"/>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64" name="直線コネクタ 763"/>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65" name="直線コネクタ 764"/>
        <xdr:cNvCxnSpPr/>
      </xdr:nvCxnSpPr>
      <xdr:spPr>
        <a:xfrm>
          <a:off x="1605915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66" name="テキスト ボックス 765"/>
        <xdr:cNvSpPr txBox="1"/>
      </xdr:nvSpPr>
      <xdr:spPr>
        <a:xfrm>
          <a:off x="158115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67" name="直線コネクタ 766"/>
        <xdr:cNvCxnSpPr/>
      </xdr:nvCxnSpPr>
      <xdr:spPr>
        <a:xfrm>
          <a:off x="1605915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142875</xdr:rowOff>
    </xdr:from>
    <xdr:ext cx="533400" cy="257175"/>
    <xdr:sp macro="" textlink="">
      <xdr:nvSpPr>
        <xdr:cNvPr id="768" name="テキスト ボックス 767"/>
        <xdr:cNvSpPr txBox="1"/>
      </xdr:nvSpPr>
      <xdr:spPr>
        <a:xfrm>
          <a:off x="156114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69" name="直線コネクタ 768"/>
        <xdr:cNvCxnSpPr/>
      </xdr:nvCxnSpPr>
      <xdr:spPr>
        <a:xfrm>
          <a:off x="1605915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54</xdr:row>
      <xdr:rowOff>161925</xdr:rowOff>
    </xdr:from>
    <xdr:ext cx="533400" cy="257175"/>
    <xdr:sp macro="" textlink="">
      <xdr:nvSpPr>
        <xdr:cNvPr id="770" name="テキスト ボックス 769"/>
        <xdr:cNvSpPr txBox="1"/>
      </xdr:nvSpPr>
      <xdr:spPr>
        <a:xfrm>
          <a:off x="156114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71" name="直線コネクタ 770"/>
        <xdr:cNvCxnSpPr/>
      </xdr:nvCxnSpPr>
      <xdr:spPr>
        <a:xfrm>
          <a:off x="1605915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9525</xdr:rowOff>
    </xdr:from>
    <xdr:ext cx="533400" cy="257175"/>
    <xdr:sp macro="" textlink="">
      <xdr:nvSpPr>
        <xdr:cNvPr id="772" name="テキスト ボックス 771"/>
        <xdr:cNvSpPr txBox="1"/>
      </xdr:nvSpPr>
      <xdr:spPr>
        <a:xfrm>
          <a:off x="15611475"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73" name="直線コネクタ 772"/>
        <xdr:cNvCxnSpPr/>
      </xdr:nvCxnSpPr>
      <xdr:spPr>
        <a:xfrm>
          <a:off x="1605915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19050</xdr:rowOff>
    </xdr:from>
    <xdr:ext cx="533400" cy="257175"/>
    <xdr:sp macro="" textlink="">
      <xdr:nvSpPr>
        <xdr:cNvPr id="774" name="テキスト ボックス 773"/>
        <xdr:cNvSpPr txBox="1"/>
      </xdr:nvSpPr>
      <xdr:spPr>
        <a:xfrm>
          <a:off x="15611475"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775" name="直線コネクタ 774"/>
        <xdr:cNvCxnSpPr/>
      </xdr:nvCxnSpPr>
      <xdr:spPr>
        <a:xfrm>
          <a:off x="1605915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38100</xdr:rowOff>
    </xdr:from>
    <xdr:ext cx="533400" cy="257175"/>
    <xdr:sp macro="" textlink="">
      <xdr:nvSpPr>
        <xdr:cNvPr id="776" name="テキスト ボックス 775"/>
        <xdr:cNvSpPr txBox="1"/>
      </xdr:nvSpPr>
      <xdr:spPr>
        <a:xfrm>
          <a:off x="15611475"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7" name="直線コネクタ 776"/>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78" name="テキスト ボックス 777"/>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9"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85725</xdr:rowOff>
    </xdr:from>
    <xdr:to>
      <xdr:col>32</xdr:col>
      <xdr:colOff>190500</xdr:colOff>
      <xdr:row>59</xdr:row>
      <xdr:rowOff>95250</xdr:rowOff>
    </xdr:to>
    <xdr:cxnSp macro="">
      <xdr:nvCxnSpPr>
        <xdr:cNvPr id="780" name="直線コネクタ 779"/>
        <xdr:cNvCxnSpPr/>
      </xdr:nvCxnSpPr>
      <xdr:spPr>
        <a:xfrm flipV="1">
          <a:off x="19411950" y="86582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104775</xdr:rowOff>
    </xdr:from>
    <xdr:ext cx="247650" cy="257175"/>
    <xdr:sp macro="" textlink="">
      <xdr:nvSpPr>
        <xdr:cNvPr id="781" name="貸付金最小値テキスト"/>
        <xdr:cNvSpPr txBox="1"/>
      </xdr:nvSpPr>
      <xdr:spPr>
        <a:xfrm>
          <a:off x="19469100" y="1022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782" name="直線コネクタ 781"/>
        <xdr:cNvCxnSpPr/>
      </xdr:nvCxnSpPr>
      <xdr:spPr>
        <a:xfrm>
          <a:off x="193262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38100</xdr:rowOff>
    </xdr:from>
    <xdr:ext cx="533400" cy="257175"/>
    <xdr:sp macro="" textlink="">
      <xdr:nvSpPr>
        <xdr:cNvPr id="783" name="貸付金最大値テキスト"/>
        <xdr:cNvSpPr txBox="1"/>
      </xdr:nvSpPr>
      <xdr:spPr>
        <a:xfrm>
          <a:off x="194691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95250</xdr:colOff>
      <xdr:row>50</xdr:row>
      <xdr:rowOff>85725</xdr:rowOff>
    </xdr:from>
    <xdr:to>
      <xdr:col>32</xdr:col>
      <xdr:colOff>276225</xdr:colOff>
      <xdr:row>50</xdr:row>
      <xdr:rowOff>85725</xdr:rowOff>
    </xdr:to>
    <xdr:cxnSp macro="">
      <xdr:nvCxnSpPr>
        <xdr:cNvPr id="784" name="直線コネクタ 783"/>
        <xdr:cNvCxnSpPr/>
      </xdr:nvCxnSpPr>
      <xdr:spPr>
        <a:xfrm>
          <a:off x="19326225" y="8658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785" name="直線コネクタ 784"/>
        <xdr:cNvCxnSpPr/>
      </xdr:nvCxnSpPr>
      <xdr:spPr>
        <a:xfrm>
          <a:off x="18669000" y="10210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38100</xdr:rowOff>
    </xdr:from>
    <xdr:ext cx="466725" cy="257175"/>
    <xdr:sp macro="" textlink="">
      <xdr:nvSpPr>
        <xdr:cNvPr id="786" name="貸付金平均値テキスト"/>
        <xdr:cNvSpPr txBox="1"/>
      </xdr:nvSpPr>
      <xdr:spPr>
        <a:xfrm>
          <a:off x="19469100" y="981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9525</xdr:rowOff>
    </xdr:from>
    <xdr:to>
      <xdr:col>32</xdr:col>
      <xdr:colOff>238125</xdr:colOff>
      <xdr:row>58</xdr:row>
      <xdr:rowOff>114300</xdr:rowOff>
    </xdr:to>
    <xdr:sp macro="" textlink="">
      <xdr:nvSpPr>
        <xdr:cNvPr id="787" name="フローチャート : 判断 786"/>
        <xdr:cNvSpPr/>
      </xdr:nvSpPr>
      <xdr:spPr>
        <a:xfrm>
          <a:off x="19364325" y="995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788" name="直線コネクタ 787"/>
        <xdr:cNvCxnSpPr/>
      </xdr:nvCxnSpPr>
      <xdr:spPr>
        <a:xfrm>
          <a:off x="17945100" y="1021080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0</xdr:rowOff>
    </xdr:from>
    <xdr:to>
      <xdr:col>31</xdr:col>
      <xdr:colOff>85725</xdr:colOff>
      <xdr:row>58</xdr:row>
      <xdr:rowOff>104775</xdr:rowOff>
    </xdr:to>
    <xdr:sp macro="" textlink="">
      <xdr:nvSpPr>
        <xdr:cNvPr id="789" name="フローチャート : 判断 788"/>
        <xdr:cNvSpPr/>
      </xdr:nvSpPr>
      <xdr:spPr>
        <a:xfrm>
          <a:off x="18630900" y="99441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123825</xdr:rowOff>
    </xdr:from>
    <xdr:ext cx="466725" cy="257175"/>
    <xdr:sp macro="" textlink="">
      <xdr:nvSpPr>
        <xdr:cNvPr id="790" name="テキスト ボックス 789"/>
        <xdr:cNvSpPr txBox="1"/>
      </xdr:nvSpPr>
      <xdr:spPr>
        <a:xfrm>
          <a:off x="18516600" y="972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791" name="直線コネクタ 790"/>
        <xdr:cNvCxnSpPr/>
      </xdr:nvCxnSpPr>
      <xdr:spPr>
        <a:xfrm>
          <a:off x="17145000"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66675</xdr:rowOff>
    </xdr:from>
    <xdr:to>
      <xdr:col>29</xdr:col>
      <xdr:colOff>571500</xdr:colOff>
      <xdr:row>59</xdr:row>
      <xdr:rowOff>0</xdr:rowOff>
    </xdr:to>
    <xdr:sp macro="" textlink="">
      <xdr:nvSpPr>
        <xdr:cNvPr id="792" name="フローチャート : 判断 791"/>
        <xdr:cNvSpPr/>
      </xdr:nvSpPr>
      <xdr:spPr>
        <a:xfrm>
          <a:off x="1789747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57</xdr:row>
      <xdr:rowOff>19050</xdr:rowOff>
    </xdr:from>
    <xdr:ext cx="466725" cy="257175"/>
    <xdr:sp macro="" textlink="">
      <xdr:nvSpPr>
        <xdr:cNvPr id="793" name="テキスト ボックス 792"/>
        <xdr:cNvSpPr txBox="1"/>
      </xdr:nvSpPr>
      <xdr:spPr>
        <a:xfrm>
          <a:off x="17716500" y="9791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794" name="直線コネクタ 793"/>
        <xdr:cNvCxnSpPr/>
      </xdr:nvCxnSpPr>
      <xdr:spPr>
        <a:xfrm>
          <a:off x="16344900"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9525</xdr:rowOff>
    </xdr:from>
    <xdr:to>
      <xdr:col>28</xdr:col>
      <xdr:colOff>361950</xdr:colOff>
      <xdr:row>58</xdr:row>
      <xdr:rowOff>114300</xdr:rowOff>
    </xdr:to>
    <xdr:sp macro="" textlink="">
      <xdr:nvSpPr>
        <xdr:cNvPr id="795" name="フローチャート : 判断 794"/>
        <xdr:cNvSpPr/>
      </xdr:nvSpPr>
      <xdr:spPr>
        <a:xfrm>
          <a:off x="17097375" y="995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123825</xdr:rowOff>
    </xdr:from>
    <xdr:ext cx="466725" cy="257175"/>
    <xdr:sp macro="" textlink="">
      <xdr:nvSpPr>
        <xdr:cNvPr id="796" name="テキスト ボックス 795"/>
        <xdr:cNvSpPr txBox="1"/>
      </xdr:nvSpPr>
      <xdr:spPr>
        <a:xfrm>
          <a:off x="16906875" y="972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9525</xdr:rowOff>
    </xdr:from>
    <xdr:to>
      <xdr:col>27</xdr:col>
      <xdr:colOff>161925</xdr:colOff>
      <xdr:row>58</xdr:row>
      <xdr:rowOff>114300</xdr:rowOff>
    </xdr:to>
    <xdr:sp macro="" textlink="">
      <xdr:nvSpPr>
        <xdr:cNvPr id="797" name="フローチャート : 判断 796"/>
        <xdr:cNvSpPr/>
      </xdr:nvSpPr>
      <xdr:spPr>
        <a:xfrm>
          <a:off x="16287750" y="995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133350</xdr:rowOff>
    </xdr:from>
    <xdr:ext cx="466725" cy="257175"/>
    <xdr:sp macro="" textlink="">
      <xdr:nvSpPr>
        <xdr:cNvPr id="798" name="テキスト ボックス 797"/>
        <xdr:cNvSpPr txBox="1"/>
      </xdr:nvSpPr>
      <xdr:spPr>
        <a:xfrm>
          <a:off x="161925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99" name="テキスト ボックス 798"/>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0" name="テキスト ボックス 799"/>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1" name="テキスト ボックス 800"/>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2" name="テキスト ボックス 801"/>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3" name="テキスト ボックス 802"/>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59</xdr:row>
      <xdr:rowOff>38100</xdr:rowOff>
    </xdr:from>
    <xdr:to>
      <xdr:col>32</xdr:col>
      <xdr:colOff>238125</xdr:colOff>
      <xdr:row>59</xdr:row>
      <xdr:rowOff>142875</xdr:rowOff>
    </xdr:to>
    <xdr:sp macro="" textlink="">
      <xdr:nvSpPr>
        <xdr:cNvPr id="804" name="円/楕円 803"/>
        <xdr:cNvSpPr/>
      </xdr:nvSpPr>
      <xdr:spPr>
        <a:xfrm>
          <a:off x="19364325"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123825</xdr:rowOff>
    </xdr:from>
    <xdr:ext cx="381000" cy="257175"/>
    <xdr:sp macro="" textlink="">
      <xdr:nvSpPr>
        <xdr:cNvPr id="805" name="貸付金該当値テキスト"/>
        <xdr:cNvSpPr txBox="1"/>
      </xdr:nvSpPr>
      <xdr:spPr>
        <a:xfrm>
          <a:off x="19469100" y="10067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30</xdr:col>
      <xdr:colOff>600075</xdr:colOff>
      <xdr:row>59</xdr:row>
      <xdr:rowOff>38100</xdr:rowOff>
    </xdr:from>
    <xdr:to>
      <xdr:col>31</xdr:col>
      <xdr:colOff>85725</xdr:colOff>
      <xdr:row>59</xdr:row>
      <xdr:rowOff>142875</xdr:rowOff>
    </xdr:to>
    <xdr:sp macro="" textlink="">
      <xdr:nvSpPr>
        <xdr:cNvPr id="806" name="円/楕円 805"/>
        <xdr:cNvSpPr/>
      </xdr:nvSpPr>
      <xdr:spPr>
        <a:xfrm>
          <a:off x="18630900" y="101536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133350</xdr:rowOff>
    </xdr:from>
    <xdr:ext cx="381000" cy="257175"/>
    <xdr:sp macro="" textlink="">
      <xdr:nvSpPr>
        <xdr:cNvPr id="807" name="テキスト ボックス 806"/>
        <xdr:cNvSpPr txBox="1"/>
      </xdr:nvSpPr>
      <xdr:spPr>
        <a:xfrm>
          <a:off x="18564225" y="1024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38100</xdr:rowOff>
    </xdr:from>
    <xdr:to>
      <xdr:col>29</xdr:col>
      <xdr:colOff>571500</xdr:colOff>
      <xdr:row>59</xdr:row>
      <xdr:rowOff>142875</xdr:rowOff>
    </xdr:to>
    <xdr:sp macro="" textlink="">
      <xdr:nvSpPr>
        <xdr:cNvPr id="808" name="円/楕円 807"/>
        <xdr:cNvSpPr/>
      </xdr:nvSpPr>
      <xdr:spPr>
        <a:xfrm>
          <a:off x="17897475"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133350</xdr:rowOff>
    </xdr:from>
    <xdr:ext cx="381000" cy="257175"/>
    <xdr:sp macro="" textlink="">
      <xdr:nvSpPr>
        <xdr:cNvPr id="809" name="テキスト ボックス 808"/>
        <xdr:cNvSpPr txBox="1"/>
      </xdr:nvSpPr>
      <xdr:spPr>
        <a:xfrm>
          <a:off x="17754600" y="1024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38100</xdr:rowOff>
    </xdr:from>
    <xdr:to>
      <xdr:col>28</xdr:col>
      <xdr:colOff>361950</xdr:colOff>
      <xdr:row>59</xdr:row>
      <xdr:rowOff>142875</xdr:rowOff>
    </xdr:to>
    <xdr:sp macro="" textlink="">
      <xdr:nvSpPr>
        <xdr:cNvPr id="810" name="円/楕円 809"/>
        <xdr:cNvSpPr/>
      </xdr:nvSpPr>
      <xdr:spPr>
        <a:xfrm>
          <a:off x="17097375" y="1015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133350</xdr:rowOff>
    </xdr:from>
    <xdr:ext cx="381000" cy="257175"/>
    <xdr:sp macro="" textlink="">
      <xdr:nvSpPr>
        <xdr:cNvPr id="811" name="テキスト ボックス 810"/>
        <xdr:cNvSpPr txBox="1"/>
      </xdr:nvSpPr>
      <xdr:spPr>
        <a:xfrm>
          <a:off x="16954500" y="1024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38100</xdr:rowOff>
    </xdr:from>
    <xdr:to>
      <xdr:col>27</xdr:col>
      <xdr:colOff>161925</xdr:colOff>
      <xdr:row>59</xdr:row>
      <xdr:rowOff>142875</xdr:rowOff>
    </xdr:to>
    <xdr:sp macro="" textlink="">
      <xdr:nvSpPr>
        <xdr:cNvPr id="812" name="円/楕円 811"/>
        <xdr:cNvSpPr/>
      </xdr:nvSpPr>
      <xdr:spPr>
        <a:xfrm>
          <a:off x="16287750"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133350</xdr:rowOff>
    </xdr:from>
    <xdr:ext cx="371475" cy="257175"/>
    <xdr:sp macro="" textlink="">
      <xdr:nvSpPr>
        <xdr:cNvPr id="813" name="テキスト ボックス 812"/>
        <xdr:cNvSpPr txBox="1"/>
      </xdr:nvSpPr>
      <xdr:spPr>
        <a:xfrm>
          <a:off x="16230600" y="1024890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14" name="正方形/長方形 813"/>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15" name="正方形/長方形 814"/>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16" name="正方形/長方形 815"/>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17" name="正方形/長方形 816"/>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18" name="正方形/長方形 817"/>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19" name="正方形/長方形 818"/>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20" name="正方形/長方形 819"/>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21" name="正方形/長方形 820"/>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22" name="テキスト ボックス 821"/>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23" name="直線コネクタ 822"/>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24" name="テキスト ボックス 823"/>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25" name="直線コネクタ 824"/>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26" name="テキスト ボックス 825"/>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27" name="直線コネクタ 826"/>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28" name="テキスト ボックス 827"/>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29" name="直線コネクタ 828"/>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30" name="テキスト ボックス 829"/>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31" name="直線コネクタ 830"/>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32" name="テキスト ボックス 831"/>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33" name="直線コネクタ 832"/>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34" name="テキスト ボックス 833"/>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35" name="直線コネクタ 834"/>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36" name="テキスト ボックス 835"/>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37"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142875</xdr:rowOff>
    </xdr:from>
    <xdr:to>
      <xdr:col>32</xdr:col>
      <xdr:colOff>190500</xdr:colOff>
      <xdr:row>79</xdr:row>
      <xdr:rowOff>66675</xdr:rowOff>
    </xdr:to>
    <xdr:cxnSp macro="">
      <xdr:nvCxnSpPr>
        <xdr:cNvPr id="838" name="直線コネクタ 837"/>
        <xdr:cNvCxnSpPr/>
      </xdr:nvCxnSpPr>
      <xdr:spPr>
        <a:xfrm flipV="1">
          <a:off x="19411950" y="1214437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66675</xdr:rowOff>
    </xdr:from>
    <xdr:ext cx="533400" cy="257175"/>
    <xdr:sp macro="" textlink="">
      <xdr:nvSpPr>
        <xdr:cNvPr id="839" name="繰出金最小値テキスト"/>
        <xdr:cNvSpPr txBox="1"/>
      </xdr:nvSpPr>
      <xdr:spPr>
        <a:xfrm>
          <a:off x="19469100" y="1361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95250</xdr:colOff>
      <xdr:row>79</xdr:row>
      <xdr:rowOff>66675</xdr:rowOff>
    </xdr:from>
    <xdr:to>
      <xdr:col>32</xdr:col>
      <xdr:colOff>276225</xdr:colOff>
      <xdr:row>79</xdr:row>
      <xdr:rowOff>66675</xdr:rowOff>
    </xdr:to>
    <xdr:cxnSp macro="">
      <xdr:nvCxnSpPr>
        <xdr:cNvPr id="840" name="直線コネクタ 839"/>
        <xdr:cNvCxnSpPr/>
      </xdr:nvCxnSpPr>
      <xdr:spPr>
        <a:xfrm>
          <a:off x="19326225" y="13611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95250</xdr:rowOff>
    </xdr:from>
    <xdr:ext cx="533400" cy="257175"/>
    <xdr:sp macro="" textlink="">
      <xdr:nvSpPr>
        <xdr:cNvPr id="841" name="繰出金最大値テキスト"/>
        <xdr:cNvSpPr txBox="1"/>
      </xdr:nvSpPr>
      <xdr:spPr>
        <a:xfrm>
          <a:off x="194691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95250</xdr:colOff>
      <xdr:row>70</xdr:row>
      <xdr:rowOff>142875</xdr:rowOff>
    </xdr:from>
    <xdr:to>
      <xdr:col>32</xdr:col>
      <xdr:colOff>276225</xdr:colOff>
      <xdr:row>70</xdr:row>
      <xdr:rowOff>142875</xdr:rowOff>
    </xdr:to>
    <xdr:cxnSp macro="">
      <xdr:nvCxnSpPr>
        <xdr:cNvPr id="842" name="直線コネクタ 841"/>
        <xdr:cNvCxnSpPr/>
      </xdr:nvCxnSpPr>
      <xdr:spPr>
        <a:xfrm>
          <a:off x="19326225" y="12144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76</xdr:row>
      <xdr:rowOff>114300</xdr:rowOff>
    </xdr:from>
    <xdr:to>
      <xdr:col>32</xdr:col>
      <xdr:colOff>190500</xdr:colOff>
      <xdr:row>76</xdr:row>
      <xdr:rowOff>133350</xdr:rowOff>
    </xdr:to>
    <xdr:cxnSp macro="">
      <xdr:nvCxnSpPr>
        <xdr:cNvPr id="843" name="直線コネクタ 842"/>
        <xdr:cNvCxnSpPr/>
      </xdr:nvCxnSpPr>
      <xdr:spPr>
        <a:xfrm flipV="1">
          <a:off x="18669000" y="131445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47625</xdr:rowOff>
    </xdr:from>
    <xdr:ext cx="533400" cy="257175"/>
    <xdr:sp macro="" textlink="">
      <xdr:nvSpPr>
        <xdr:cNvPr id="844" name="繰出金平均値テキスト"/>
        <xdr:cNvSpPr txBox="1"/>
      </xdr:nvSpPr>
      <xdr:spPr>
        <a:xfrm>
          <a:off x="19469100"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66675</xdr:rowOff>
    </xdr:from>
    <xdr:to>
      <xdr:col>32</xdr:col>
      <xdr:colOff>238125</xdr:colOff>
      <xdr:row>77</xdr:row>
      <xdr:rowOff>0</xdr:rowOff>
    </xdr:to>
    <xdr:sp macro="" textlink="">
      <xdr:nvSpPr>
        <xdr:cNvPr id="845" name="フローチャート : 判断 844"/>
        <xdr:cNvSpPr/>
      </xdr:nvSpPr>
      <xdr:spPr>
        <a:xfrm>
          <a:off x="19364325"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76</xdr:row>
      <xdr:rowOff>76200</xdr:rowOff>
    </xdr:from>
    <xdr:to>
      <xdr:col>31</xdr:col>
      <xdr:colOff>38100</xdr:colOff>
      <xdr:row>76</xdr:row>
      <xdr:rowOff>133350</xdr:rowOff>
    </xdr:to>
    <xdr:cxnSp macro="">
      <xdr:nvCxnSpPr>
        <xdr:cNvPr id="846" name="直線コネクタ 845"/>
        <xdr:cNvCxnSpPr/>
      </xdr:nvCxnSpPr>
      <xdr:spPr>
        <a:xfrm>
          <a:off x="17945100" y="13106400"/>
          <a:ext cx="7239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95250</xdr:rowOff>
    </xdr:from>
    <xdr:to>
      <xdr:col>31</xdr:col>
      <xdr:colOff>85725</xdr:colOff>
      <xdr:row>77</xdr:row>
      <xdr:rowOff>28575</xdr:rowOff>
    </xdr:to>
    <xdr:sp macro="" textlink="">
      <xdr:nvSpPr>
        <xdr:cNvPr id="847" name="フローチャート : 判断 846"/>
        <xdr:cNvSpPr/>
      </xdr:nvSpPr>
      <xdr:spPr>
        <a:xfrm>
          <a:off x="18630900" y="13125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19050</xdr:rowOff>
    </xdr:from>
    <xdr:ext cx="533400" cy="257175"/>
    <xdr:sp macro="" textlink="">
      <xdr:nvSpPr>
        <xdr:cNvPr id="848" name="テキスト ボックス 847"/>
        <xdr:cNvSpPr txBox="1"/>
      </xdr:nvSpPr>
      <xdr:spPr>
        <a:xfrm>
          <a:off x="184880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76200</xdr:rowOff>
    </xdr:from>
    <xdr:to>
      <xdr:col>29</xdr:col>
      <xdr:colOff>514350</xdr:colOff>
      <xdr:row>77</xdr:row>
      <xdr:rowOff>66675</xdr:rowOff>
    </xdr:to>
    <xdr:cxnSp macro="">
      <xdr:nvCxnSpPr>
        <xdr:cNvPr id="849" name="直線コネクタ 848"/>
        <xdr:cNvCxnSpPr/>
      </xdr:nvCxnSpPr>
      <xdr:spPr>
        <a:xfrm flipV="1">
          <a:off x="17145000" y="13106400"/>
          <a:ext cx="8001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76200</xdr:rowOff>
    </xdr:from>
    <xdr:to>
      <xdr:col>29</xdr:col>
      <xdr:colOff>571500</xdr:colOff>
      <xdr:row>77</xdr:row>
      <xdr:rowOff>9525</xdr:rowOff>
    </xdr:to>
    <xdr:sp macro="" textlink="">
      <xdr:nvSpPr>
        <xdr:cNvPr id="850" name="フローチャート : 判断 849"/>
        <xdr:cNvSpPr/>
      </xdr:nvSpPr>
      <xdr:spPr>
        <a:xfrm>
          <a:off x="17897475"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171450</xdr:rowOff>
    </xdr:from>
    <xdr:ext cx="533400" cy="257175"/>
    <xdr:sp macro="" textlink="">
      <xdr:nvSpPr>
        <xdr:cNvPr id="851" name="テキスト ボックス 850"/>
        <xdr:cNvSpPr txBox="1"/>
      </xdr:nvSpPr>
      <xdr:spPr>
        <a:xfrm>
          <a:off x="17678400"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66675</xdr:rowOff>
    </xdr:from>
    <xdr:to>
      <xdr:col>28</xdr:col>
      <xdr:colOff>314325</xdr:colOff>
      <xdr:row>77</xdr:row>
      <xdr:rowOff>85725</xdr:rowOff>
    </xdr:to>
    <xdr:cxnSp macro="">
      <xdr:nvCxnSpPr>
        <xdr:cNvPr id="852" name="直線コネクタ 851"/>
        <xdr:cNvCxnSpPr/>
      </xdr:nvCxnSpPr>
      <xdr:spPr>
        <a:xfrm flipV="1">
          <a:off x="16344900" y="132683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104775</xdr:rowOff>
    </xdr:from>
    <xdr:to>
      <xdr:col>28</xdr:col>
      <xdr:colOff>361950</xdr:colOff>
      <xdr:row>77</xdr:row>
      <xdr:rowOff>28575</xdr:rowOff>
    </xdr:to>
    <xdr:sp macro="" textlink="">
      <xdr:nvSpPr>
        <xdr:cNvPr id="853" name="フローチャート : 判断 852"/>
        <xdr:cNvSpPr/>
      </xdr:nvSpPr>
      <xdr:spPr>
        <a:xfrm>
          <a:off x="17097375" y="13134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47625</xdr:rowOff>
    </xdr:from>
    <xdr:ext cx="533400" cy="257175"/>
    <xdr:sp macro="" textlink="">
      <xdr:nvSpPr>
        <xdr:cNvPr id="854" name="テキスト ボックス 853"/>
        <xdr:cNvSpPr txBox="1"/>
      </xdr:nvSpPr>
      <xdr:spPr>
        <a:xfrm>
          <a:off x="168783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104775</xdr:rowOff>
    </xdr:from>
    <xdr:to>
      <xdr:col>27</xdr:col>
      <xdr:colOff>161925</xdr:colOff>
      <xdr:row>77</xdr:row>
      <xdr:rowOff>38100</xdr:rowOff>
    </xdr:to>
    <xdr:sp macro="" textlink="">
      <xdr:nvSpPr>
        <xdr:cNvPr id="855" name="フローチャート : 判断 854"/>
        <xdr:cNvSpPr/>
      </xdr:nvSpPr>
      <xdr:spPr>
        <a:xfrm>
          <a:off x="16287750"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57150</xdr:rowOff>
    </xdr:from>
    <xdr:ext cx="533400" cy="257175"/>
    <xdr:sp macro="" textlink="">
      <xdr:nvSpPr>
        <xdr:cNvPr id="856" name="テキスト ボックス 855"/>
        <xdr:cNvSpPr txBox="1"/>
      </xdr:nvSpPr>
      <xdr:spPr>
        <a:xfrm>
          <a:off x="1616392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57" name="テキスト ボックス 856"/>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58" name="テキスト ボックス 857"/>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59" name="テキスト ボックス 858"/>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60" name="テキスト ボックス 859"/>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61" name="テキスト ボックス 860"/>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76</xdr:row>
      <xdr:rowOff>66675</xdr:rowOff>
    </xdr:from>
    <xdr:to>
      <xdr:col>32</xdr:col>
      <xdr:colOff>238125</xdr:colOff>
      <xdr:row>76</xdr:row>
      <xdr:rowOff>161925</xdr:rowOff>
    </xdr:to>
    <xdr:sp macro="" textlink="">
      <xdr:nvSpPr>
        <xdr:cNvPr id="862" name="円/楕円 861"/>
        <xdr:cNvSpPr/>
      </xdr:nvSpPr>
      <xdr:spPr>
        <a:xfrm>
          <a:off x="19364325" y="13096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85725</xdr:rowOff>
    </xdr:from>
    <xdr:ext cx="533400" cy="257175"/>
    <xdr:sp macro="" textlink="">
      <xdr:nvSpPr>
        <xdr:cNvPr id="863" name="繰出金該当値テキスト"/>
        <xdr:cNvSpPr txBox="1"/>
      </xdr:nvSpPr>
      <xdr:spPr>
        <a:xfrm>
          <a:off x="194691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43,360</a:t>
          </a:r>
          <a:endParaRPr kumimoji="1" lang="ja-JP" altLang="en-US" sz="1000" b="1">
            <a:solidFill>
              <a:srgbClr val="FF0000"/>
            </a:solidFill>
            <a:latin typeface="ＭＳ Ｐゴシック"/>
          </a:endParaRPr>
        </a:p>
      </xdr:txBody>
    </xdr:sp>
    <xdr:clientData/>
  </xdr:oneCellAnchor>
  <xdr:twoCellAnchor>
    <xdr:from>
      <xdr:col>30</xdr:col>
      <xdr:colOff>600075</xdr:colOff>
      <xdr:row>76</xdr:row>
      <xdr:rowOff>85725</xdr:rowOff>
    </xdr:from>
    <xdr:to>
      <xdr:col>31</xdr:col>
      <xdr:colOff>85725</xdr:colOff>
      <xdr:row>77</xdr:row>
      <xdr:rowOff>9525</xdr:rowOff>
    </xdr:to>
    <xdr:sp macro="" textlink="">
      <xdr:nvSpPr>
        <xdr:cNvPr id="864" name="円/楕円 863"/>
        <xdr:cNvSpPr/>
      </xdr:nvSpPr>
      <xdr:spPr>
        <a:xfrm>
          <a:off x="18630900" y="131159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28575</xdr:rowOff>
    </xdr:from>
    <xdr:ext cx="533400" cy="257175"/>
    <xdr:sp macro="" textlink="">
      <xdr:nvSpPr>
        <xdr:cNvPr id="865" name="テキスト ボックス 864"/>
        <xdr:cNvSpPr txBox="1"/>
      </xdr:nvSpPr>
      <xdr:spPr>
        <a:xfrm>
          <a:off x="18488025" y="1288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19050</xdr:rowOff>
    </xdr:from>
    <xdr:to>
      <xdr:col>29</xdr:col>
      <xdr:colOff>571500</xdr:colOff>
      <xdr:row>76</xdr:row>
      <xdr:rowOff>123825</xdr:rowOff>
    </xdr:to>
    <xdr:sp macro="" textlink="">
      <xdr:nvSpPr>
        <xdr:cNvPr id="866" name="円/楕円 865"/>
        <xdr:cNvSpPr/>
      </xdr:nvSpPr>
      <xdr:spPr>
        <a:xfrm>
          <a:off x="17897475" y="1304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142875</xdr:rowOff>
    </xdr:from>
    <xdr:ext cx="533400" cy="257175"/>
    <xdr:sp macro="" textlink="">
      <xdr:nvSpPr>
        <xdr:cNvPr id="867" name="テキスト ボックス 866"/>
        <xdr:cNvSpPr txBox="1"/>
      </xdr:nvSpPr>
      <xdr:spPr>
        <a:xfrm>
          <a:off x="17678400" y="1283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45,459</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19050</xdr:rowOff>
    </xdr:from>
    <xdr:to>
      <xdr:col>28</xdr:col>
      <xdr:colOff>361950</xdr:colOff>
      <xdr:row>77</xdr:row>
      <xdr:rowOff>114300</xdr:rowOff>
    </xdr:to>
    <xdr:sp macro="" textlink="">
      <xdr:nvSpPr>
        <xdr:cNvPr id="868" name="円/楕円 867"/>
        <xdr:cNvSpPr/>
      </xdr:nvSpPr>
      <xdr:spPr>
        <a:xfrm>
          <a:off x="17097375" y="13220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104775</xdr:rowOff>
    </xdr:from>
    <xdr:ext cx="533400" cy="257175"/>
    <xdr:sp macro="" textlink="">
      <xdr:nvSpPr>
        <xdr:cNvPr id="869" name="テキスト ボックス 868"/>
        <xdr:cNvSpPr txBox="1"/>
      </xdr:nvSpPr>
      <xdr:spPr>
        <a:xfrm>
          <a:off x="16878300" y="1330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36,902</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38100</xdr:rowOff>
    </xdr:from>
    <xdr:to>
      <xdr:col>27</xdr:col>
      <xdr:colOff>161925</xdr:colOff>
      <xdr:row>77</xdr:row>
      <xdr:rowOff>133350</xdr:rowOff>
    </xdr:to>
    <xdr:sp macro="" textlink="">
      <xdr:nvSpPr>
        <xdr:cNvPr id="870" name="円/楕円 869"/>
        <xdr:cNvSpPr/>
      </xdr:nvSpPr>
      <xdr:spPr>
        <a:xfrm>
          <a:off x="16287750" y="13239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123825</xdr:rowOff>
    </xdr:from>
    <xdr:ext cx="533400" cy="257175"/>
    <xdr:sp macro="" textlink="">
      <xdr:nvSpPr>
        <xdr:cNvPr id="871" name="テキスト ボックス 870"/>
        <xdr:cNvSpPr txBox="1"/>
      </xdr:nvSpPr>
      <xdr:spPr>
        <a:xfrm>
          <a:off x="16163925" y="1332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72" name="正方形/長方形 871"/>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73" name="正方形/長方形 872"/>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74" name="正方形/長方形 873"/>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75" name="正方形/長方形 874"/>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76" name="正方形/長方形 875"/>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77" name="正方形/長方形 876"/>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78" name="正方形/長方形 877"/>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79" name="正方形/長方形 878"/>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80" name="テキスト ボックス 879"/>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81" name="直線コネクタ 880"/>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82" name="直線コネクタ 881"/>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83" name="テキスト ボックス 882"/>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84" name="直線コネクタ 883"/>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85" name="テキスト ボックス 884"/>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6"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87" name="直線コネクタ 886"/>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88"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9" name="直線コネクタ 888"/>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90"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91" name="直線コネクタ 890"/>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92" name="直線コネクタ 891"/>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93"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4" name="フローチャート : 判断 893"/>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95" name="直線コネクタ 894"/>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96" name="フローチャート : 判断 895"/>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97" name="テキスト ボックス 896"/>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98" name="直線コネクタ 897"/>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99" name="フローチャート : 判断 898"/>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900" name="テキスト ボックス 899"/>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901" name="直線コネクタ 900"/>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902" name="フローチャート : 判断 901"/>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903" name="テキスト ボックス 902"/>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4" name="フローチャート : 判断 903"/>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905" name="テキスト ボックス 904"/>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06" name="テキスト ボックス 905"/>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7" name="テキスト ボックス 906"/>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8" name="テキスト ボックス 907"/>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9" name="テキスト ボックス 908"/>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10" name="テキスト ボックス 909"/>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11" name="円/楕円 910"/>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12"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913" name="円/楕円 912"/>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14" name="テキスト ボックス 913"/>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15" name="円/楕円 914"/>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16" name="テキスト ボックス 915"/>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17" name="円/楕円 916"/>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18" name="テキスト ボックス 917"/>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19" name="円/楕円 918"/>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20" name="テキスト ボックス 919"/>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21" name="正方形/長方形 920"/>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22" name="正方形/長方形 921"/>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23" name="テキスト ボックス 922"/>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ea"/>
              <a:ea typeface="+mn-ea"/>
              <a:cs typeface="+mn-cs"/>
            </a:rPr>
            <a:t>歳出決算総額は、住民一人当たり</a:t>
          </a:r>
          <a:r>
            <a:rPr kumimoji="1" lang="en-US" altLang="ja-JP" sz="1300">
              <a:solidFill>
                <a:schemeClr val="dk1"/>
              </a:solidFill>
              <a:effectLst/>
              <a:latin typeface="+mn-ea"/>
              <a:ea typeface="+mn-ea"/>
              <a:cs typeface="+mn-cs"/>
            </a:rPr>
            <a:t>425,458</a:t>
          </a:r>
          <a:r>
            <a:rPr kumimoji="1" lang="ja-JP" altLang="ja-JP" sz="1300">
              <a:solidFill>
                <a:schemeClr val="dk1"/>
              </a:solidFill>
              <a:effectLst/>
              <a:latin typeface="+mn-ea"/>
              <a:ea typeface="+mn-ea"/>
              <a:cs typeface="+mn-cs"/>
            </a:rPr>
            <a:t>円となっています。主な構成項目については、下記のとおりです。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人件費は、類似団体平均を</a:t>
          </a:r>
          <a:r>
            <a:rPr kumimoji="1" lang="en-US" altLang="ja-JP" sz="1300">
              <a:solidFill>
                <a:schemeClr val="dk1"/>
              </a:solidFill>
              <a:effectLst/>
              <a:latin typeface="+mn-ea"/>
              <a:ea typeface="+mn-ea"/>
              <a:cs typeface="+mn-cs"/>
            </a:rPr>
            <a:t>6,693</a:t>
          </a:r>
          <a:r>
            <a:rPr kumimoji="1" lang="ja-JP" altLang="ja-JP" sz="1300">
              <a:solidFill>
                <a:schemeClr val="dk1"/>
              </a:solidFill>
              <a:effectLst/>
              <a:latin typeface="+mn-ea"/>
              <a:ea typeface="+mn-ea"/>
              <a:cs typeface="+mn-cs"/>
            </a:rPr>
            <a:t>円下回りました。早期退職者の減により退職手当が減少する</a:t>
          </a:r>
          <a:r>
            <a:rPr kumimoji="1" lang="ja-JP" altLang="en-US" sz="1300">
              <a:solidFill>
                <a:schemeClr val="dk1"/>
              </a:solidFill>
              <a:effectLst/>
              <a:latin typeface="+mn-ea"/>
              <a:ea typeface="+mn-ea"/>
              <a:cs typeface="+mn-cs"/>
            </a:rPr>
            <a:t>など</a:t>
          </a:r>
          <a:r>
            <a:rPr kumimoji="1" lang="ja-JP" altLang="ja-JP" sz="1300">
              <a:solidFill>
                <a:schemeClr val="dk1"/>
              </a:solidFill>
              <a:effectLst/>
              <a:latin typeface="+mn-ea"/>
              <a:ea typeface="+mn-ea"/>
              <a:cs typeface="+mn-cs"/>
            </a:rPr>
            <a:t>、これまでに行政組織の効率化や合理化に取り組んできた成果により、依然として類似団体の中では良好な状況にあります。</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扶助費は、類似団体平均を</a:t>
          </a:r>
          <a:r>
            <a:rPr kumimoji="1" lang="en-US" altLang="ja-JP" sz="1300">
              <a:solidFill>
                <a:schemeClr val="dk1"/>
              </a:solidFill>
              <a:effectLst/>
              <a:latin typeface="+mn-ea"/>
              <a:ea typeface="+mn-ea"/>
              <a:cs typeface="+mn-cs"/>
            </a:rPr>
            <a:t>9,169</a:t>
          </a:r>
          <a:r>
            <a:rPr kumimoji="1" lang="ja-JP" altLang="ja-JP" sz="1300">
              <a:solidFill>
                <a:schemeClr val="dk1"/>
              </a:solidFill>
              <a:effectLst/>
              <a:latin typeface="+mn-ea"/>
              <a:ea typeface="+mn-ea"/>
              <a:cs typeface="+mn-cs"/>
            </a:rPr>
            <a:t>円上回りました。これは、障害福祉サービス等給付事業費や自立支援医療費給付事業費の自然増に加えて、子ども・子育て支援新制度の平成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年度開始に伴い、小規模保育事業、施設型給付事業などの保育サービス事業費が増加したことによるものです。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普通建設事業費は、類似団体平均を</a:t>
          </a:r>
          <a:r>
            <a:rPr kumimoji="1" lang="en-US" altLang="ja-JP" sz="1300">
              <a:solidFill>
                <a:schemeClr val="dk1"/>
              </a:solidFill>
              <a:effectLst/>
              <a:latin typeface="+mn-ea"/>
              <a:ea typeface="+mn-ea"/>
              <a:cs typeface="+mn-cs"/>
            </a:rPr>
            <a:t>8,192</a:t>
          </a:r>
          <a:r>
            <a:rPr kumimoji="1" lang="ja-JP" altLang="ja-JP" sz="1300">
              <a:solidFill>
                <a:schemeClr val="dk1"/>
              </a:solidFill>
              <a:effectLst/>
              <a:latin typeface="+mn-ea"/>
              <a:ea typeface="+mn-ea"/>
              <a:cs typeface="+mn-cs"/>
            </a:rPr>
            <a:t>円上回りましたが、</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年度より</a:t>
          </a:r>
          <a:r>
            <a:rPr kumimoji="1" lang="en-US" altLang="ja-JP" sz="1300">
              <a:solidFill>
                <a:schemeClr val="dk1"/>
              </a:solidFill>
              <a:effectLst/>
              <a:latin typeface="+mn-ea"/>
              <a:ea typeface="+mn-ea"/>
              <a:cs typeface="+mn-cs"/>
            </a:rPr>
            <a:t>64,269</a:t>
          </a:r>
          <a:r>
            <a:rPr kumimoji="1" lang="ja-JP" altLang="ja-JP" sz="1300">
              <a:solidFill>
                <a:schemeClr val="dk1"/>
              </a:solidFill>
              <a:effectLst/>
              <a:latin typeface="+mn-ea"/>
              <a:ea typeface="+mn-ea"/>
              <a:cs typeface="+mn-cs"/>
            </a:rPr>
            <a:t>円減少しました。これは、環境エネルギーセンターや桐原コミュニティエリア整備（更新）などの完成に伴い、市民生活に密着した大型施設整備事業費が減少したものです。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積立金は、類似団体平均を</a:t>
          </a:r>
          <a:r>
            <a:rPr kumimoji="1" lang="en-US" altLang="ja-JP" sz="1300">
              <a:solidFill>
                <a:schemeClr val="dk1"/>
              </a:solidFill>
              <a:effectLst/>
              <a:latin typeface="+mn-ea"/>
              <a:ea typeface="+mn-ea"/>
              <a:cs typeface="+mn-cs"/>
            </a:rPr>
            <a:t>19,310</a:t>
          </a:r>
          <a:r>
            <a:rPr kumimoji="1" lang="ja-JP" altLang="ja-JP" sz="1300">
              <a:solidFill>
                <a:schemeClr val="dk1"/>
              </a:solidFill>
              <a:effectLst/>
              <a:latin typeface="+mn-ea"/>
              <a:ea typeface="+mn-ea"/>
              <a:cs typeface="+mn-cs"/>
            </a:rPr>
            <a:t>円上回りました。これは、ふるさと応援寄附金や、利用予定のない市有財産の売却収入を基金に積み立てたことによるものです。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投資及び出資金は、類似団体平均を</a:t>
          </a:r>
          <a:r>
            <a:rPr kumimoji="1" lang="en-US" altLang="ja-JP" sz="1300">
              <a:solidFill>
                <a:schemeClr val="dk1"/>
              </a:solidFill>
              <a:effectLst/>
              <a:latin typeface="+mn-ea"/>
              <a:ea typeface="+mn-ea"/>
              <a:cs typeface="+mn-cs"/>
            </a:rPr>
            <a:t>4,234</a:t>
          </a:r>
          <a:r>
            <a:rPr kumimoji="1" lang="ja-JP" altLang="ja-JP" sz="1300">
              <a:solidFill>
                <a:schemeClr val="dk1"/>
              </a:solidFill>
              <a:effectLst/>
              <a:latin typeface="+mn-ea"/>
              <a:ea typeface="+mn-ea"/>
              <a:cs typeface="+mn-cs"/>
            </a:rPr>
            <a:t>円上回りました。これは、主に病院事業会計への出資金によるものです。本市は、東近江地域における急性期医療の基幹病院を担う市立総合医療センターを有し、病院事業がない自治体と比べると高くなる傾向にあります。</a:t>
          </a:r>
          <a:endParaRPr kumimoji="1" lang="en-US" altLang="ja-JP" sz="130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19050</xdr:rowOff>
    </xdr:from>
    <xdr:ext cx="533400" cy="257175"/>
    <xdr:sp macro="" textlink="">
      <xdr:nvSpPr>
        <xdr:cNvPr id="52" name="テキスト ボックス 51"/>
        <xdr:cNvSpPr txBox="1"/>
      </xdr:nvSpPr>
      <xdr:spPr>
        <a:xfrm>
          <a:off x="228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38100</xdr:rowOff>
    </xdr:from>
    <xdr:ext cx="533400" cy="257175"/>
    <xdr:sp macro="" textlink="">
      <xdr:nvSpPr>
        <xdr:cNvPr id="54" name="テキスト ボックス 53"/>
        <xdr:cNvSpPr txBox="1"/>
      </xdr:nvSpPr>
      <xdr:spPr>
        <a:xfrm>
          <a:off x="228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6" name="テキスト ボックス 55"/>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66675</xdr:rowOff>
    </xdr:from>
    <xdr:to>
      <xdr:col>6</xdr:col>
      <xdr:colOff>514350</xdr:colOff>
      <xdr:row>39</xdr:row>
      <xdr:rowOff>85725</xdr:rowOff>
    </xdr:to>
    <xdr:cxnSp macro="">
      <xdr:nvCxnSpPr>
        <xdr:cNvPr id="58" name="直線コネクタ 57"/>
        <xdr:cNvCxnSpPr/>
      </xdr:nvCxnSpPr>
      <xdr:spPr>
        <a:xfrm flipV="1">
          <a:off x="4114800" y="5210175"/>
          <a:ext cx="9525"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85725</xdr:rowOff>
    </xdr:from>
    <xdr:ext cx="466725" cy="257175"/>
    <xdr:sp macro="" textlink="">
      <xdr:nvSpPr>
        <xdr:cNvPr id="59" name="議会費最小値テキスト"/>
        <xdr:cNvSpPr txBox="1"/>
      </xdr:nvSpPr>
      <xdr:spPr>
        <a:xfrm>
          <a:off x="4171950" y="6772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419100</xdr:colOff>
      <xdr:row>39</xdr:row>
      <xdr:rowOff>85725</xdr:rowOff>
    </xdr:from>
    <xdr:to>
      <xdr:col>6</xdr:col>
      <xdr:colOff>600075</xdr:colOff>
      <xdr:row>39</xdr:row>
      <xdr:rowOff>85725</xdr:rowOff>
    </xdr:to>
    <xdr:cxnSp macro="">
      <xdr:nvCxnSpPr>
        <xdr:cNvPr id="60" name="直線コネクタ 59"/>
        <xdr:cNvCxnSpPr/>
      </xdr:nvCxnSpPr>
      <xdr:spPr>
        <a:xfrm>
          <a:off x="4029075" y="6772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9525</xdr:rowOff>
    </xdr:from>
    <xdr:ext cx="533400" cy="257175"/>
    <xdr:sp macro="" textlink="">
      <xdr:nvSpPr>
        <xdr:cNvPr id="61" name="議会費最大値テキスト"/>
        <xdr:cNvSpPr txBox="1"/>
      </xdr:nvSpPr>
      <xdr:spPr>
        <a:xfrm>
          <a:off x="4171950" y="498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419100</xdr:colOff>
      <xdr:row>30</xdr:row>
      <xdr:rowOff>66675</xdr:rowOff>
    </xdr:from>
    <xdr:to>
      <xdr:col>6</xdr:col>
      <xdr:colOff>600075</xdr:colOff>
      <xdr:row>30</xdr:row>
      <xdr:rowOff>66675</xdr:rowOff>
    </xdr:to>
    <xdr:cxnSp macro="">
      <xdr:nvCxnSpPr>
        <xdr:cNvPr id="62" name="直線コネクタ 61"/>
        <xdr:cNvCxnSpPr/>
      </xdr:nvCxnSpPr>
      <xdr:spPr>
        <a:xfrm>
          <a:off x="4029075" y="521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38</xdr:row>
      <xdr:rowOff>57150</xdr:rowOff>
    </xdr:from>
    <xdr:to>
      <xdr:col>6</xdr:col>
      <xdr:colOff>514350</xdr:colOff>
      <xdr:row>38</xdr:row>
      <xdr:rowOff>104775</xdr:rowOff>
    </xdr:to>
    <xdr:cxnSp macro="">
      <xdr:nvCxnSpPr>
        <xdr:cNvPr id="63" name="直線コネクタ 62"/>
        <xdr:cNvCxnSpPr/>
      </xdr:nvCxnSpPr>
      <xdr:spPr>
        <a:xfrm>
          <a:off x="3371850" y="657225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9525</xdr:rowOff>
    </xdr:from>
    <xdr:ext cx="466725" cy="257175"/>
    <xdr:sp macro="" textlink="">
      <xdr:nvSpPr>
        <xdr:cNvPr id="64" name="議会費平均値テキスト"/>
        <xdr:cNvSpPr txBox="1"/>
      </xdr:nvSpPr>
      <xdr:spPr>
        <a:xfrm>
          <a:off x="417195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457200</xdr:colOff>
      <xdr:row>37</xdr:row>
      <xdr:rowOff>152400</xdr:rowOff>
    </xdr:from>
    <xdr:to>
      <xdr:col>6</xdr:col>
      <xdr:colOff>561975</xdr:colOff>
      <xdr:row>38</xdr:row>
      <xdr:rowOff>85725</xdr:rowOff>
    </xdr:to>
    <xdr:sp macro="" textlink="">
      <xdr:nvSpPr>
        <xdr:cNvPr id="65" name="フローチャート : 判断 64"/>
        <xdr:cNvSpPr/>
      </xdr:nvSpPr>
      <xdr:spPr>
        <a:xfrm>
          <a:off x="406717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38</xdr:row>
      <xdr:rowOff>57150</xdr:rowOff>
    </xdr:from>
    <xdr:to>
      <xdr:col>5</xdr:col>
      <xdr:colOff>361950</xdr:colOff>
      <xdr:row>38</xdr:row>
      <xdr:rowOff>76200</xdr:rowOff>
    </xdr:to>
    <xdr:cxnSp macro="">
      <xdr:nvCxnSpPr>
        <xdr:cNvPr id="66" name="直線コネクタ 65"/>
        <xdr:cNvCxnSpPr/>
      </xdr:nvCxnSpPr>
      <xdr:spPr>
        <a:xfrm flipV="1">
          <a:off x="2562225" y="65722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37</xdr:row>
      <xdr:rowOff>133350</xdr:rowOff>
    </xdr:from>
    <xdr:to>
      <xdr:col>5</xdr:col>
      <xdr:colOff>409575</xdr:colOff>
      <xdr:row>38</xdr:row>
      <xdr:rowOff>66675</xdr:rowOff>
    </xdr:to>
    <xdr:sp macro="" textlink="">
      <xdr:nvSpPr>
        <xdr:cNvPr id="67" name="フローチャート : 判断 66"/>
        <xdr:cNvSpPr/>
      </xdr:nvSpPr>
      <xdr:spPr>
        <a:xfrm>
          <a:off x="3314700" y="647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85725</xdr:rowOff>
    </xdr:from>
    <xdr:ext cx="466725" cy="257175"/>
    <xdr:sp macro="" textlink="">
      <xdr:nvSpPr>
        <xdr:cNvPr id="68" name="テキスト ボックス 67"/>
        <xdr:cNvSpPr txBox="1"/>
      </xdr:nvSpPr>
      <xdr:spPr>
        <a:xfrm>
          <a:off x="3133725"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600075</xdr:colOff>
      <xdr:row>38</xdr:row>
      <xdr:rowOff>66675</xdr:rowOff>
    </xdr:from>
    <xdr:to>
      <xdr:col>4</xdr:col>
      <xdr:colOff>152400</xdr:colOff>
      <xdr:row>38</xdr:row>
      <xdr:rowOff>76200</xdr:rowOff>
    </xdr:to>
    <xdr:cxnSp macro="">
      <xdr:nvCxnSpPr>
        <xdr:cNvPr id="69" name="直線コネクタ 68"/>
        <xdr:cNvCxnSpPr/>
      </xdr:nvCxnSpPr>
      <xdr:spPr>
        <a:xfrm>
          <a:off x="1809750" y="65817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123825</xdr:rowOff>
    </xdr:from>
    <xdr:to>
      <xdr:col>4</xdr:col>
      <xdr:colOff>209550</xdr:colOff>
      <xdr:row>38</xdr:row>
      <xdr:rowOff>57150</xdr:rowOff>
    </xdr:to>
    <xdr:sp macro="" textlink="">
      <xdr:nvSpPr>
        <xdr:cNvPr id="70" name="フローチャート : 判断 69"/>
        <xdr:cNvSpPr/>
      </xdr:nvSpPr>
      <xdr:spPr>
        <a:xfrm>
          <a:off x="25146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36</xdr:row>
      <xdr:rowOff>66675</xdr:rowOff>
    </xdr:from>
    <xdr:ext cx="457200" cy="257175"/>
    <xdr:sp macro="" textlink="">
      <xdr:nvSpPr>
        <xdr:cNvPr id="71" name="テキスト ボックス 70"/>
        <xdr:cNvSpPr txBox="1"/>
      </xdr:nvSpPr>
      <xdr:spPr>
        <a:xfrm>
          <a:off x="2409825" y="62388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438150</xdr:colOff>
      <xdr:row>38</xdr:row>
      <xdr:rowOff>66675</xdr:rowOff>
    </xdr:from>
    <xdr:to>
      <xdr:col>2</xdr:col>
      <xdr:colOff>600075</xdr:colOff>
      <xdr:row>38</xdr:row>
      <xdr:rowOff>95250</xdr:rowOff>
    </xdr:to>
    <xdr:cxnSp macro="">
      <xdr:nvCxnSpPr>
        <xdr:cNvPr id="72" name="直線コネクタ 71"/>
        <xdr:cNvCxnSpPr/>
      </xdr:nvCxnSpPr>
      <xdr:spPr>
        <a:xfrm flipV="1">
          <a:off x="1047750" y="65817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37</xdr:row>
      <xdr:rowOff>123825</xdr:rowOff>
    </xdr:from>
    <xdr:to>
      <xdr:col>3</xdr:col>
      <xdr:colOff>0</xdr:colOff>
      <xdr:row>38</xdr:row>
      <xdr:rowOff>57150</xdr:rowOff>
    </xdr:to>
    <xdr:sp macro="" textlink="">
      <xdr:nvSpPr>
        <xdr:cNvPr id="73" name="フローチャート : 判断 72"/>
        <xdr:cNvSpPr/>
      </xdr:nvSpPr>
      <xdr:spPr>
        <a:xfrm>
          <a:off x="1800225" y="64674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76200</xdr:rowOff>
    </xdr:from>
    <xdr:ext cx="466725" cy="257175"/>
    <xdr:sp macro="" textlink="">
      <xdr:nvSpPr>
        <xdr:cNvPr id="74" name="テキスト ボックス 73"/>
        <xdr:cNvSpPr txBox="1"/>
      </xdr:nvSpPr>
      <xdr:spPr>
        <a:xfrm>
          <a:off x="160972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381000</xdr:colOff>
      <xdr:row>37</xdr:row>
      <xdr:rowOff>104775</xdr:rowOff>
    </xdr:from>
    <xdr:to>
      <xdr:col>1</xdr:col>
      <xdr:colOff>485775</xdr:colOff>
      <xdr:row>38</xdr:row>
      <xdr:rowOff>38100</xdr:rowOff>
    </xdr:to>
    <xdr:sp macro="" textlink="">
      <xdr:nvSpPr>
        <xdr:cNvPr id="75" name="フローチャート : 判断 74"/>
        <xdr:cNvSpPr/>
      </xdr:nvSpPr>
      <xdr:spPr>
        <a:xfrm>
          <a:off x="9906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47625</xdr:rowOff>
    </xdr:from>
    <xdr:ext cx="466725" cy="257175"/>
    <xdr:sp macro="" textlink="">
      <xdr:nvSpPr>
        <xdr:cNvPr id="76" name="テキスト ボックス 75"/>
        <xdr:cNvSpPr txBox="1"/>
      </xdr:nvSpPr>
      <xdr:spPr>
        <a:xfrm>
          <a:off x="8096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38</xdr:row>
      <xdr:rowOff>47625</xdr:rowOff>
    </xdr:from>
    <xdr:to>
      <xdr:col>6</xdr:col>
      <xdr:colOff>561975</xdr:colOff>
      <xdr:row>38</xdr:row>
      <xdr:rowOff>152400</xdr:rowOff>
    </xdr:to>
    <xdr:sp macro="" textlink="">
      <xdr:nvSpPr>
        <xdr:cNvPr id="82" name="円/楕円 81"/>
        <xdr:cNvSpPr/>
      </xdr:nvSpPr>
      <xdr:spPr>
        <a:xfrm>
          <a:off x="4067175" y="656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28575</xdr:rowOff>
    </xdr:from>
    <xdr:ext cx="466725" cy="257175"/>
    <xdr:sp macro="" textlink="">
      <xdr:nvSpPr>
        <xdr:cNvPr id="83" name="議会費該当値テキスト"/>
        <xdr:cNvSpPr txBox="1"/>
      </xdr:nvSpPr>
      <xdr:spPr>
        <a:xfrm>
          <a:off x="4171950" y="654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5</xdr:col>
      <xdr:colOff>304800</xdr:colOff>
      <xdr:row>38</xdr:row>
      <xdr:rowOff>0</xdr:rowOff>
    </xdr:from>
    <xdr:to>
      <xdr:col>5</xdr:col>
      <xdr:colOff>409575</xdr:colOff>
      <xdr:row>38</xdr:row>
      <xdr:rowOff>104775</xdr:rowOff>
    </xdr:to>
    <xdr:sp macro="" textlink="">
      <xdr:nvSpPr>
        <xdr:cNvPr id="84" name="円/楕円 83"/>
        <xdr:cNvSpPr/>
      </xdr:nvSpPr>
      <xdr:spPr>
        <a:xfrm>
          <a:off x="3314700"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95250</xdr:rowOff>
    </xdr:from>
    <xdr:ext cx="466725" cy="257175"/>
    <xdr:sp macro="" textlink="">
      <xdr:nvSpPr>
        <xdr:cNvPr id="85" name="テキスト ボックス 84"/>
        <xdr:cNvSpPr txBox="1"/>
      </xdr:nvSpPr>
      <xdr:spPr>
        <a:xfrm>
          <a:off x="3133725" y="661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28575</xdr:rowOff>
    </xdr:from>
    <xdr:to>
      <xdr:col>4</xdr:col>
      <xdr:colOff>209550</xdr:colOff>
      <xdr:row>38</xdr:row>
      <xdr:rowOff>123825</xdr:rowOff>
    </xdr:to>
    <xdr:sp macro="" textlink="">
      <xdr:nvSpPr>
        <xdr:cNvPr id="86" name="円/楕円 85"/>
        <xdr:cNvSpPr/>
      </xdr:nvSpPr>
      <xdr:spPr>
        <a:xfrm>
          <a:off x="2514600" y="6543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38</xdr:row>
      <xdr:rowOff>114300</xdr:rowOff>
    </xdr:from>
    <xdr:ext cx="457200" cy="257175"/>
    <xdr:sp macro="" textlink="">
      <xdr:nvSpPr>
        <xdr:cNvPr id="87" name="テキスト ボックス 86"/>
        <xdr:cNvSpPr txBox="1"/>
      </xdr:nvSpPr>
      <xdr:spPr>
        <a:xfrm>
          <a:off x="2409825" y="66294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19050</xdr:rowOff>
    </xdr:from>
    <xdr:to>
      <xdr:col>3</xdr:col>
      <xdr:colOff>0</xdr:colOff>
      <xdr:row>38</xdr:row>
      <xdr:rowOff>114300</xdr:rowOff>
    </xdr:to>
    <xdr:sp macro="" textlink="">
      <xdr:nvSpPr>
        <xdr:cNvPr id="88" name="円/楕円 87"/>
        <xdr:cNvSpPr/>
      </xdr:nvSpPr>
      <xdr:spPr>
        <a:xfrm>
          <a:off x="1800225" y="653415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38</xdr:row>
      <xdr:rowOff>114300</xdr:rowOff>
    </xdr:from>
    <xdr:ext cx="466725" cy="257175"/>
    <xdr:sp macro="" textlink="">
      <xdr:nvSpPr>
        <xdr:cNvPr id="89" name="テキスト ボックス 88"/>
        <xdr:cNvSpPr txBox="1"/>
      </xdr:nvSpPr>
      <xdr:spPr>
        <a:xfrm>
          <a:off x="1609725" y="662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a:t>
          </a:r>
          <a:endParaRPr kumimoji="1" lang="ja-JP" altLang="en-US" sz="1000" b="1">
            <a:solidFill>
              <a:srgbClr val="FF0000"/>
            </a:solidFill>
            <a:latin typeface="ＭＳ Ｐゴシック"/>
          </a:endParaRPr>
        </a:p>
      </xdr:txBody>
    </xdr:sp>
    <xdr:clientData/>
  </xdr:oneCellAnchor>
  <xdr:twoCellAnchor>
    <xdr:from>
      <xdr:col>1</xdr:col>
      <xdr:colOff>381000</xdr:colOff>
      <xdr:row>38</xdr:row>
      <xdr:rowOff>38100</xdr:rowOff>
    </xdr:from>
    <xdr:to>
      <xdr:col>1</xdr:col>
      <xdr:colOff>485775</xdr:colOff>
      <xdr:row>38</xdr:row>
      <xdr:rowOff>142875</xdr:rowOff>
    </xdr:to>
    <xdr:sp macro="" textlink="">
      <xdr:nvSpPr>
        <xdr:cNvPr id="90" name="円/楕円 89"/>
        <xdr:cNvSpPr/>
      </xdr:nvSpPr>
      <xdr:spPr>
        <a:xfrm>
          <a:off x="990600" y="655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38</xdr:row>
      <xdr:rowOff>133350</xdr:rowOff>
    </xdr:from>
    <xdr:ext cx="466725" cy="257175"/>
    <xdr:sp macro="" textlink="">
      <xdr:nvSpPr>
        <xdr:cNvPr id="91" name="テキスト ボックス 90"/>
        <xdr:cNvSpPr txBox="1"/>
      </xdr:nvSpPr>
      <xdr:spPr>
        <a:xfrm>
          <a:off x="809625"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95250</xdr:rowOff>
    </xdr:from>
    <xdr:to>
      <xdr:col>7</xdr:col>
      <xdr:colOff>600075</xdr:colOff>
      <xdr:row>59</xdr:row>
      <xdr:rowOff>95250</xdr:rowOff>
    </xdr:to>
    <xdr:cxnSp macro="">
      <xdr:nvCxnSpPr>
        <xdr:cNvPr id="102" name="直線コネクタ 101"/>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123825</xdr:rowOff>
    </xdr:from>
    <xdr:ext cx="247650" cy="257175"/>
    <xdr:sp macro="" textlink="">
      <xdr:nvSpPr>
        <xdr:cNvPr id="103" name="テキスト ボックス 102"/>
        <xdr:cNvSpPr txBox="1"/>
      </xdr:nvSpPr>
      <xdr:spPr>
        <a:xfrm>
          <a:off x="514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4" name="直線コネクタ 103"/>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142875</xdr:rowOff>
    </xdr:from>
    <xdr:ext cx="600075" cy="257175"/>
    <xdr:sp macro="" textlink="">
      <xdr:nvSpPr>
        <xdr:cNvPr id="105" name="テキスト ボックス 104"/>
        <xdr:cNvSpPr txBox="1"/>
      </xdr:nvSpPr>
      <xdr:spPr>
        <a:xfrm>
          <a:off x="16192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6" name="直線コネクタ 105"/>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54</xdr:row>
      <xdr:rowOff>161925</xdr:rowOff>
    </xdr:from>
    <xdr:ext cx="600075" cy="257175"/>
    <xdr:sp macro="" textlink="">
      <xdr:nvSpPr>
        <xdr:cNvPr id="107" name="テキスト ボックス 106"/>
        <xdr:cNvSpPr txBox="1"/>
      </xdr:nvSpPr>
      <xdr:spPr>
        <a:xfrm>
          <a:off x="1619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8" name="直線コネクタ 107"/>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09" name="テキスト ボックス 108"/>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10" name="直線コネクタ 109"/>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1" name="テキスト ボックス 110"/>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12" name="直線コネクタ 111"/>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3" name="テキスト ボックス 112"/>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4" name="直線コネクタ 113"/>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5" name="テキスト ボックス 114"/>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6"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57150</xdr:rowOff>
    </xdr:from>
    <xdr:to>
      <xdr:col>6</xdr:col>
      <xdr:colOff>514350</xdr:colOff>
      <xdr:row>58</xdr:row>
      <xdr:rowOff>171450</xdr:rowOff>
    </xdr:to>
    <xdr:cxnSp macro="">
      <xdr:nvCxnSpPr>
        <xdr:cNvPr id="117" name="直線コネクタ 116"/>
        <xdr:cNvCxnSpPr/>
      </xdr:nvCxnSpPr>
      <xdr:spPr>
        <a:xfrm flipV="1">
          <a:off x="4114800" y="880110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171450</xdr:rowOff>
    </xdr:from>
    <xdr:ext cx="533400" cy="257175"/>
    <xdr:sp macro="" textlink="">
      <xdr:nvSpPr>
        <xdr:cNvPr id="118" name="総務費最小値テキスト"/>
        <xdr:cNvSpPr txBox="1"/>
      </xdr:nvSpPr>
      <xdr:spPr>
        <a:xfrm>
          <a:off x="41719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9" name="直線コネクタ 118"/>
        <xdr:cNvCxnSpPr/>
      </xdr:nvCxnSpPr>
      <xdr:spPr>
        <a:xfrm>
          <a:off x="402907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9525</xdr:rowOff>
    </xdr:from>
    <xdr:ext cx="600075" cy="257175"/>
    <xdr:sp macro="" textlink="">
      <xdr:nvSpPr>
        <xdr:cNvPr id="120" name="総務費最大値テキスト"/>
        <xdr:cNvSpPr txBox="1"/>
      </xdr:nvSpPr>
      <xdr:spPr>
        <a:xfrm>
          <a:off x="4171950" y="8582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419100</xdr:colOff>
      <xdr:row>51</xdr:row>
      <xdr:rowOff>57150</xdr:rowOff>
    </xdr:from>
    <xdr:to>
      <xdr:col>6</xdr:col>
      <xdr:colOff>600075</xdr:colOff>
      <xdr:row>51</xdr:row>
      <xdr:rowOff>57150</xdr:rowOff>
    </xdr:to>
    <xdr:cxnSp macro="">
      <xdr:nvCxnSpPr>
        <xdr:cNvPr id="121" name="直線コネクタ 120"/>
        <xdr:cNvCxnSpPr/>
      </xdr:nvCxnSpPr>
      <xdr:spPr>
        <a:xfrm>
          <a:off x="4029075" y="8801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0</xdr:rowOff>
    </xdr:from>
    <xdr:to>
      <xdr:col>6</xdr:col>
      <xdr:colOff>514350</xdr:colOff>
      <xdr:row>58</xdr:row>
      <xdr:rowOff>85725</xdr:rowOff>
    </xdr:to>
    <xdr:cxnSp macro="">
      <xdr:nvCxnSpPr>
        <xdr:cNvPr id="122" name="直線コネクタ 121"/>
        <xdr:cNvCxnSpPr/>
      </xdr:nvCxnSpPr>
      <xdr:spPr>
        <a:xfrm flipV="1">
          <a:off x="3371850" y="994410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0</xdr:rowOff>
    </xdr:from>
    <xdr:ext cx="533400" cy="257175"/>
    <xdr:sp macro="" textlink="">
      <xdr:nvSpPr>
        <xdr:cNvPr id="123" name="総務費平均値テキスト"/>
        <xdr:cNvSpPr txBox="1"/>
      </xdr:nvSpPr>
      <xdr:spPr>
        <a:xfrm>
          <a:off x="41719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19050</xdr:rowOff>
    </xdr:from>
    <xdr:to>
      <xdr:col>6</xdr:col>
      <xdr:colOff>561975</xdr:colOff>
      <xdr:row>58</xdr:row>
      <xdr:rowOff>123825</xdr:rowOff>
    </xdr:to>
    <xdr:sp macro="" textlink="">
      <xdr:nvSpPr>
        <xdr:cNvPr id="124" name="フローチャート : 判断 123"/>
        <xdr:cNvSpPr/>
      </xdr:nvSpPr>
      <xdr:spPr>
        <a:xfrm>
          <a:off x="4067175"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85725</xdr:rowOff>
    </xdr:from>
    <xdr:to>
      <xdr:col>5</xdr:col>
      <xdr:colOff>361950</xdr:colOff>
      <xdr:row>58</xdr:row>
      <xdr:rowOff>123825</xdr:rowOff>
    </xdr:to>
    <xdr:cxnSp macro="">
      <xdr:nvCxnSpPr>
        <xdr:cNvPr id="125" name="直線コネクタ 124"/>
        <xdr:cNvCxnSpPr/>
      </xdr:nvCxnSpPr>
      <xdr:spPr>
        <a:xfrm flipV="1">
          <a:off x="2562225" y="1002982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38100</xdr:rowOff>
    </xdr:from>
    <xdr:to>
      <xdr:col>5</xdr:col>
      <xdr:colOff>409575</xdr:colOff>
      <xdr:row>58</xdr:row>
      <xdr:rowOff>142875</xdr:rowOff>
    </xdr:to>
    <xdr:sp macro="" textlink="">
      <xdr:nvSpPr>
        <xdr:cNvPr id="126" name="フローチャート : 判断 125"/>
        <xdr:cNvSpPr/>
      </xdr:nvSpPr>
      <xdr:spPr>
        <a:xfrm>
          <a:off x="3314700" y="998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133350</xdr:rowOff>
    </xdr:from>
    <xdr:ext cx="533400" cy="257175"/>
    <xdr:sp macro="" textlink="">
      <xdr:nvSpPr>
        <xdr:cNvPr id="127" name="テキスト ボックス 126"/>
        <xdr:cNvSpPr txBox="1"/>
      </xdr:nvSpPr>
      <xdr:spPr>
        <a:xfrm>
          <a:off x="310515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600075</xdr:colOff>
      <xdr:row>58</xdr:row>
      <xdr:rowOff>95250</xdr:rowOff>
    </xdr:from>
    <xdr:to>
      <xdr:col>4</xdr:col>
      <xdr:colOff>152400</xdr:colOff>
      <xdr:row>58</xdr:row>
      <xdr:rowOff>123825</xdr:rowOff>
    </xdr:to>
    <xdr:cxnSp macro="">
      <xdr:nvCxnSpPr>
        <xdr:cNvPr id="128" name="直線コネクタ 127"/>
        <xdr:cNvCxnSpPr/>
      </xdr:nvCxnSpPr>
      <xdr:spPr>
        <a:xfrm>
          <a:off x="1809750" y="1003935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28575</xdr:rowOff>
    </xdr:from>
    <xdr:to>
      <xdr:col>4</xdr:col>
      <xdr:colOff>209550</xdr:colOff>
      <xdr:row>58</xdr:row>
      <xdr:rowOff>123825</xdr:rowOff>
    </xdr:to>
    <xdr:sp macro="" textlink="">
      <xdr:nvSpPr>
        <xdr:cNvPr id="129" name="フローチャート : 判断 128"/>
        <xdr:cNvSpPr/>
      </xdr:nvSpPr>
      <xdr:spPr>
        <a:xfrm>
          <a:off x="2514600" y="9972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142875</xdr:rowOff>
    </xdr:from>
    <xdr:ext cx="533400" cy="257175"/>
    <xdr:sp macro="" textlink="">
      <xdr:nvSpPr>
        <xdr:cNvPr id="130" name="テキスト ボックス 129"/>
        <xdr:cNvSpPr txBox="1"/>
      </xdr:nvSpPr>
      <xdr:spPr>
        <a:xfrm>
          <a:off x="23812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85725</xdr:rowOff>
    </xdr:from>
    <xdr:to>
      <xdr:col>2</xdr:col>
      <xdr:colOff>600075</xdr:colOff>
      <xdr:row>58</xdr:row>
      <xdr:rowOff>95250</xdr:rowOff>
    </xdr:to>
    <xdr:cxnSp macro="">
      <xdr:nvCxnSpPr>
        <xdr:cNvPr id="131" name="直線コネクタ 130"/>
        <xdr:cNvCxnSpPr/>
      </xdr:nvCxnSpPr>
      <xdr:spPr>
        <a:xfrm>
          <a:off x="1047750" y="100298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9525</xdr:rowOff>
    </xdr:from>
    <xdr:to>
      <xdr:col>3</xdr:col>
      <xdr:colOff>0</xdr:colOff>
      <xdr:row>58</xdr:row>
      <xdr:rowOff>114300</xdr:rowOff>
    </xdr:to>
    <xdr:sp macro="" textlink="">
      <xdr:nvSpPr>
        <xdr:cNvPr id="132" name="フローチャート : 判断 131"/>
        <xdr:cNvSpPr/>
      </xdr:nvSpPr>
      <xdr:spPr>
        <a:xfrm>
          <a:off x="1800225" y="99536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133350</xdr:rowOff>
    </xdr:from>
    <xdr:ext cx="533400" cy="257175"/>
    <xdr:sp macro="" textlink="">
      <xdr:nvSpPr>
        <xdr:cNvPr id="133" name="テキスト ボックス 132"/>
        <xdr:cNvSpPr txBox="1"/>
      </xdr:nvSpPr>
      <xdr:spPr>
        <a:xfrm>
          <a:off x="158115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171450</xdr:rowOff>
    </xdr:from>
    <xdr:to>
      <xdr:col>1</xdr:col>
      <xdr:colOff>485775</xdr:colOff>
      <xdr:row>58</xdr:row>
      <xdr:rowOff>95250</xdr:rowOff>
    </xdr:to>
    <xdr:sp macro="" textlink="">
      <xdr:nvSpPr>
        <xdr:cNvPr id="134" name="フローチャート : 判断 133"/>
        <xdr:cNvSpPr/>
      </xdr:nvSpPr>
      <xdr:spPr>
        <a:xfrm>
          <a:off x="990600" y="9944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114300</xdr:rowOff>
    </xdr:from>
    <xdr:ext cx="533400" cy="257175"/>
    <xdr:sp macro="" textlink="">
      <xdr:nvSpPr>
        <xdr:cNvPr id="135" name="テキスト ボックス 134"/>
        <xdr:cNvSpPr txBox="1"/>
      </xdr:nvSpPr>
      <xdr:spPr>
        <a:xfrm>
          <a:off x="781050"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6" name="テキスト ボックス 135"/>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7" name="テキスト ボックス 136"/>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8" name="テキスト ボックス 137"/>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9" name="テキスト ボックス 138"/>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40" name="テキスト ボックス 139"/>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123825</xdr:rowOff>
    </xdr:from>
    <xdr:to>
      <xdr:col>6</xdr:col>
      <xdr:colOff>561975</xdr:colOff>
      <xdr:row>58</xdr:row>
      <xdr:rowOff>47625</xdr:rowOff>
    </xdr:to>
    <xdr:sp macro="" textlink="">
      <xdr:nvSpPr>
        <xdr:cNvPr id="141" name="円/楕円 140"/>
        <xdr:cNvSpPr/>
      </xdr:nvSpPr>
      <xdr:spPr>
        <a:xfrm>
          <a:off x="4067175" y="9896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142875</xdr:rowOff>
    </xdr:from>
    <xdr:ext cx="533400" cy="257175"/>
    <xdr:sp macro="" textlink="">
      <xdr:nvSpPr>
        <xdr:cNvPr id="142" name="総務費該当値テキスト"/>
        <xdr:cNvSpPr txBox="1"/>
      </xdr:nvSpPr>
      <xdr:spPr>
        <a:xfrm>
          <a:off x="4171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82,708</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38100</xdr:rowOff>
    </xdr:from>
    <xdr:to>
      <xdr:col>5</xdr:col>
      <xdr:colOff>409575</xdr:colOff>
      <xdr:row>58</xdr:row>
      <xdr:rowOff>133350</xdr:rowOff>
    </xdr:to>
    <xdr:sp macro="" textlink="">
      <xdr:nvSpPr>
        <xdr:cNvPr id="143" name="円/楕円 142"/>
        <xdr:cNvSpPr/>
      </xdr:nvSpPr>
      <xdr:spPr>
        <a:xfrm>
          <a:off x="3314700" y="9982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152400</xdr:rowOff>
    </xdr:from>
    <xdr:ext cx="533400" cy="257175"/>
    <xdr:sp macro="" textlink="">
      <xdr:nvSpPr>
        <xdr:cNvPr id="144" name="テキスト ボックス 143"/>
        <xdr:cNvSpPr txBox="1"/>
      </xdr:nvSpPr>
      <xdr:spPr>
        <a:xfrm>
          <a:off x="310515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76200</xdr:rowOff>
    </xdr:from>
    <xdr:to>
      <xdr:col>4</xdr:col>
      <xdr:colOff>209550</xdr:colOff>
      <xdr:row>59</xdr:row>
      <xdr:rowOff>0</xdr:rowOff>
    </xdr:to>
    <xdr:sp macro="" textlink="">
      <xdr:nvSpPr>
        <xdr:cNvPr id="145" name="円/楕円 144"/>
        <xdr:cNvSpPr/>
      </xdr:nvSpPr>
      <xdr:spPr>
        <a:xfrm>
          <a:off x="2514600" y="10020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161925</xdr:rowOff>
    </xdr:from>
    <xdr:ext cx="533400" cy="257175"/>
    <xdr:sp macro="" textlink="">
      <xdr:nvSpPr>
        <xdr:cNvPr id="146" name="テキスト ボックス 145"/>
        <xdr:cNvSpPr txBox="1"/>
      </xdr:nvSpPr>
      <xdr:spPr>
        <a:xfrm>
          <a:off x="238125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45,202</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47625</xdr:rowOff>
    </xdr:from>
    <xdr:to>
      <xdr:col>3</xdr:col>
      <xdr:colOff>0</xdr:colOff>
      <xdr:row>58</xdr:row>
      <xdr:rowOff>142875</xdr:rowOff>
    </xdr:to>
    <xdr:sp macro="" textlink="">
      <xdr:nvSpPr>
        <xdr:cNvPr id="147" name="円/楕円 146"/>
        <xdr:cNvSpPr/>
      </xdr:nvSpPr>
      <xdr:spPr>
        <a:xfrm>
          <a:off x="1800225" y="99917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142875</xdr:rowOff>
    </xdr:from>
    <xdr:ext cx="533400" cy="257175"/>
    <xdr:sp macro="" textlink="">
      <xdr:nvSpPr>
        <xdr:cNvPr id="148" name="テキスト ボックス 147"/>
        <xdr:cNvSpPr txBox="1"/>
      </xdr:nvSpPr>
      <xdr:spPr>
        <a:xfrm>
          <a:off x="1581150"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53,219</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38100</xdr:rowOff>
    </xdr:from>
    <xdr:to>
      <xdr:col>1</xdr:col>
      <xdr:colOff>485775</xdr:colOff>
      <xdr:row>58</xdr:row>
      <xdr:rowOff>142875</xdr:rowOff>
    </xdr:to>
    <xdr:sp macro="" textlink="">
      <xdr:nvSpPr>
        <xdr:cNvPr id="149" name="円/楕円 148"/>
        <xdr:cNvSpPr/>
      </xdr:nvSpPr>
      <xdr:spPr>
        <a:xfrm>
          <a:off x="990600" y="9982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133350</xdr:rowOff>
    </xdr:from>
    <xdr:ext cx="533400" cy="257175"/>
    <xdr:sp macro="" textlink="">
      <xdr:nvSpPr>
        <xdr:cNvPr id="150" name="テキスト ボックス 149"/>
        <xdr:cNvSpPr txBox="1"/>
      </xdr:nvSpPr>
      <xdr:spPr>
        <a:xfrm>
          <a:off x="78105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51" name="正方形/長方形 150"/>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2" name="正方形/長方形 151"/>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3" name="正方形/長方形 152"/>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4" name="正方形/長方形 153"/>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5" name="正方形/長方形 154"/>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6" name="正方形/長方形 155"/>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7" name="正方形/長方形 156"/>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8" name="正方形/長方形 157"/>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9" name="テキスト ボックス 158"/>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60" name="直線コネクタ 159"/>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61" name="直線コネクタ 160"/>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62" name="テキスト ボックス 161"/>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63" name="直線コネクタ 162"/>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4" name="テキスト ボックス 163"/>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5" name="直線コネクタ 164"/>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6" name="テキスト ボックス 165"/>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7" name="直線コネクタ 166"/>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8" name="テキスト ボックス 167"/>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9" name="直線コネクタ 168"/>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70" name="テキスト ボックス 169"/>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71" name="直線コネクタ 170"/>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5800" cy="257175"/>
    <xdr:sp macro="" textlink="">
      <xdr:nvSpPr>
        <xdr:cNvPr id="172" name="テキスト ボックス 171"/>
        <xdr:cNvSpPr txBox="1"/>
      </xdr:nvSpPr>
      <xdr:spPr>
        <a:xfrm>
          <a:off x="76200"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3" name="直線コネクタ 172"/>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74" name="テキスト ボックス 173"/>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5"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76200</xdr:rowOff>
    </xdr:from>
    <xdr:to>
      <xdr:col>6</xdr:col>
      <xdr:colOff>514350</xdr:colOff>
      <xdr:row>78</xdr:row>
      <xdr:rowOff>104775</xdr:rowOff>
    </xdr:to>
    <xdr:cxnSp macro="">
      <xdr:nvCxnSpPr>
        <xdr:cNvPr id="176" name="直線コネクタ 175"/>
        <xdr:cNvCxnSpPr/>
      </xdr:nvCxnSpPr>
      <xdr:spPr>
        <a:xfrm flipV="1">
          <a:off x="4114800" y="12077700"/>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104775</xdr:rowOff>
    </xdr:from>
    <xdr:ext cx="600075" cy="257175"/>
    <xdr:sp macro="" textlink="">
      <xdr:nvSpPr>
        <xdr:cNvPr id="177" name="民生費最小値テキスト"/>
        <xdr:cNvSpPr txBox="1"/>
      </xdr:nvSpPr>
      <xdr:spPr>
        <a:xfrm>
          <a:off x="4171950"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419100</xdr:colOff>
      <xdr:row>78</xdr:row>
      <xdr:rowOff>104775</xdr:rowOff>
    </xdr:from>
    <xdr:to>
      <xdr:col>6</xdr:col>
      <xdr:colOff>600075</xdr:colOff>
      <xdr:row>78</xdr:row>
      <xdr:rowOff>104775</xdr:rowOff>
    </xdr:to>
    <xdr:cxnSp macro="">
      <xdr:nvCxnSpPr>
        <xdr:cNvPr id="178" name="直線コネクタ 177"/>
        <xdr:cNvCxnSpPr/>
      </xdr:nvCxnSpPr>
      <xdr:spPr>
        <a:xfrm>
          <a:off x="4029075" y="13477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28575</xdr:rowOff>
    </xdr:from>
    <xdr:ext cx="600075" cy="257175"/>
    <xdr:sp macro="" textlink="">
      <xdr:nvSpPr>
        <xdr:cNvPr id="179" name="民生費最大値テキスト"/>
        <xdr:cNvSpPr txBox="1"/>
      </xdr:nvSpPr>
      <xdr:spPr>
        <a:xfrm>
          <a:off x="4171950" y="11858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419100</xdr:colOff>
      <xdr:row>70</xdr:row>
      <xdr:rowOff>76200</xdr:rowOff>
    </xdr:from>
    <xdr:to>
      <xdr:col>6</xdr:col>
      <xdr:colOff>600075</xdr:colOff>
      <xdr:row>70</xdr:row>
      <xdr:rowOff>76200</xdr:rowOff>
    </xdr:to>
    <xdr:cxnSp macro="">
      <xdr:nvCxnSpPr>
        <xdr:cNvPr id="180" name="直線コネクタ 179"/>
        <xdr:cNvCxnSpPr/>
      </xdr:nvCxnSpPr>
      <xdr:spPr>
        <a:xfrm>
          <a:off x="4029075" y="12077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47625</xdr:rowOff>
    </xdr:from>
    <xdr:to>
      <xdr:col>6</xdr:col>
      <xdr:colOff>514350</xdr:colOff>
      <xdr:row>78</xdr:row>
      <xdr:rowOff>57150</xdr:rowOff>
    </xdr:to>
    <xdr:cxnSp macro="">
      <xdr:nvCxnSpPr>
        <xdr:cNvPr id="181" name="直線コネクタ 180"/>
        <xdr:cNvCxnSpPr/>
      </xdr:nvCxnSpPr>
      <xdr:spPr>
        <a:xfrm flipV="1">
          <a:off x="3371850" y="134207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0</xdr:rowOff>
    </xdr:from>
    <xdr:ext cx="600075" cy="257175"/>
    <xdr:sp macro="" textlink="">
      <xdr:nvSpPr>
        <xdr:cNvPr id="182" name="民生費平均値テキスト"/>
        <xdr:cNvSpPr txBox="1"/>
      </xdr:nvSpPr>
      <xdr:spPr>
        <a:xfrm>
          <a:off x="4171950" y="13201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152400</xdr:rowOff>
    </xdr:from>
    <xdr:to>
      <xdr:col>6</xdr:col>
      <xdr:colOff>561975</xdr:colOff>
      <xdr:row>78</xdr:row>
      <xdr:rowOff>85725</xdr:rowOff>
    </xdr:to>
    <xdr:sp macro="" textlink="">
      <xdr:nvSpPr>
        <xdr:cNvPr id="183" name="フローチャート : 判断 182"/>
        <xdr:cNvSpPr/>
      </xdr:nvSpPr>
      <xdr:spPr>
        <a:xfrm>
          <a:off x="406717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57150</xdr:rowOff>
    </xdr:from>
    <xdr:to>
      <xdr:col>5</xdr:col>
      <xdr:colOff>361950</xdr:colOff>
      <xdr:row>78</xdr:row>
      <xdr:rowOff>57150</xdr:rowOff>
    </xdr:to>
    <xdr:cxnSp macro="">
      <xdr:nvCxnSpPr>
        <xdr:cNvPr id="184" name="直線コネクタ 183"/>
        <xdr:cNvCxnSpPr/>
      </xdr:nvCxnSpPr>
      <xdr:spPr>
        <a:xfrm>
          <a:off x="2562225" y="1343025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78</xdr:row>
      <xdr:rowOff>9525</xdr:rowOff>
    </xdr:from>
    <xdr:to>
      <xdr:col>5</xdr:col>
      <xdr:colOff>409575</xdr:colOff>
      <xdr:row>78</xdr:row>
      <xdr:rowOff>104775</xdr:rowOff>
    </xdr:to>
    <xdr:sp macro="" textlink="">
      <xdr:nvSpPr>
        <xdr:cNvPr id="185" name="フローチャート : 判断 184"/>
        <xdr:cNvSpPr/>
      </xdr:nvSpPr>
      <xdr:spPr>
        <a:xfrm>
          <a:off x="3314700" y="1338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123825</xdr:rowOff>
    </xdr:from>
    <xdr:ext cx="600075" cy="257175"/>
    <xdr:sp macro="" textlink="">
      <xdr:nvSpPr>
        <xdr:cNvPr id="186" name="テキスト ボックス 185"/>
        <xdr:cNvSpPr txBox="1"/>
      </xdr:nvSpPr>
      <xdr:spPr>
        <a:xfrm>
          <a:off x="3067050" y="13154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57150</xdr:rowOff>
    </xdr:from>
    <xdr:to>
      <xdr:col>4</xdr:col>
      <xdr:colOff>152400</xdr:colOff>
      <xdr:row>78</xdr:row>
      <xdr:rowOff>76200</xdr:rowOff>
    </xdr:to>
    <xdr:cxnSp macro="">
      <xdr:nvCxnSpPr>
        <xdr:cNvPr id="187" name="直線コネクタ 186"/>
        <xdr:cNvCxnSpPr/>
      </xdr:nvCxnSpPr>
      <xdr:spPr>
        <a:xfrm flipV="1">
          <a:off x="1809750" y="134302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152400</xdr:rowOff>
    </xdr:from>
    <xdr:to>
      <xdr:col>4</xdr:col>
      <xdr:colOff>209550</xdr:colOff>
      <xdr:row>78</xdr:row>
      <xdr:rowOff>85725</xdr:rowOff>
    </xdr:to>
    <xdr:sp macro="" textlink="">
      <xdr:nvSpPr>
        <xdr:cNvPr id="188" name="フローチャート : 判断 187"/>
        <xdr:cNvSpPr/>
      </xdr:nvSpPr>
      <xdr:spPr>
        <a:xfrm>
          <a:off x="2514600"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104775</xdr:rowOff>
    </xdr:from>
    <xdr:ext cx="600075" cy="257175"/>
    <xdr:sp macro="" textlink="">
      <xdr:nvSpPr>
        <xdr:cNvPr id="189" name="テキスト ボックス 188"/>
        <xdr:cNvSpPr txBox="1"/>
      </xdr:nvSpPr>
      <xdr:spPr>
        <a:xfrm>
          <a:off x="2352675" y="13134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76200</xdr:rowOff>
    </xdr:from>
    <xdr:to>
      <xdr:col>2</xdr:col>
      <xdr:colOff>600075</xdr:colOff>
      <xdr:row>78</xdr:row>
      <xdr:rowOff>85725</xdr:rowOff>
    </xdr:to>
    <xdr:cxnSp macro="">
      <xdr:nvCxnSpPr>
        <xdr:cNvPr id="190" name="直線コネクタ 189"/>
        <xdr:cNvCxnSpPr/>
      </xdr:nvCxnSpPr>
      <xdr:spPr>
        <a:xfrm flipV="1">
          <a:off x="1047750" y="134493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161925</xdr:rowOff>
    </xdr:from>
    <xdr:to>
      <xdr:col>3</xdr:col>
      <xdr:colOff>0</xdr:colOff>
      <xdr:row>78</xdr:row>
      <xdr:rowOff>95250</xdr:rowOff>
    </xdr:to>
    <xdr:sp macro="" textlink="">
      <xdr:nvSpPr>
        <xdr:cNvPr id="191" name="フローチャート : 判断 190"/>
        <xdr:cNvSpPr/>
      </xdr:nvSpPr>
      <xdr:spPr>
        <a:xfrm>
          <a:off x="1800225" y="133635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114300</xdr:rowOff>
    </xdr:from>
    <xdr:ext cx="600075" cy="257175"/>
    <xdr:sp macro="" textlink="">
      <xdr:nvSpPr>
        <xdr:cNvPr id="192" name="テキスト ボックス 191"/>
        <xdr:cNvSpPr txBox="1"/>
      </xdr:nvSpPr>
      <xdr:spPr>
        <a:xfrm>
          <a:off x="1552575"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381000</xdr:colOff>
      <xdr:row>78</xdr:row>
      <xdr:rowOff>0</xdr:rowOff>
    </xdr:from>
    <xdr:to>
      <xdr:col>1</xdr:col>
      <xdr:colOff>485775</xdr:colOff>
      <xdr:row>78</xdr:row>
      <xdr:rowOff>104775</xdr:rowOff>
    </xdr:to>
    <xdr:sp macro="" textlink="">
      <xdr:nvSpPr>
        <xdr:cNvPr id="193" name="フローチャート : 判断 192"/>
        <xdr:cNvSpPr/>
      </xdr:nvSpPr>
      <xdr:spPr>
        <a:xfrm>
          <a:off x="990600"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123825</xdr:rowOff>
    </xdr:from>
    <xdr:ext cx="600075" cy="257175"/>
    <xdr:sp macro="" textlink="">
      <xdr:nvSpPr>
        <xdr:cNvPr id="194" name="テキスト ボックス 193"/>
        <xdr:cNvSpPr txBox="1"/>
      </xdr:nvSpPr>
      <xdr:spPr>
        <a:xfrm>
          <a:off x="742950" y="13154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5" name="テキスト ボックス 194"/>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6" name="テキスト ボックス 195"/>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7" name="テキスト ボックス 196"/>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8" name="テキスト ボックス 197"/>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9" name="テキスト ボックス 198"/>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171450</xdr:rowOff>
    </xdr:from>
    <xdr:to>
      <xdr:col>6</xdr:col>
      <xdr:colOff>561975</xdr:colOff>
      <xdr:row>78</xdr:row>
      <xdr:rowOff>104775</xdr:rowOff>
    </xdr:to>
    <xdr:sp macro="" textlink="">
      <xdr:nvSpPr>
        <xdr:cNvPr id="200" name="円/楕円 199"/>
        <xdr:cNvSpPr/>
      </xdr:nvSpPr>
      <xdr:spPr>
        <a:xfrm>
          <a:off x="4067175"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133350</xdr:rowOff>
    </xdr:from>
    <xdr:ext cx="600075" cy="257175"/>
    <xdr:sp macro="" textlink="">
      <xdr:nvSpPr>
        <xdr:cNvPr id="201" name="民生費該当値テキスト"/>
        <xdr:cNvSpPr txBox="1"/>
      </xdr:nvSpPr>
      <xdr:spPr>
        <a:xfrm>
          <a:off x="4171950"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135,280</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9525</xdr:rowOff>
    </xdr:from>
    <xdr:to>
      <xdr:col>5</xdr:col>
      <xdr:colOff>409575</xdr:colOff>
      <xdr:row>78</xdr:row>
      <xdr:rowOff>104775</xdr:rowOff>
    </xdr:to>
    <xdr:sp macro="" textlink="">
      <xdr:nvSpPr>
        <xdr:cNvPr id="202" name="円/楕円 201"/>
        <xdr:cNvSpPr/>
      </xdr:nvSpPr>
      <xdr:spPr>
        <a:xfrm>
          <a:off x="3314700"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95250</xdr:rowOff>
    </xdr:from>
    <xdr:ext cx="600075" cy="257175"/>
    <xdr:sp macro="" textlink="">
      <xdr:nvSpPr>
        <xdr:cNvPr id="203" name="テキスト ボックス 202"/>
        <xdr:cNvSpPr txBox="1"/>
      </xdr:nvSpPr>
      <xdr:spPr>
        <a:xfrm>
          <a:off x="3067050" y="1346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0</xdr:rowOff>
    </xdr:from>
    <xdr:to>
      <xdr:col>4</xdr:col>
      <xdr:colOff>209550</xdr:colOff>
      <xdr:row>78</xdr:row>
      <xdr:rowOff>104775</xdr:rowOff>
    </xdr:to>
    <xdr:sp macro="" textlink="">
      <xdr:nvSpPr>
        <xdr:cNvPr id="204" name="円/楕円 203"/>
        <xdr:cNvSpPr/>
      </xdr:nvSpPr>
      <xdr:spPr>
        <a:xfrm>
          <a:off x="2514600"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95250</xdr:rowOff>
    </xdr:from>
    <xdr:ext cx="600075" cy="257175"/>
    <xdr:sp macro="" textlink="">
      <xdr:nvSpPr>
        <xdr:cNvPr id="205" name="テキスト ボックス 204"/>
        <xdr:cNvSpPr txBox="1"/>
      </xdr:nvSpPr>
      <xdr:spPr>
        <a:xfrm>
          <a:off x="2352675" y="1346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133,428</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28575</xdr:rowOff>
    </xdr:from>
    <xdr:to>
      <xdr:col>3</xdr:col>
      <xdr:colOff>0</xdr:colOff>
      <xdr:row>78</xdr:row>
      <xdr:rowOff>133350</xdr:rowOff>
    </xdr:to>
    <xdr:sp macro="" textlink="">
      <xdr:nvSpPr>
        <xdr:cNvPr id="206" name="円/楕円 205"/>
        <xdr:cNvSpPr/>
      </xdr:nvSpPr>
      <xdr:spPr>
        <a:xfrm>
          <a:off x="1800225" y="134016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123825</xdr:rowOff>
    </xdr:from>
    <xdr:ext cx="600075" cy="257175"/>
    <xdr:sp macro="" textlink="">
      <xdr:nvSpPr>
        <xdr:cNvPr id="207" name="テキスト ボックス 206"/>
        <xdr:cNvSpPr txBox="1"/>
      </xdr:nvSpPr>
      <xdr:spPr>
        <a:xfrm>
          <a:off x="1552575" y="13496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117,011</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28575</xdr:rowOff>
    </xdr:from>
    <xdr:to>
      <xdr:col>1</xdr:col>
      <xdr:colOff>485775</xdr:colOff>
      <xdr:row>78</xdr:row>
      <xdr:rowOff>133350</xdr:rowOff>
    </xdr:to>
    <xdr:sp macro="" textlink="">
      <xdr:nvSpPr>
        <xdr:cNvPr id="208" name="円/楕円 207"/>
        <xdr:cNvSpPr/>
      </xdr:nvSpPr>
      <xdr:spPr>
        <a:xfrm>
          <a:off x="990600"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123825</xdr:rowOff>
    </xdr:from>
    <xdr:ext cx="600075" cy="257175"/>
    <xdr:sp macro="" textlink="">
      <xdr:nvSpPr>
        <xdr:cNvPr id="209" name="テキスト ボックス 208"/>
        <xdr:cNvSpPr txBox="1"/>
      </xdr:nvSpPr>
      <xdr:spPr>
        <a:xfrm>
          <a:off x="742950" y="13496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10" name="正方形/長方形 209"/>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1" name="正方形/長方形 210"/>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2" name="正方形/長方形 211"/>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3" name="正方形/長方形 212"/>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4" name="正方形/長方形 213"/>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5" name="正方形/長方形 214"/>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6" name="正方形/長方形 215"/>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7" name="正方形/長方形 216"/>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8" name="テキスト ボックス 217"/>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9" name="直線コネクタ 218"/>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20" name="テキスト ボックス 219"/>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21" name="直線コネクタ 220"/>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2" name="テキスト ボックス 221"/>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23" name="直線コネクタ 222"/>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4" name="テキスト ボックス 223"/>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5" name="直線コネクタ 224"/>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6" name="テキスト ボックス 225"/>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7" name="直線コネクタ 226"/>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8" name="テキスト ボックス 227"/>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9" name="直線コネクタ 228"/>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30" name="テキスト ボックス 229"/>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31" name="直線コネクタ 230"/>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2" name="テキスト ボックス 231"/>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3"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0</xdr:rowOff>
    </xdr:from>
    <xdr:to>
      <xdr:col>6</xdr:col>
      <xdr:colOff>514350</xdr:colOff>
      <xdr:row>99</xdr:row>
      <xdr:rowOff>47625</xdr:rowOff>
    </xdr:to>
    <xdr:cxnSp macro="">
      <xdr:nvCxnSpPr>
        <xdr:cNvPr id="234" name="直線コネクタ 233"/>
        <xdr:cNvCxnSpPr/>
      </xdr:nvCxnSpPr>
      <xdr:spPr>
        <a:xfrm flipV="1">
          <a:off x="4114800" y="15601950"/>
          <a:ext cx="9525"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47625</xdr:rowOff>
    </xdr:from>
    <xdr:ext cx="533400" cy="257175"/>
    <xdr:sp macro="" textlink="">
      <xdr:nvSpPr>
        <xdr:cNvPr id="235" name="衛生費最小値テキスト"/>
        <xdr:cNvSpPr txBox="1"/>
      </xdr:nvSpPr>
      <xdr:spPr>
        <a:xfrm>
          <a:off x="417195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419100</xdr:colOff>
      <xdr:row>99</xdr:row>
      <xdr:rowOff>47625</xdr:rowOff>
    </xdr:from>
    <xdr:to>
      <xdr:col>6</xdr:col>
      <xdr:colOff>600075</xdr:colOff>
      <xdr:row>99</xdr:row>
      <xdr:rowOff>47625</xdr:rowOff>
    </xdr:to>
    <xdr:cxnSp macro="">
      <xdr:nvCxnSpPr>
        <xdr:cNvPr id="236" name="直線コネクタ 235"/>
        <xdr:cNvCxnSpPr/>
      </xdr:nvCxnSpPr>
      <xdr:spPr>
        <a:xfrm>
          <a:off x="4029075"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123825</xdr:rowOff>
    </xdr:from>
    <xdr:ext cx="533400" cy="257175"/>
    <xdr:sp macro="" textlink="">
      <xdr:nvSpPr>
        <xdr:cNvPr id="237" name="衛生費最大値テキスト"/>
        <xdr:cNvSpPr txBox="1"/>
      </xdr:nvSpPr>
      <xdr:spPr>
        <a:xfrm>
          <a:off x="4171950" y="15382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419100</xdr:colOff>
      <xdr:row>91</xdr:row>
      <xdr:rowOff>0</xdr:rowOff>
    </xdr:from>
    <xdr:to>
      <xdr:col>6</xdr:col>
      <xdr:colOff>600075</xdr:colOff>
      <xdr:row>91</xdr:row>
      <xdr:rowOff>0</xdr:rowOff>
    </xdr:to>
    <xdr:cxnSp macro="">
      <xdr:nvCxnSpPr>
        <xdr:cNvPr id="238" name="直線コネクタ 237"/>
        <xdr:cNvCxnSpPr/>
      </xdr:nvCxnSpPr>
      <xdr:spPr>
        <a:xfrm>
          <a:off x="4029075" y="15601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91</xdr:row>
      <xdr:rowOff>57150</xdr:rowOff>
    </xdr:from>
    <xdr:to>
      <xdr:col>6</xdr:col>
      <xdr:colOff>514350</xdr:colOff>
      <xdr:row>94</xdr:row>
      <xdr:rowOff>28575</xdr:rowOff>
    </xdr:to>
    <xdr:cxnSp macro="">
      <xdr:nvCxnSpPr>
        <xdr:cNvPr id="239" name="直線コネクタ 238"/>
        <xdr:cNvCxnSpPr/>
      </xdr:nvCxnSpPr>
      <xdr:spPr>
        <a:xfrm>
          <a:off x="3371850" y="15659100"/>
          <a:ext cx="752475" cy="485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9525</xdr:rowOff>
    </xdr:from>
    <xdr:ext cx="533400" cy="257175"/>
    <xdr:sp macro="" textlink="">
      <xdr:nvSpPr>
        <xdr:cNvPr id="240" name="衛生費平均値テキスト"/>
        <xdr:cNvSpPr txBox="1"/>
      </xdr:nvSpPr>
      <xdr:spPr>
        <a:xfrm>
          <a:off x="417195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38100</xdr:rowOff>
    </xdr:from>
    <xdr:to>
      <xdr:col>6</xdr:col>
      <xdr:colOff>561975</xdr:colOff>
      <xdr:row>97</xdr:row>
      <xdr:rowOff>133350</xdr:rowOff>
    </xdr:to>
    <xdr:sp macro="" textlink="">
      <xdr:nvSpPr>
        <xdr:cNvPr id="241" name="フローチャート : 判断 240"/>
        <xdr:cNvSpPr/>
      </xdr:nvSpPr>
      <xdr:spPr>
        <a:xfrm>
          <a:off x="4067175" y="16668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91</xdr:row>
      <xdr:rowOff>57150</xdr:rowOff>
    </xdr:from>
    <xdr:to>
      <xdr:col>5</xdr:col>
      <xdr:colOff>361950</xdr:colOff>
      <xdr:row>96</xdr:row>
      <xdr:rowOff>66675</xdr:rowOff>
    </xdr:to>
    <xdr:cxnSp macro="">
      <xdr:nvCxnSpPr>
        <xdr:cNvPr id="242" name="直線コネクタ 241"/>
        <xdr:cNvCxnSpPr/>
      </xdr:nvCxnSpPr>
      <xdr:spPr>
        <a:xfrm flipV="1">
          <a:off x="2562225" y="15659100"/>
          <a:ext cx="809625" cy="866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0</xdr:rowOff>
    </xdr:from>
    <xdr:to>
      <xdr:col>5</xdr:col>
      <xdr:colOff>409575</xdr:colOff>
      <xdr:row>97</xdr:row>
      <xdr:rowOff>104775</xdr:rowOff>
    </xdr:to>
    <xdr:sp macro="" textlink="">
      <xdr:nvSpPr>
        <xdr:cNvPr id="243" name="フローチャート : 判断 242"/>
        <xdr:cNvSpPr/>
      </xdr:nvSpPr>
      <xdr:spPr>
        <a:xfrm>
          <a:off x="33147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95250</xdr:rowOff>
    </xdr:from>
    <xdr:ext cx="533400" cy="257175"/>
    <xdr:sp macro="" textlink="">
      <xdr:nvSpPr>
        <xdr:cNvPr id="244" name="テキスト ボックス 243"/>
        <xdr:cNvSpPr txBox="1"/>
      </xdr:nvSpPr>
      <xdr:spPr>
        <a:xfrm>
          <a:off x="310515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600075</xdr:colOff>
      <xdr:row>96</xdr:row>
      <xdr:rowOff>66675</xdr:rowOff>
    </xdr:from>
    <xdr:to>
      <xdr:col>4</xdr:col>
      <xdr:colOff>152400</xdr:colOff>
      <xdr:row>96</xdr:row>
      <xdr:rowOff>123825</xdr:rowOff>
    </xdr:to>
    <xdr:cxnSp macro="">
      <xdr:nvCxnSpPr>
        <xdr:cNvPr id="245" name="直線コネクタ 244"/>
        <xdr:cNvCxnSpPr/>
      </xdr:nvCxnSpPr>
      <xdr:spPr>
        <a:xfrm flipV="1">
          <a:off x="1809750" y="1652587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19050</xdr:rowOff>
    </xdr:from>
    <xdr:to>
      <xdr:col>4</xdr:col>
      <xdr:colOff>209550</xdr:colOff>
      <xdr:row>97</xdr:row>
      <xdr:rowOff>114300</xdr:rowOff>
    </xdr:to>
    <xdr:sp macro="" textlink="">
      <xdr:nvSpPr>
        <xdr:cNvPr id="246" name="フローチャート : 判断 245"/>
        <xdr:cNvSpPr/>
      </xdr:nvSpPr>
      <xdr:spPr>
        <a:xfrm>
          <a:off x="2514600" y="16649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114300</xdr:rowOff>
    </xdr:from>
    <xdr:ext cx="533400" cy="257175"/>
    <xdr:sp macro="" textlink="">
      <xdr:nvSpPr>
        <xdr:cNvPr id="247" name="テキスト ボックス 246"/>
        <xdr:cNvSpPr txBox="1"/>
      </xdr:nvSpPr>
      <xdr:spPr>
        <a:xfrm>
          <a:off x="2381250"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114300</xdr:rowOff>
    </xdr:from>
    <xdr:to>
      <xdr:col>2</xdr:col>
      <xdr:colOff>600075</xdr:colOff>
      <xdr:row>96</xdr:row>
      <xdr:rowOff>123825</xdr:rowOff>
    </xdr:to>
    <xdr:cxnSp macro="">
      <xdr:nvCxnSpPr>
        <xdr:cNvPr id="248" name="直線コネクタ 247"/>
        <xdr:cNvCxnSpPr/>
      </xdr:nvCxnSpPr>
      <xdr:spPr>
        <a:xfrm>
          <a:off x="1047750" y="165735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171450</xdr:rowOff>
    </xdr:from>
    <xdr:to>
      <xdr:col>3</xdr:col>
      <xdr:colOff>0</xdr:colOff>
      <xdr:row>97</xdr:row>
      <xdr:rowOff>104775</xdr:rowOff>
    </xdr:to>
    <xdr:sp macro="" textlink="">
      <xdr:nvSpPr>
        <xdr:cNvPr id="249" name="フローチャート : 判断 248"/>
        <xdr:cNvSpPr/>
      </xdr:nvSpPr>
      <xdr:spPr>
        <a:xfrm>
          <a:off x="1800225" y="166306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95250</xdr:rowOff>
    </xdr:from>
    <xdr:ext cx="533400" cy="257175"/>
    <xdr:sp macro="" textlink="">
      <xdr:nvSpPr>
        <xdr:cNvPr id="250" name="テキスト ボックス 249"/>
        <xdr:cNvSpPr txBox="1"/>
      </xdr:nvSpPr>
      <xdr:spPr>
        <a:xfrm>
          <a:off x="158115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38100</xdr:rowOff>
    </xdr:from>
    <xdr:to>
      <xdr:col>1</xdr:col>
      <xdr:colOff>485775</xdr:colOff>
      <xdr:row>97</xdr:row>
      <xdr:rowOff>133350</xdr:rowOff>
    </xdr:to>
    <xdr:sp macro="" textlink="">
      <xdr:nvSpPr>
        <xdr:cNvPr id="251" name="フローチャート : 判断 250"/>
        <xdr:cNvSpPr/>
      </xdr:nvSpPr>
      <xdr:spPr>
        <a:xfrm>
          <a:off x="990600" y="16668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123825</xdr:rowOff>
    </xdr:from>
    <xdr:ext cx="533400" cy="257175"/>
    <xdr:sp macro="" textlink="">
      <xdr:nvSpPr>
        <xdr:cNvPr id="252" name="テキスト ボックス 251"/>
        <xdr:cNvSpPr txBox="1"/>
      </xdr:nvSpPr>
      <xdr:spPr>
        <a:xfrm>
          <a:off x="78105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3" name="テキスト ボックス 252"/>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4" name="テキスト ボックス 253"/>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5" name="テキスト ボックス 254"/>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6" name="テキスト ボックス 255"/>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7" name="テキスト ボックス 256"/>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93</xdr:row>
      <xdr:rowOff>152400</xdr:rowOff>
    </xdr:from>
    <xdr:to>
      <xdr:col>6</xdr:col>
      <xdr:colOff>561975</xdr:colOff>
      <xdr:row>94</xdr:row>
      <xdr:rowOff>85725</xdr:rowOff>
    </xdr:to>
    <xdr:sp macro="" textlink="">
      <xdr:nvSpPr>
        <xdr:cNvPr id="258" name="円/楕円 257"/>
        <xdr:cNvSpPr/>
      </xdr:nvSpPr>
      <xdr:spPr>
        <a:xfrm>
          <a:off x="4067175" y="16097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0</xdr:rowOff>
    </xdr:from>
    <xdr:ext cx="533400" cy="257175"/>
    <xdr:sp macro="" textlink="">
      <xdr:nvSpPr>
        <xdr:cNvPr id="259" name="衛生費該当値テキスト"/>
        <xdr:cNvSpPr txBox="1"/>
      </xdr:nvSpPr>
      <xdr:spPr>
        <a:xfrm>
          <a:off x="4171950" y="1594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65,659</a:t>
          </a:r>
          <a:endParaRPr kumimoji="1" lang="ja-JP" altLang="en-US" sz="1000" b="1">
            <a:solidFill>
              <a:srgbClr val="FF0000"/>
            </a:solidFill>
            <a:latin typeface="ＭＳ Ｐゴシック"/>
          </a:endParaRPr>
        </a:p>
      </xdr:txBody>
    </xdr:sp>
    <xdr:clientData/>
  </xdr:oneCellAnchor>
  <xdr:twoCellAnchor>
    <xdr:from>
      <xdr:col>5</xdr:col>
      <xdr:colOff>304800</xdr:colOff>
      <xdr:row>91</xdr:row>
      <xdr:rowOff>0</xdr:rowOff>
    </xdr:from>
    <xdr:to>
      <xdr:col>5</xdr:col>
      <xdr:colOff>409575</xdr:colOff>
      <xdr:row>91</xdr:row>
      <xdr:rowOff>104775</xdr:rowOff>
    </xdr:to>
    <xdr:sp macro="" textlink="">
      <xdr:nvSpPr>
        <xdr:cNvPr id="260" name="円/楕円 259"/>
        <xdr:cNvSpPr/>
      </xdr:nvSpPr>
      <xdr:spPr>
        <a:xfrm>
          <a:off x="3314700" y="15601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89</xdr:row>
      <xdr:rowOff>123825</xdr:rowOff>
    </xdr:from>
    <xdr:ext cx="533400" cy="257175"/>
    <xdr:sp macro="" textlink="">
      <xdr:nvSpPr>
        <xdr:cNvPr id="261" name="テキスト ボックス 260"/>
        <xdr:cNvSpPr txBox="1"/>
      </xdr:nvSpPr>
      <xdr:spPr>
        <a:xfrm>
          <a:off x="3105150" y="15382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9525</xdr:rowOff>
    </xdr:from>
    <xdr:to>
      <xdr:col>4</xdr:col>
      <xdr:colOff>209550</xdr:colOff>
      <xdr:row>96</xdr:row>
      <xdr:rowOff>114300</xdr:rowOff>
    </xdr:to>
    <xdr:sp macro="" textlink="">
      <xdr:nvSpPr>
        <xdr:cNvPr id="262" name="円/楕円 261"/>
        <xdr:cNvSpPr/>
      </xdr:nvSpPr>
      <xdr:spPr>
        <a:xfrm>
          <a:off x="2514600" y="1646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133350</xdr:rowOff>
    </xdr:from>
    <xdr:ext cx="533400" cy="257175"/>
    <xdr:sp macro="" textlink="">
      <xdr:nvSpPr>
        <xdr:cNvPr id="263" name="テキスト ボックス 262"/>
        <xdr:cNvSpPr txBox="1"/>
      </xdr:nvSpPr>
      <xdr:spPr>
        <a:xfrm>
          <a:off x="2381250" y="16249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45,944</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76200</xdr:rowOff>
    </xdr:from>
    <xdr:to>
      <xdr:col>3</xdr:col>
      <xdr:colOff>0</xdr:colOff>
      <xdr:row>97</xdr:row>
      <xdr:rowOff>9525</xdr:rowOff>
    </xdr:to>
    <xdr:sp macro="" textlink="">
      <xdr:nvSpPr>
        <xdr:cNvPr id="264" name="円/楕円 263"/>
        <xdr:cNvSpPr/>
      </xdr:nvSpPr>
      <xdr:spPr>
        <a:xfrm>
          <a:off x="1800225" y="165354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19050</xdr:rowOff>
    </xdr:from>
    <xdr:ext cx="533400" cy="257175"/>
    <xdr:sp macro="" textlink="">
      <xdr:nvSpPr>
        <xdr:cNvPr id="265" name="テキスト ボックス 264"/>
        <xdr:cNvSpPr txBox="1"/>
      </xdr:nvSpPr>
      <xdr:spPr>
        <a:xfrm>
          <a:off x="1581150"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66675</xdr:rowOff>
    </xdr:from>
    <xdr:to>
      <xdr:col>1</xdr:col>
      <xdr:colOff>485775</xdr:colOff>
      <xdr:row>96</xdr:row>
      <xdr:rowOff>161925</xdr:rowOff>
    </xdr:to>
    <xdr:sp macro="" textlink="">
      <xdr:nvSpPr>
        <xdr:cNvPr id="266" name="円/楕円 265"/>
        <xdr:cNvSpPr/>
      </xdr:nvSpPr>
      <xdr:spPr>
        <a:xfrm>
          <a:off x="990600" y="16525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9525</xdr:rowOff>
    </xdr:from>
    <xdr:ext cx="533400" cy="257175"/>
    <xdr:sp macro="" textlink="">
      <xdr:nvSpPr>
        <xdr:cNvPr id="267" name="テキスト ボックス 266"/>
        <xdr:cNvSpPr txBox="1"/>
      </xdr:nvSpPr>
      <xdr:spPr>
        <a:xfrm>
          <a:off x="78105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43,329</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8" name="正方形/長方形 267"/>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9" name="正方形/長方形 268"/>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70" name="正方形/長方形 269"/>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1" name="正方形/長方形 270"/>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2" name="正方形/長方形 271"/>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3" name="正方形/長方形 272"/>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4" name="正方形/長方形 273"/>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5" name="正方形/長方形 274"/>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6" name="テキスト ボックス 275"/>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7" name="直線コネクタ 276"/>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8" name="直線コネクタ 277"/>
        <xdr:cNvCxnSpPr/>
      </xdr:nvCxnSpPr>
      <xdr:spPr>
        <a:xfrm>
          <a:off x="582930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9" name="テキスト ボックス 278"/>
        <xdr:cNvSpPr txBox="1"/>
      </xdr:nvSpPr>
      <xdr:spPr>
        <a:xfrm>
          <a:off x="55816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80" name="直線コネクタ 279"/>
        <xdr:cNvCxnSpPr/>
      </xdr:nvCxnSpPr>
      <xdr:spPr>
        <a:xfrm>
          <a:off x="582930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81" name="テキスト ボックス 280"/>
        <xdr:cNvSpPr txBox="1"/>
      </xdr:nvSpPr>
      <xdr:spPr>
        <a:xfrm>
          <a:off x="53911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2" name="直線コネクタ 281"/>
        <xdr:cNvCxnSpPr/>
      </xdr:nvCxnSpPr>
      <xdr:spPr>
        <a:xfrm>
          <a:off x="582930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3" name="テキスト ボックス 282"/>
        <xdr:cNvSpPr txBox="1"/>
      </xdr:nvSpPr>
      <xdr:spPr>
        <a:xfrm>
          <a:off x="53911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4" name="直線コネクタ 283"/>
        <xdr:cNvCxnSpPr/>
      </xdr:nvCxnSpPr>
      <xdr:spPr>
        <a:xfrm>
          <a:off x="582930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5" name="テキスト ボックス 284"/>
        <xdr:cNvSpPr txBox="1"/>
      </xdr:nvSpPr>
      <xdr:spPr>
        <a:xfrm>
          <a:off x="53911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6" name="直線コネクタ 285"/>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7" name="テキスト ボックス 286"/>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8"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38100</xdr:rowOff>
    </xdr:from>
    <xdr:to>
      <xdr:col>15</xdr:col>
      <xdr:colOff>180975</xdr:colOff>
      <xdr:row>38</xdr:row>
      <xdr:rowOff>142875</xdr:rowOff>
    </xdr:to>
    <xdr:cxnSp macro="">
      <xdr:nvCxnSpPr>
        <xdr:cNvPr id="289" name="直線コネクタ 288"/>
        <xdr:cNvCxnSpPr/>
      </xdr:nvCxnSpPr>
      <xdr:spPr>
        <a:xfrm flipV="1">
          <a:off x="9191625" y="53530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90" name="労働費最小値テキスト"/>
        <xdr:cNvSpPr txBox="1"/>
      </xdr:nvSpPr>
      <xdr:spPr>
        <a:xfrm>
          <a:off x="923925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91" name="直線コネクタ 290"/>
        <xdr:cNvCxnSpPr/>
      </xdr:nvCxnSpPr>
      <xdr:spPr>
        <a:xfrm>
          <a:off x="9105900"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161925</xdr:rowOff>
    </xdr:from>
    <xdr:ext cx="533400" cy="257175"/>
    <xdr:sp macro="" textlink="">
      <xdr:nvSpPr>
        <xdr:cNvPr id="292" name="労働費最大値テキスト"/>
        <xdr:cNvSpPr txBox="1"/>
      </xdr:nvSpPr>
      <xdr:spPr>
        <a:xfrm>
          <a:off x="9239250"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95250</xdr:colOff>
      <xdr:row>31</xdr:row>
      <xdr:rowOff>38100</xdr:rowOff>
    </xdr:from>
    <xdr:to>
      <xdr:col>15</xdr:col>
      <xdr:colOff>266700</xdr:colOff>
      <xdr:row>31</xdr:row>
      <xdr:rowOff>38100</xdr:rowOff>
    </xdr:to>
    <xdr:cxnSp macro="">
      <xdr:nvCxnSpPr>
        <xdr:cNvPr id="293" name="直線コネクタ 292"/>
        <xdr:cNvCxnSpPr/>
      </xdr:nvCxnSpPr>
      <xdr:spPr>
        <a:xfrm>
          <a:off x="9105900"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123825</xdr:rowOff>
    </xdr:from>
    <xdr:to>
      <xdr:col>15</xdr:col>
      <xdr:colOff>180975</xdr:colOff>
      <xdr:row>38</xdr:row>
      <xdr:rowOff>123825</xdr:rowOff>
    </xdr:to>
    <xdr:cxnSp macro="">
      <xdr:nvCxnSpPr>
        <xdr:cNvPr id="294" name="直線コネクタ 293"/>
        <xdr:cNvCxnSpPr/>
      </xdr:nvCxnSpPr>
      <xdr:spPr>
        <a:xfrm>
          <a:off x="8439150" y="66389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5" name="労働費平均値テキスト"/>
        <xdr:cNvSpPr txBox="1"/>
      </xdr:nvSpPr>
      <xdr:spPr>
        <a:xfrm>
          <a:off x="9239250"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6" name="フローチャート : 判断 295"/>
        <xdr:cNvSpPr/>
      </xdr:nvSpPr>
      <xdr:spPr>
        <a:xfrm>
          <a:off x="9144000"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104775</xdr:rowOff>
    </xdr:from>
    <xdr:to>
      <xdr:col>14</xdr:col>
      <xdr:colOff>28575</xdr:colOff>
      <xdr:row>38</xdr:row>
      <xdr:rowOff>123825</xdr:rowOff>
    </xdr:to>
    <xdr:cxnSp macro="">
      <xdr:nvCxnSpPr>
        <xdr:cNvPr id="297" name="直線コネクタ 296"/>
        <xdr:cNvCxnSpPr/>
      </xdr:nvCxnSpPr>
      <xdr:spPr>
        <a:xfrm>
          <a:off x="7724775" y="661987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38</xdr:row>
      <xdr:rowOff>19050</xdr:rowOff>
    </xdr:from>
    <xdr:to>
      <xdr:col>14</xdr:col>
      <xdr:colOff>76200</xdr:colOff>
      <xdr:row>38</xdr:row>
      <xdr:rowOff>114300</xdr:rowOff>
    </xdr:to>
    <xdr:sp macro="" textlink="">
      <xdr:nvSpPr>
        <xdr:cNvPr id="298" name="フローチャート : 判断 297"/>
        <xdr:cNvSpPr/>
      </xdr:nvSpPr>
      <xdr:spPr>
        <a:xfrm>
          <a:off x="8410575" y="65341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133350</xdr:rowOff>
    </xdr:from>
    <xdr:ext cx="466725" cy="257175"/>
    <xdr:sp macro="" textlink="">
      <xdr:nvSpPr>
        <xdr:cNvPr id="299" name="テキスト ボックス 298"/>
        <xdr:cNvSpPr txBox="1"/>
      </xdr:nvSpPr>
      <xdr:spPr>
        <a:xfrm>
          <a:off x="82867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104775</xdr:rowOff>
    </xdr:from>
    <xdr:to>
      <xdr:col>12</xdr:col>
      <xdr:colOff>514350</xdr:colOff>
      <xdr:row>38</xdr:row>
      <xdr:rowOff>104775</xdr:rowOff>
    </xdr:to>
    <xdr:cxnSp macro="">
      <xdr:nvCxnSpPr>
        <xdr:cNvPr id="300" name="直線コネクタ 299"/>
        <xdr:cNvCxnSpPr/>
      </xdr:nvCxnSpPr>
      <xdr:spPr>
        <a:xfrm>
          <a:off x="6915150" y="66198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28575</xdr:rowOff>
    </xdr:from>
    <xdr:to>
      <xdr:col>12</xdr:col>
      <xdr:colOff>561975</xdr:colOff>
      <xdr:row>38</xdr:row>
      <xdr:rowOff>133350</xdr:rowOff>
    </xdr:to>
    <xdr:sp macro="" textlink="">
      <xdr:nvSpPr>
        <xdr:cNvPr id="301" name="フローチャート : 判断 300"/>
        <xdr:cNvSpPr/>
      </xdr:nvSpPr>
      <xdr:spPr>
        <a:xfrm>
          <a:off x="7667625"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152400</xdr:rowOff>
    </xdr:from>
    <xdr:ext cx="466725" cy="257175"/>
    <xdr:sp macro="" textlink="">
      <xdr:nvSpPr>
        <xdr:cNvPr id="302" name="テキスト ボックス 301"/>
        <xdr:cNvSpPr txBox="1"/>
      </xdr:nvSpPr>
      <xdr:spPr>
        <a:xfrm>
          <a:off x="748665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95250</xdr:rowOff>
    </xdr:from>
    <xdr:to>
      <xdr:col>11</xdr:col>
      <xdr:colOff>304800</xdr:colOff>
      <xdr:row>38</xdr:row>
      <xdr:rowOff>104775</xdr:rowOff>
    </xdr:to>
    <xdr:cxnSp macro="">
      <xdr:nvCxnSpPr>
        <xdr:cNvPr id="303" name="直線コネクタ 302"/>
        <xdr:cNvCxnSpPr/>
      </xdr:nvCxnSpPr>
      <xdr:spPr>
        <a:xfrm>
          <a:off x="6115050" y="66103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19050</xdr:rowOff>
    </xdr:from>
    <xdr:to>
      <xdr:col>11</xdr:col>
      <xdr:colOff>361950</xdr:colOff>
      <xdr:row>38</xdr:row>
      <xdr:rowOff>123825</xdr:rowOff>
    </xdr:to>
    <xdr:sp macro="" textlink="">
      <xdr:nvSpPr>
        <xdr:cNvPr id="304" name="フローチャート : 判断 303"/>
        <xdr:cNvSpPr/>
      </xdr:nvSpPr>
      <xdr:spPr>
        <a:xfrm>
          <a:off x="68675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133350</xdr:rowOff>
    </xdr:from>
    <xdr:ext cx="466725" cy="257175"/>
    <xdr:sp macro="" textlink="">
      <xdr:nvSpPr>
        <xdr:cNvPr id="305" name="テキスト ボックス 304"/>
        <xdr:cNvSpPr txBox="1"/>
      </xdr:nvSpPr>
      <xdr:spPr>
        <a:xfrm>
          <a:off x="66865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57150</xdr:colOff>
      <xdr:row>38</xdr:row>
      <xdr:rowOff>0</xdr:rowOff>
    </xdr:from>
    <xdr:to>
      <xdr:col>10</xdr:col>
      <xdr:colOff>152400</xdr:colOff>
      <xdr:row>38</xdr:row>
      <xdr:rowOff>104775</xdr:rowOff>
    </xdr:to>
    <xdr:sp macro="" textlink="">
      <xdr:nvSpPr>
        <xdr:cNvPr id="306" name="フローチャート : 判断 305"/>
        <xdr:cNvSpPr/>
      </xdr:nvSpPr>
      <xdr:spPr>
        <a:xfrm>
          <a:off x="6067425"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123825</xdr:rowOff>
    </xdr:from>
    <xdr:ext cx="466725" cy="257175"/>
    <xdr:sp macro="" textlink="">
      <xdr:nvSpPr>
        <xdr:cNvPr id="307" name="テキスト ボックス 306"/>
        <xdr:cNvSpPr txBox="1"/>
      </xdr:nvSpPr>
      <xdr:spPr>
        <a:xfrm>
          <a:off x="59626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8" name="テキスト ボックス 307"/>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9" name="テキスト ボックス 308"/>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0" name="テキスト ボックス 309"/>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1" name="テキスト ボックス 310"/>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2" name="テキスト ボックス 311"/>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66675</xdr:rowOff>
    </xdr:from>
    <xdr:to>
      <xdr:col>15</xdr:col>
      <xdr:colOff>228600</xdr:colOff>
      <xdr:row>39</xdr:row>
      <xdr:rowOff>0</xdr:rowOff>
    </xdr:to>
    <xdr:sp macro="" textlink="">
      <xdr:nvSpPr>
        <xdr:cNvPr id="313" name="円/楕円 312"/>
        <xdr:cNvSpPr/>
      </xdr:nvSpPr>
      <xdr:spPr>
        <a:xfrm>
          <a:off x="9144000" y="658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4" name="労働費該当値テキスト"/>
        <xdr:cNvSpPr txBox="1"/>
      </xdr:nvSpPr>
      <xdr:spPr>
        <a:xfrm>
          <a:off x="9239250"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66675</xdr:rowOff>
    </xdr:from>
    <xdr:to>
      <xdr:col>14</xdr:col>
      <xdr:colOff>76200</xdr:colOff>
      <xdr:row>39</xdr:row>
      <xdr:rowOff>0</xdr:rowOff>
    </xdr:to>
    <xdr:sp macro="" textlink="">
      <xdr:nvSpPr>
        <xdr:cNvPr id="315" name="円/楕円 314"/>
        <xdr:cNvSpPr/>
      </xdr:nvSpPr>
      <xdr:spPr>
        <a:xfrm>
          <a:off x="8410575" y="65817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161925</xdr:rowOff>
    </xdr:from>
    <xdr:ext cx="381000" cy="257175"/>
    <xdr:sp macro="" textlink="">
      <xdr:nvSpPr>
        <xdr:cNvPr id="316" name="テキスト ボックス 315"/>
        <xdr:cNvSpPr txBox="1"/>
      </xdr:nvSpPr>
      <xdr:spPr>
        <a:xfrm>
          <a:off x="8334375" y="6677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57150</xdr:rowOff>
    </xdr:from>
    <xdr:to>
      <xdr:col>12</xdr:col>
      <xdr:colOff>561975</xdr:colOff>
      <xdr:row>38</xdr:row>
      <xdr:rowOff>161925</xdr:rowOff>
    </xdr:to>
    <xdr:sp macro="" textlink="">
      <xdr:nvSpPr>
        <xdr:cNvPr id="317" name="円/楕円 316"/>
        <xdr:cNvSpPr/>
      </xdr:nvSpPr>
      <xdr:spPr>
        <a:xfrm>
          <a:off x="7667625"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152400</xdr:rowOff>
    </xdr:from>
    <xdr:ext cx="381000" cy="257175"/>
    <xdr:sp macro="" textlink="">
      <xdr:nvSpPr>
        <xdr:cNvPr id="318" name="テキスト ボックス 317"/>
        <xdr:cNvSpPr txBox="1"/>
      </xdr:nvSpPr>
      <xdr:spPr>
        <a:xfrm>
          <a:off x="753427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57150</xdr:rowOff>
    </xdr:from>
    <xdr:to>
      <xdr:col>11</xdr:col>
      <xdr:colOff>361950</xdr:colOff>
      <xdr:row>38</xdr:row>
      <xdr:rowOff>152400</xdr:rowOff>
    </xdr:to>
    <xdr:sp macro="" textlink="">
      <xdr:nvSpPr>
        <xdr:cNvPr id="319" name="円/楕円 318"/>
        <xdr:cNvSpPr/>
      </xdr:nvSpPr>
      <xdr:spPr>
        <a:xfrm>
          <a:off x="6867525" y="657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114300</xdr:colOff>
      <xdr:row>38</xdr:row>
      <xdr:rowOff>152400</xdr:rowOff>
    </xdr:from>
    <xdr:ext cx="381000" cy="257175"/>
    <xdr:sp macro="" textlink="">
      <xdr:nvSpPr>
        <xdr:cNvPr id="320" name="テキスト ボックス 319"/>
        <xdr:cNvSpPr txBox="1"/>
      </xdr:nvSpPr>
      <xdr:spPr>
        <a:xfrm>
          <a:off x="6724650"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38100</xdr:rowOff>
    </xdr:from>
    <xdr:to>
      <xdr:col>10</xdr:col>
      <xdr:colOff>152400</xdr:colOff>
      <xdr:row>38</xdr:row>
      <xdr:rowOff>142875</xdr:rowOff>
    </xdr:to>
    <xdr:sp macro="" textlink="">
      <xdr:nvSpPr>
        <xdr:cNvPr id="321" name="円/楕円 320"/>
        <xdr:cNvSpPr/>
      </xdr:nvSpPr>
      <xdr:spPr>
        <a:xfrm>
          <a:off x="6067425" y="6553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133350</xdr:rowOff>
    </xdr:from>
    <xdr:ext cx="466725" cy="257175"/>
    <xdr:sp macro="" textlink="">
      <xdr:nvSpPr>
        <xdr:cNvPr id="322" name="テキスト ボックス 321"/>
        <xdr:cNvSpPr txBox="1"/>
      </xdr:nvSpPr>
      <xdr:spPr>
        <a:xfrm>
          <a:off x="5962650"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3" name="正方形/長方形 322"/>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4" name="正方形/長方形 323"/>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5" name="正方形/長方形 324"/>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6" name="正方形/長方形 325"/>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7" name="正方形/長方形 326"/>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8" name="正方形/長方形 327"/>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9" name="正方形/長方形 328"/>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0" name="正方形/長方形 329"/>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1" name="テキスト ボックス 330"/>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2" name="直線コネクタ 331"/>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3" name="直線コネクタ 332"/>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4" name="テキスト ボックス 333"/>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5" name="直線コネクタ 334"/>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6" name="テキスト ボックス 335"/>
        <xdr:cNvSpPr txBox="1"/>
      </xdr:nvSpPr>
      <xdr:spPr>
        <a:xfrm>
          <a:off x="53244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7" name="直線コネクタ 336"/>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8" name="テキスト ボックス 337"/>
        <xdr:cNvSpPr txBox="1"/>
      </xdr:nvSpPr>
      <xdr:spPr>
        <a:xfrm>
          <a:off x="53244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9" name="直線コネクタ 338"/>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40" name="テキスト ボックス 339"/>
        <xdr:cNvSpPr txBox="1"/>
      </xdr:nvSpPr>
      <xdr:spPr>
        <a:xfrm>
          <a:off x="53244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2" name="テキスト ボックス 341"/>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104775</xdr:rowOff>
    </xdr:from>
    <xdr:to>
      <xdr:col>15</xdr:col>
      <xdr:colOff>180975</xdr:colOff>
      <xdr:row>58</xdr:row>
      <xdr:rowOff>133350</xdr:rowOff>
    </xdr:to>
    <xdr:cxnSp macro="">
      <xdr:nvCxnSpPr>
        <xdr:cNvPr id="344" name="直線コネクタ 343"/>
        <xdr:cNvCxnSpPr/>
      </xdr:nvCxnSpPr>
      <xdr:spPr>
        <a:xfrm flipV="1">
          <a:off x="9191625" y="86772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142875</xdr:rowOff>
    </xdr:from>
    <xdr:ext cx="381000" cy="257175"/>
    <xdr:sp macro="" textlink="">
      <xdr:nvSpPr>
        <xdr:cNvPr id="345" name="農林水産業費最小値テキスト"/>
        <xdr:cNvSpPr txBox="1"/>
      </xdr:nvSpPr>
      <xdr:spPr>
        <a:xfrm>
          <a:off x="9239250" y="10086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95250</xdr:colOff>
      <xdr:row>58</xdr:row>
      <xdr:rowOff>133350</xdr:rowOff>
    </xdr:from>
    <xdr:to>
      <xdr:col>15</xdr:col>
      <xdr:colOff>266700</xdr:colOff>
      <xdr:row>58</xdr:row>
      <xdr:rowOff>133350</xdr:rowOff>
    </xdr:to>
    <xdr:cxnSp macro="">
      <xdr:nvCxnSpPr>
        <xdr:cNvPr id="346" name="直線コネクタ 345"/>
        <xdr:cNvCxnSpPr/>
      </xdr:nvCxnSpPr>
      <xdr:spPr>
        <a:xfrm>
          <a:off x="9105900"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57150</xdr:rowOff>
    </xdr:from>
    <xdr:ext cx="600075" cy="257175"/>
    <xdr:sp macro="" textlink="">
      <xdr:nvSpPr>
        <xdr:cNvPr id="347" name="農林水産業費最大値テキスト"/>
        <xdr:cNvSpPr txBox="1"/>
      </xdr:nvSpPr>
      <xdr:spPr>
        <a:xfrm>
          <a:off x="9239250" y="8458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95250</xdr:colOff>
      <xdr:row>50</xdr:row>
      <xdr:rowOff>104775</xdr:rowOff>
    </xdr:from>
    <xdr:to>
      <xdr:col>15</xdr:col>
      <xdr:colOff>266700</xdr:colOff>
      <xdr:row>50</xdr:row>
      <xdr:rowOff>104775</xdr:rowOff>
    </xdr:to>
    <xdr:cxnSp macro="">
      <xdr:nvCxnSpPr>
        <xdr:cNvPr id="348" name="直線コネクタ 347"/>
        <xdr:cNvCxnSpPr/>
      </xdr:nvCxnSpPr>
      <xdr:spPr>
        <a:xfrm>
          <a:off x="9105900" y="8677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85725</xdr:rowOff>
    </xdr:from>
    <xdr:to>
      <xdr:col>15</xdr:col>
      <xdr:colOff>180975</xdr:colOff>
      <xdr:row>58</xdr:row>
      <xdr:rowOff>95250</xdr:rowOff>
    </xdr:to>
    <xdr:cxnSp macro="">
      <xdr:nvCxnSpPr>
        <xdr:cNvPr id="349" name="直線コネクタ 348"/>
        <xdr:cNvCxnSpPr/>
      </xdr:nvCxnSpPr>
      <xdr:spPr>
        <a:xfrm>
          <a:off x="8439150" y="100298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57150</xdr:rowOff>
    </xdr:from>
    <xdr:ext cx="533400" cy="257175"/>
    <xdr:sp macro="" textlink="">
      <xdr:nvSpPr>
        <xdr:cNvPr id="350" name="農林水産業費平均値テキスト"/>
        <xdr:cNvSpPr txBox="1"/>
      </xdr:nvSpPr>
      <xdr:spPr>
        <a:xfrm>
          <a:off x="923925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28575</xdr:rowOff>
    </xdr:from>
    <xdr:to>
      <xdr:col>15</xdr:col>
      <xdr:colOff>228600</xdr:colOff>
      <xdr:row>58</xdr:row>
      <xdr:rowOff>133350</xdr:rowOff>
    </xdr:to>
    <xdr:sp macro="" textlink="">
      <xdr:nvSpPr>
        <xdr:cNvPr id="351" name="フローチャート : 判断 350"/>
        <xdr:cNvSpPr/>
      </xdr:nvSpPr>
      <xdr:spPr>
        <a:xfrm>
          <a:off x="9144000"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85725</xdr:rowOff>
    </xdr:from>
    <xdr:to>
      <xdr:col>14</xdr:col>
      <xdr:colOff>28575</xdr:colOff>
      <xdr:row>58</xdr:row>
      <xdr:rowOff>104775</xdr:rowOff>
    </xdr:to>
    <xdr:cxnSp macro="">
      <xdr:nvCxnSpPr>
        <xdr:cNvPr id="352" name="直線コネクタ 351"/>
        <xdr:cNvCxnSpPr/>
      </xdr:nvCxnSpPr>
      <xdr:spPr>
        <a:xfrm flipV="1">
          <a:off x="7724775" y="100298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38100</xdr:rowOff>
    </xdr:from>
    <xdr:to>
      <xdr:col>14</xdr:col>
      <xdr:colOff>76200</xdr:colOff>
      <xdr:row>58</xdr:row>
      <xdr:rowOff>133350</xdr:rowOff>
    </xdr:to>
    <xdr:sp macro="" textlink="">
      <xdr:nvSpPr>
        <xdr:cNvPr id="353" name="フローチャート : 判断 352"/>
        <xdr:cNvSpPr/>
      </xdr:nvSpPr>
      <xdr:spPr>
        <a:xfrm>
          <a:off x="8410575" y="99822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123825</xdr:rowOff>
    </xdr:from>
    <xdr:ext cx="533400" cy="257175"/>
    <xdr:sp macro="" textlink="">
      <xdr:nvSpPr>
        <xdr:cNvPr id="354" name="テキスト ボックス 353"/>
        <xdr:cNvSpPr txBox="1"/>
      </xdr:nvSpPr>
      <xdr:spPr>
        <a:xfrm>
          <a:off x="8258175"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104775</xdr:rowOff>
    </xdr:from>
    <xdr:to>
      <xdr:col>12</xdr:col>
      <xdr:colOff>514350</xdr:colOff>
      <xdr:row>58</xdr:row>
      <xdr:rowOff>114300</xdr:rowOff>
    </xdr:to>
    <xdr:cxnSp macro="">
      <xdr:nvCxnSpPr>
        <xdr:cNvPr id="355" name="直線コネクタ 354"/>
        <xdr:cNvCxnSpPr/>
      </xdr:nvCxnSpPr>
      <xdr:spPr>
        <a:xfrm flipV="1">
          <a:off x="6915150" y="100488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19050</xdr:rowOff>
    </xdr:from>
    <xdr:to>
      <xdr:col>12</xdr:col>
      <xdr:colOff>561975</xdr:colOff>
      <xdr:row>58</xdr:row>
      <xdr:rowOff>123825</xdr:rowOff>
    </xdr:to>
    <xdr:sp macro="" textlink="">
      <xdr:nvSpPr>
        <xdr:cNvPr id="356" name="フローチャート : 判断 355"/>
        <xdr:cNvSpPr/>
      </xdr:nvSpPr>
      <xdr:spPr>
        <a:xfrm>
          <a:off x="7667625"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142875</xdr:rowOff>
    </xdr:from>
    <xdr:ext cx="533400" cy="257175"/>
    <xdr:sp macro="" textlink="">
      <xdr:nvSpPr>
        <xdr:cNvPr id="357" name="テキスト ボックス 356"/>
        <xdr:cNvSpPr txBox="1"/>
      </xdr:nvSpPr>
      <xdr:spPr>
        <a:xfrm>
          <a:off x="74580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114300</xdr:rowOff>
    </xdr:from>
    <xdr:to>
      <xdr:col>11</xdr:col>
      <xdr:colOff>304800</xdr:colOff>
      <xdr:row>58</xdr:row>
      <xdr:rowOff>114300</xdr:rowOff>
    </xdr:to>
    <xdr:cxnSp macro="">
      <xdr:nvCxnSpPr>
        <xdr:cNvPr id="358" name="直線コネクタ 357"/>
        <xdr:cNvCxnSpPr/>
      </xdr:nvCxnSpPr>
      <xdr:spPr>
        <a:xfrm flipV="1">
          <a:off x="6115050" y="100584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28575</xdr:rowOff>
    </xdr:from>
    <xdr:to>
      <xdr:col>11</xdr:col>
      <xdr:colOff>361950</xdr:colOff>
      <xdr:row>58</xdr:row>
      <xdr:rowOff>123825</xdr:rowOff>
    </xdr:to>
    <xdr:sp macro="" textlink="">
      <xdr:nvSpPr>
        <xdr:cNvPr id="359" name="フローチャート : 判断 358"/>
        <xdr:cNvSpPr/>
      </xdr:nvSpPr>
      <xdr:spPr>
        <a:xfrm>
          <a:off x="6867525" y="9972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142875</xdr:rowOff>
    </xdr:from>
    <xdr:ext cx="533400" cy="257175"/>
    <xdr:sp macro="" textlink="">
      <xdr:nvSpPr>
        <xdr:cNvPr id="360" name="テキスト ボックス 359"/>
        <xdr:cNvSpPr txBox="1"/>
      </xdr:nvSpPr>
      <xdr:spPr>
        <a:xfrm>
          <a:off x="66484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28575</xdr:rowOff>
    </xdr:from>
    <xdr:to>
      <xdr:col>10</xdr:col>
      <xdr:colOff>152400</xdr:colOff>
      <xdr:row>58</xdr:row>
      <xdr:rowOff>133350</xdr:rowOff>
    </xdr:to>
    <xdr:sp macro="" textlink="">
      <xdr:nvSpPr>
        <xdr:cNvPr id="361" name="フローチャート : 判断 360"/>
        <xdr:cNvSpPr/>
      </xdr:nvSpPr>
      <xdr:spPr>
        <a:xfrm>
          <a:off x="6067425"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152400</xdr:rowOff>
    </xdr:from>
    <xdr:ext cx="533400" cy="257175"/>
    <xdr:sp macro="" textlink="">
      <xdr:nvSpPr>
        <xdr:cNvPr id="362" name="テキスト ボックス 361"/>
        <xdr:cNvSpPr txBox="1"/>
      </xdr:nvSpPr>
      <xdr:spPr>
        <a:xfrm>
          <a:off x="593407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47625</xdr:rowOff>
    </xdr:from>
    <xdr:to>
      <xdr:col>15</xdr:col>
      <xdr:colOff>228600</xdr:colOff>
      <xdr:row>58</xdr:row>
      <xdr:rowOff>152400</xdr:rowOff>
    </xdr:to>
    <xdr:sp macro="" textlink="">
      <xdr:nvSpPr>
        <xdr:cNvPr id="368" name="円/楕円 367"/>
        <xdr:cNvSpPr/>
      </xdr:nvSpPr>
      <xdr:spPr>
        <a:xfrm>
          <a:off x="9144000" y="9991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9525</xdr:rowOff>
    </xdr:from>
    <xdr:ext cx="466725" cy="257175"/>
    <xdr:sp macro="" textlink="">
      <xdr:nvSpPr>
        <xdr:cNvPr id="369" name="農林水産業費該当値テキスト"/>
        <xdr:cNvSpPr txBox="1"/>
      </xdr:nvSpPr>
      <xdr:spPr>
        <a:xfrm>
          <a:off x="9239250" y="995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8,817</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38100</xdr:rowOff>
    </xdr:from>
    <xdr:to>
      <xdr:col>14</xdr:col>
      <xdr:colOff>76200</xdr:colOff>
      <xdr:row>58</xdr:row>
      <xdr:rowOff>133350</xdr:rowOff>
    </xdr:to>
    <xdr:sp macro="" textlink="">
      <xdr:nvSpPr>
        <xdr:cNvPr id="370" name="円/楕円 369"/>
        <xdr:cNvSpPr/>
      </xdr:nvSpPr>
      <xdr:spPr>
        <a:xfrm>
          <a:off x="8410575" y="99822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152400</xdr:rowOff>
    </xdr:from>
    <xdr:ext cx="533400" cy="257175"/>
    <xdr:sp macro="" textlink="">
      <xdr:nvSpPr>
        <xdr:cNvPr id="371" name="テキスト ボックス 370"/>
        <xdr:cNvSpPr txBox="1"/>
      </xdr:nvSpPr>
      <xdr:spPr>
        <a:xfrm>
          <a:off x="825817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11,822</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57150</xdr:rowOff>
    </xdr:from>
    <xdr:to>
      <xdr:col>12</xdr:col>
      <xdr:colOff>561975</xdr:colOff>
      <xdr:row>58</xdr:row>
      <xdr:rowOff>161925</xdr:rowOff>
    </xdr:to>
    <xdr:sp macro="" textlink="">
      <xdr:nvSpPr>
        <xdr:cNvPr id="372" name="円/楕円 371"/>
        <xdr:cNvSpPr/>
      </xdr:nvSpPr>
      <xdr:spPr>
        <a:xfrm>
          <a:off x="76676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152400</xdr:rowOff>
    </xdr:from>
    <xdr:ext cx="466725" cy="257175"/>
    <xdr:sp macro="" textlink="">
      <xdr:nvSpPr>
        <xdr:cNvPr id="373" name="テキスト ボックス 372"/>
        <xdr:cNvSpPr txBox="1"/>
      </xdr:nvSpPr>
      <xdr:spPr>
        <a:xfrm>
          <a:off x="7486650"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66675</xdr:rowOff>
    </xdr:from>
    <xdr:to>
      <xdr:col>11</xdr:col>
      <xdr:colOff>361950</xdr:colOff>
      <xdr:row>58</xdr:row>
      <xdr:rowOff>161925</xdr:rowOff>
    </xdr:to>
    <xdr:sp macro="" textlink="">
      <xdr:nvSpPr>
        <xdr:cNvPr id="374" name="円/楕円 373"/>
        <xdr:cNvSpPr/>
      </xdr:nvSpPr>
      <xdr:spPr>
        <a:xfrm>
          <a:off x="6867525"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152400</xdr:rowOff>
    </xdr:from>
    <xdr:ext cx="466725" cy="257175"/>
    <xdr:sp macro="" textlink="">
      <xdr:nvSpPr>
        <xdr:cNvPr id="375" name="テキスト ボックス 374"/>
        <xdr:cNvSpPr txBox="1"/>
      </xdr:nvSpPr>
      <xdr:spPr>
        <a:xfrm>
          <a:off x="6686550"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66675</xdr:rowOff>
    </xdr:from>
    <xdr:to>
      <xdr:col>10</xdr:col>
      <xdr:colOff>152400</xdr:colOff>
      <xdr:row>58</xdr:row>
      <xdr:rowOff>171450</xdr:rowOff>
    </xdr:to>
    <xdr:sp macro="" textlink="">
      <xdr:nvSpPr>
        <xdr:cNvPr id="376" name="円/楕円 375"/>
        <xdr:cNvSpPr/>
      </xdr:nvSpPr>
      <xdr:spPr>
        <a:xfrm>
          <a:off x="6067425" y="1001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161925</xdr:rowOff>
    </xdr:from>
    <xdr:ext cx="466725" cy="257175"/>
    <xdr:sp macro="" textlink="">
      <xdr:nvSpPr>
        <xdr:cNvPr id="377" name="テキスト ボックス 376"/>
        <xdr:cNvSpPr txBox="1"/>
      </xdr:nvSpPr>
      <xdr:spPr>
        <a:xfrm>
          <a:off x="5962650" y="1010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5829300" y="13515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55816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5829300" y="13058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53911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5829300" y="12601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53911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5829300" y="12144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53911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78</xdr:row>
      <xdr:rowOff>114300</xdr:rowOff>
    </xdr:to>
    <xdr:cxnSp macro="">
      <xdr:nvCxnSpPr>
        <xdr:cNvPr id="399" name="直線コネクタ 398"/>
        <xdr:cNvCxnSpPr/>
      </xdr:nvCxnSpPr>
      <xdr:spPr>
        <a:xfrm flipV="1">
          <a:off x="9191625" y="12049125"/>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123825</xdr:rowOff>
    </xdr:from>
    <xdr:ext cx="466725" cy="257175"/>
    <xdr:sp macro="" textlink="">
      <xdr:nvSpPr>
        <xdr:cNvPr id="400" name="商工費最小値テキスト"/>
        <xdr:cNvSpPr txBox="1"/>
      </xdr:nvSpPr>
      <xdr:spPr>
        <a:xfrm>
          <a:off x="9239250"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95250</xdr:colOff>
      <xdr:row>78</xdr:row>
      <xdr:rowOff>114300</xdr:rowOff>
    </xdr:from>
    <xdr:to>
      <xdr:col>15</xdr:col>
      <xdr:colOff>266700</xdr:colOff>
      <xdr:row>78</xdr:row>
      <xdr:rowOff>114300</xdr:rowOff>
    </xdr:to>
    <xdr:cxnSp macro="">
      <xdr:nvCxnSpPr>
        <xdr:cNvPr id="401" name="直線コネクタ 400"/>
        <xdr:cNvCxnSpPr/>
      </xdr:nvCxnSpPr>
      <xdr:spPr>
        <a:xfrm>
          <a:off x="9105900" y="13487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161925</xdr:rowOff>
    </xdr:from>
    <xdr:ext cx="533400" cy="257175"/>
    <xdr:sp macro="" textlink="">
      <xdr:nvSpPr>
        <xdr:cNvPr id="402" name="商工費最大値テキスト"/>
        <xdr:cNvSpPr txBox="1"/>
      </xdr:nvSpPr>
      <xdr:spPr>
        <a:xfrm>
          <a:off x="9239250"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3" name="直線コネクタ 402"/>
        <xdr:cNvCxnSpPr/>
      </xdr:nvCxnSpPr>
      <xdr:spPr>
        <a:xfrm>
          <a:off x="9105900"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133350</xdr:rowOff>
    </xdr:from>
    <xdr:to>
      <xdr:col>15</xdr:col>
      <xdr:colOff>180975</xdr:colOff>
      <xdr:row>78</xdr:row>
      <xdr:rowOff>85725</xdr:rowOff>
    </xdr:to>
    <xdr:cxnSp macro="">
      <xdr:nvCxnSpPr>
        <xdr:cNvPr id="404" name="直線コネクタ 403"/>
        <xdr:cNvCxnSpPr/>
      </xdr:nvCxnSpPr>
      <xdr:spPr>
        <a:xfrm>
          <a:off x="8439150" y="13335000"/>
          <a:ext cx="75247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161925</xdr:rowOff>
    </xdr:from>
    <xdr:ext cx="533400" cy="257175"/>
    <xdr:sp macro="" textlink="">
      <xdr:nvSpPr>
        <xdr:cNvPr id="405" name="商工費平均値テキスト"/>
        <xdr:cNvSpPr txBox="1"/>
      </xdr:nvSpPr>
      <xdr:spPr>
        <a:xfrm>
          <a:off x="9239250"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66675</xdr:rowOff>
    </xdr:to>
    <xdr:sp macro="" textlink="">
      <xdr:nvSpPr>
        <xdr:cNvPr id="406" name="フローチャート : 判断 405"/>
        <xdr:cNvSpPr/>
      </xdr:nvSpPr>
      <xdr:spPr>
        <a:xfrm>
          <a:off x="9144000" y="13163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77</xdr:row>
      <xdr:rowOff>133350</xdr:rowOff>
    </xdr:from>
    <xdr:to>
      <xdr:col>14</xdr:col>
      <xdr:colOff>28575</xdr:colOff>
      <xdr:row>78</xdr:row>
      <xdr:rowOff>85725</xdr:rowOff>
    </xdr:to>
    <xdr:cxnSp macro="">
      <xdr:nvCxnSpPr>
        <xdr:cNvPr id="407" name="直線コネクタ 406"/>
        <xdr:cNvCxnSpPr/>
      </xdr:nvCxnSpPr>
      <xdr:spPr>
        <a:xfrm flipV="1">
          <a:off x="7724775" y="13335000"/>
          <a:ext cx="71437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133350</xdr:rowOff>
    </xdr:from>
    <xdr:to>
      <xdr:col>14</xdr:col>
      <xdr:colOff>76200</xdr:colOff>
      <xdr:row>77</xdr:row>
      <xdr:rowOff>57150</xdr:rowOff>
    </xdr:to>
    <xdr:sp macro="" textlink="">
      <xdr:nvSpPr>
        <xdr:cNvPr id="408" name="フローチャート : 判断 407"/>
        <xdr:cNvSpPr/>
      </xdr:nvSpPr>
      <xdr:spPr>
        <a:xfrm>
          <a:off x="8410575" y="131635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76200</xdr:rowOff>
    </xdr:from>
    <xdr:ext cx="533400" cy="257175"/>
    <xdr:sp macro="" textlink="">
      <xdr:nvSpPr>
        <xdr:cNvPr id="409" name="テキスト ボックス 408"/>
        <xdr:cNvSpPr txBox="1"/>
      </xdr:nvSpPr>
      <xdr:spPr>
        <a:xfrm>
          <a:off x="825817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76200</xdr:rowOff>
    </xdr:from>
    <xdr:to>
      <xdr:col>12</xdr:col>
      <xdr:colOff>514350</xdr:colOff>
      <xdr:row>78</xdr:row>
      <xdr:rowOff>85725</xdr:rowOff>
    </xdr:to>
    <xdr:cxnSp macro="">
      <xdr:nvCxnSpPr>
        <xdr:cNvPr id="410" name="直線コネクタ 409"/>
        <xdr:cNvCxnSpPr/>
      </xdr:nvCxnSpPr>
      <xdr:spPr>
        <a:xfrm>
          <a:off x="6915150" y="134493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57150</xdr:rowOff>
    </xdr:from>
    <xdr:to>
      <xdr:col>12</xdr:col>
      <xdr:colOff>561975</xdr:colOff>
      <xdr:row>77</xdr:row>
      <xdr:rowOff>152400</xdr:rowOff>
    </xdr:to>
    <xdr:sp macro="" textlink="">
      <xdr:nvSpPr>
        <xdr:cNvPr id="411" name="フローチャート : 判断 410"/>
        <xdr:cNvSpPr/>
      </xdr:nvSpPr>
      <xdr:spPr>
        <a:xfrm>
          <a:off x="7667625" y="13258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0</xdr:rowOff>
    </xdr:from>
    <xdr:ext cx="466725" cy="257175"/>
    <xdr:sp macro="" textlink="">
      <xdr:nvSpPr>
        <xdr:cNvPr id="412" name="テキスト ボックス 411"/>
        <xdr:cNvSpPr txBox="1"/>
      </xdr:nvSpPr>
      <xdr:spPr>
        <a:xfrm>
          <a:off x="7486650" y="1303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66675</xdr:rowOff>
    </xdr:from>
    <xdr:to>
      <xdr:col>11</xdr:col>
      <xdr:colOff>304800</xdr:colOff>
      <xdr:row>78</xdr:row>
      <xdr:rowOff>76200</xdr:rowOff>
    </xdr:to>
    <xdr:cxnSp macro="">
      <xdr:nvCxnSpPr>
        <xdr:cNvPr id="413" name="直線コネクタ 412"/>
        <xdr:cNvCxnSpPr/>
      </xdr:nvCxnSpPr>
      <xdr:spPr>
        <a:xfrm>
          <a:off x="6115050" y="134397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66675</xdr:rowOff>
    </xdr:from>
    <xdr:to>
      <xdr:col>11</xdr:col>
      <xdr:colOff>361950</xdr:colOff>
      <xdr:row>77</xdr:row>
      <xdr:rowOff>161925</xdr:rowOff>
    </xdr:to>
    <xdr:sp macro="" textlink="">
      <xdr:nvSpPr>
        <xdr:cNvPr id="414" name="フローチャート : 判断 413"/>
        <xdr:cNvSpPr/>
      </xdr:nvSpPr>
      <xdr:spPr>
        <a:xfrm>
          <a:off x="68675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9525</xdr:rowOff>
    </xdr:from>
    <xdr:ext cx="466725" cy="257175"/>
    <xdr:sp macro="" textlink="">
      <xdr:nvSpPr>
        <xdr:cNvPr id="415" name="テキスト ボックス 414"/>
        <xdr:cNvSpPr txBox="1"/>
      </xdr:nvSpPr>
      <xdr:spPr>
        <a:xfrm>
          <a:off x="6686550"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76200</xdr:rowOff>
    </xdr:from>
    <xdr:to>
      <xdr:col>10</xdr:col>
      <xdr:colOff>152400</xdr:colOff>
      <xdr:row>78</xdr:row>
      <xdr:rowOff>0</xdr:rowOff>
    </xdr:to>
    <xdr:sp macro="" textlink="">
      <xdr:nvSpPr>
        <xdr:cNvPr id="416" name="フローチャート : 判断 415"/>
        <xdr:cNvSpPr/>
      </xdr:nvSpPr>
      <xdr:spPr>
        <a:xfrm>
          <a:off x="6067425" y="13277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19050</xdr:rowOff>
    </xdr:from>
    <xdr:ext cx="466725" cy="257175"/>
    <xdr:sp macro="" textlink="">
      <xdr:nvSpPr>
        <xdr:cNvPr id="417" name="テキスト ボックス 416"/>
        <xdr:cNvSpPr txBox="1"/>
      </xdr:nvSpPr>
      <xdr:spPr>
        <a:xfrm>
          <a:off x="5962650"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8" name="テキスト ボックス 417"/>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28575</xdr:rowOff>
    </xdr:from>
    <xdr:to>
      <xdr:col>15</xdr:col>
      <xdr:colOff>228600</xdr:colOff>
      <xdr:row>78</xdr:row>
      <xdr:rowOff>133350</xdr:rowOff>
    </xdr:to>
    <xdr:sp macro="" textlink="">
      <xdr:nvSpPr>
        <xdr:cNvPr id="423" name="円/楕円 422"/>
        <xdr:cNvSpPr/>
      </xdr:nvSpPr>
      <xdr:spPr>
        <a:xfrm>
          <a:off x="9144000" y="13401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123825</xdr:rowOff>
    </xdr:from>
    <xdr:ext cx="466725" cy="257175"/>
    <xdr:sp macro="" textlink="">
      <xdr:nvSpPr>
        <xdr:cNvPr id="424" name="商工費該当値テキスト"/>
        <xdr:cNvSpPr txBox="1"/>
      </xdr:nvSpPr>
      <xdr:spPr>
        <a:xfrm>
          <a:off x="9239250"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2,448</a:t>
          </a:r>
          <a:endParaRPr kumimoji="1" lang="ja-JP" altLang="en-US" sz="1000" b="1">
            <a:solidFill>
              <a:srgbClr val="FF0000"/>
            </a:solidFill>
            <a:latin typeface="ＭＳ Ｐゴシック"/>
          </a:endParaRPr>
        </a:p>
      </xdr:txBody>
    </xdr:sp>
    <xdr:clientData/>
  </xdr:oneCellAnchor>
  <xdr:twoCellAnchor>
    <xdr:from>
      <xdr:col>13</xdr:col>
      <xdr:colOff>600075</xdr:colOff>
      <xdr:row>77</xdr:row>
      <xdr:rowOff>85725</xdr:rowOff>
    </xdr:from>
    <xdr:to>
      <xdr:col>14</xdr:col>
      <xdr:colOff>76200</xdr:colOff>
      <xdr:row>78</xdr:row>
      <xdr:rowOff>19050</xdr:rowOff>
    </xdr:to>
    <xdr:sp macro="" textlink="">
      <xdr:nvSpPr>
        <xdr:cNvPr id="425" name="円/楕円 424"/>
        <xdr:cNvSpPr/>
      </xdr:nvSpPr>
      <xdr:spPr>
        <a:xfrm>
          <a:off x="8410575" y="132873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9525</xdr:rowOff>
    </xdr:from>
    <xdr:ext cx="466725" cy="257175"/>
    <xdr:sp macro="" textlink="">
      <xdr:nvSpPr>
        <xdr:cNvPr id="426" name="テキスト ボックス 425"/>
        <xdr:cNvSpPr txBox="1"/>
      </xdr:nvSpPr>
      <xdr:spPr>
        <a:xfrm>
          <a:off x="8286750" y="1338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38100</xdr:rowOff>
    </xdr:from>
    <xdr:to>
      <xdr:col>12</xdr:col>
      <xdr:colOff>561975</xdr:colOff>
      <xdr:row>78</xdr:row>
      <xdr:rowOff>133350</xdr:rowOff>
    </xdr:to>
    <xdr:sp macro="" textlink="">
      <xdr:nvSpPr>
        <xdr:cNvPr id="427" name="円/楕円 426"/>
        <xdr:cNvSpPr/>
      </xdr:nvSpPr>
      <xdr:spPr>
        <a:xfrm>
          <a:off x="7667625" y="13411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123825</xdr:rowOff>
    </xdr:from>
    <xdr:ext cx="466725" cy="257175"/>
    <xdr:sp macro="" textlink="">
      <xdr:nvSpPr>
        <xdr:cNvPr id="428" name="テキスト ボックス 427"/>
        <xdr:cNvSpPr txBox="1"/>
      </xdr:nvSpPr>
      <xdr:spPr>
        <a:xfrm>
          <a:off x="7486650"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28575</xdr:rowOff>
    </xdr:from>
    <xdr:to>
      <xdr:col>11</xdr:col>
      <xdr:colOff>361950</xdr:colOff>
      <xdr:row>78</xdr:row>
      <xdr:rowOff>133350</xdr:rowOff>
    </xdr:to>
    <xdr:sp macro="" textlink="">
      <xdr:nvSpPr>
        <xdr:cNvPr id="429" name="円/楕円 428"/>
        <xdr:cNvSpPr/>
      </xdr:nvSpPr>
      <xdr:spPr>
        <a:xfrm>
          <a:off x="6867525"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123825</xdr:rowOff>
    </xdr:from>
    <xdr:ext cx="466725" cy="257175"/>
    <xdr:sp macro="" textlink="">
      <xdr:nvSpPr>
        <xdr:cNvPr id="430" name="テキスト ボックス 429"/>
        <xdr:cNvSpPr txBox="1"/>
      </xdr:nvSpPr>
      <xdr:spPr>
        <a:xfrm>
          <a:off x="6686550"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9525</xdr:rowOff>
    </xdr:from>
    <xdr:to>
      <xdr:col>10</xdr:col>
      <xdr:colOff>152400</xdr:colOff>
      <xdr:row>78</xdr:row>
      <xdr:rowOff>114300</xdr:rowOff>
    </xdr:to>
    <xdr:sp macro="" textlink="">
      <xdr:nvSpPr>
        <xdr:cNvPr id="431" name="円/楕円 430"/>
        <xdr:cNvSpPr/>
      </xdr:nvSpPr>
      <xdr:spPr>
        <a:xfrm>
          <a:off x="6067425" y="13382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104775</xdr:rowOff>
    </xdr:from>
    <xdr:ext cx="466725" cy="257175"/>
    <xdr:sp macro="" textlink="">
      <xdr:nvSpPr>
        <xdr:cNvPr id="432" name="テキスト ボックス 431"/>
        <xdr:cNvSpPr txBox="1"/>
      </xdr:nvSpPr>
      <xdr:spPr>
        <a:xfrm>
          <a:off x="5962650"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8" name="正方形/長方形 437"/>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9" name="正方形/長方形 438"/>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3" name="直線コネクタ 442"/>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4" name="テキスト ボックス 443"/>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5" name="直線コネクタ 444"/>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38100</xdr:rowOff>
    </xdr:from>
    <xdr:ext cx="600075" cy="257175"/>
    <xdr:sp macro="" textlink="">
      <xdr:nvSpPr>
        <xdr:cNvPr id="446" name="テキスト ボックス 445"/>
        <xdr:cNvSpPr txBox="1"/>
      </xdr:nvSpPr>
      <xdr:spPr>
        <a:xfrm>
          <a:off x="53244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7" name="直線コネクタ 446"/>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48" name="テキスト ボックス 447"/>
        <xdr:cNvSpPr txBox="1"/>
      </xdr:nvSpPr>
      <xdr:spPr>
        <a:xfrm>
          <a:off x="53244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9" name="直線コネクタ 448"/>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50" name="テキスト ボックス 449"/>
        <xdr:cNvSpPr txBox="1"/>
      </xdr:nvSpPr>
      <xdr:spPr>
        <a:xfrm>
          <a:off x="53244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1" name="直線コネクタ 450"/>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95250</xdr:rowOff>
    </xdr:from>
    <xdr:ext cx="685800" cy="257175"/>
    <xdr:sp macro="" textlink="">
      <xdr:nvSpPr>
        <xdr:cNvPr id="452" name="テキスト ボックス 451"/>
        <xdr:cNvSpPr txBox="1"/>
      </xdr:nvSpPr>
      <xdr:spPr>
        <a:xfrm>
          <a:off x="5229225" y="1535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3" name="直線コネクタ 452"/>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54" name="テキスト ボックス 453"/>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5"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19050</xdr:rowOff>
    </xdr:from>
    <xdr:to>
      <xdr:col>15</xdr:col>
      <xdr:colOff>180975</xdr:colOff>
      <xdr:row>99</xdr:row>
      <xdr:rowOff>19050</xdr:rowOff>
    </xdr:to>
    <xdr:cxnSp macro="">
      <xdr:nvCxnSpPr>
        <xdr:cNvPr id="456" name="直線コネクタ 455"/>
        <xdr:cNvCxnSpPr/>
      </xdr:nvCxnSpPr>
      <xdr:spPr>
        <a:xfrm flipV="1">
          <a:off x="9191625" y="15449550"/>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38100</xdr:rowOff>
    </xdr:from>
    <xdr:ext cx="533400" cy="257175"/>
    <xdr:sp macro="" textlink="">
      <xdr:nvSpPr>
        <xdr:cNvPr id="457" name="土木費最小値テキスト"/>
        <xdr:cNvSpPr txBox="1"/>
      </xdr:nvSpPr>
      <xdr:spPr>
        <a:xfrm>
          <a:off x="9239250"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95250</xdr:colOff>
      <xdr:row>99</xdr:row>
      <xdr:rowOff>19050</xdr:rowOff>
    </xdr:from>
    <xdr:to>
      <xdr:col>15</xdr:col>
      <xdr:colOff>266700</xdr:colOff>
      <xdr:row>99</xdr:row>
      <xdr:rowOff>19050</xdr:rowOff>
    </xdr:to>
    <xdr:cxnSp macro="">
      <xdr:nvCxnSpPr>
        <xdr:cNvPr id="458" name="直線コネクタ 457"/>
        <xdr:cNvCxnSpPr/>
      </xdr:nvCxnSpPr>
      <xdr:spPr>
        <a:xfrm>
          <a:off x="9105900" y="16992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133350</xdr:rowOff>
    </xdr:from>
    <xdr:ext cx="685800" cy="257175"/>
    <xdr:sp macro="" textlink="">
      <xdr:nvSpPr>
        <xdr:cNvPr id="459" name="土木費最大値テキスト"/>
        <xdr:cNvSpPr txBox="1"/>
      </xdr:nvSpPr>
      <xdr:spPr>
        <a:xfrm>
          <a:off x="9239250" y="152209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95250</xdr:colOff>
      <xdr:row>90</xdr:row>
      <xdr:rowOff>19050</xdr:rowOff>
    </xdr:from>
    <xdr:to>
      <xdr:col>15</xdr:col>
      <xdr:colOff>266700</xdr:colOff>
      <xdr:row>90</xdr:row>
      <xdr:rowOff>19050</xdr:rowOff>
    </xdr:to>
    <xdr:cxnSp macro="">
      <xdr:nvCxnSpPr>
        <xdr:cNvPr id="460" name="直線コネクタ 459"/>
        <xdr:cNvCxnSpPr/>
      </xdr:nvCxnSpPr>
      <xdr:spPr>
        <a:xfrm>
          <a:off x="9105900" y="15449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152400</xdr:rowOff>
    </xdr:from>
    <xdr:to>
      <xdr:col>15</xdr:col>
      <xdr:colOff>180975</xdr:colOff>
      <xdr:row>98</xdr:row>
      <xdr:rowOff>171450</xdr:rowOff>
    </xdr:to>
    <xdr:cxnSp macro="">
      <xdr:nvCxnSpPr>
        <xdr:cNvPr id="461" name="直線コネクタ 460"/>
        <xdr:cNvCxnSpPr/>
      </xdr:nvCxnSpPr>
      <xdr:spPr>
        <a:xfrm>
          <a:off x="8439150" y="169545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97</xdr:row>
      <xdr:rowOff>133350</xdr:rowOff>
    </xdr:from>
    <xdr:ext cx="533400" cy="257175"/>
    <xdr:sp macro="" textlink="">
      <xdr:nvSpPr>
        <xdr:cNvPr id="462" name="土木費平均値テキスト"/>
        <xdr:cNvSpPr txBox="1"/>
      </xdr:nvSpPr>
      <xdr:spPr>
        <a:xfrm>
          <a:off x="923925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104775</xdr:rowOff>
    </xdr:from>
    <xdr:to>
      <xdr:col>15</xdr:col>
      <xdr:colOff>228600</xdr:colOff>
      <xdr:row>99</xdr:row>
      <xdr:rowOff>38100</xdr:rowOff>
    </xdr:to>
    <xdr:sp macro="" textlink="">
      <xdr:nvSpPr>
        <xdr:cNvPr id="463" name="フローチャート : 判断 462"/>
        <xdr:cNvSpPr/>
      </xdr:nvSpPr>
      <xdr:spPr>
        <a:xfrm>
          <a:off x="9144000" y="1690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142875</xdr:rowOff>
    </xdr:from>
    <xdr:to>
      <xdr:col>14</xdr:col>
      <xdr:colOff>28575</xdr:colOff>
      <xdr:row>98</xdr:row>
      <xdr:rowOff>152400</xdr:rowOff>
    </xdr:to>
    <xdr:cxnSp macro="">
      <xdr:nvCxnSpPr>
        <xdr:cNvPr id="464" name="直線コネクタ 463"/>
        <xdr:cNvCxnSpPr/>
      </xdr:nvCxnSpPr>
      <xdr:spPr>
        <a:xfrm>
          <a:off x="7724775" y="169449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98</xdr:row>
      <xdr:rowOff>114300</xdr:rowOff>
    </xdr:from>
    <xdr:to>
      <xdr:col>14</xdr:col>
      <xdr:colOff>76200</xdr:colOff>
      <xdr:row>99</xdr:row>
      <xdr:rowOff>38100</xdr:rowOff>
    </xdr:to>
    <xdr:sp macro="" textlink="">
      <xdr:nvSpPr>
        <xdr:cNvPr id="465" name="フローチャート : 判断 464"/>
        <xdr:cNvSpPr/>
      </xdr:nvSpPr>
      <xdr:spPr>
        <a:xfrm>
          <a:off x="8410575" y="169164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99</xdr:row>
      <xdr:rowOff>28575</xdr:rowOff>
    </xdr:from>
    <xdr:ext cx="533400" cy="257175"/>
    <xdr:sp macro="" textlink="">
      <xdr:nvSpPr>
        <xdr:cNvPr id="466" name="テキスト ボックス 465"/>
        <xdr:cNvSpPr txBox="1"/>
      </xdr:nvSpPr>
      <xdr:spPr>
        <a:xfrm>
          <a:off x="8258175"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142875</xdr:rowOff>
    </xdr:from>
    <xdr:to>
      <xdr:col>12</xdr:col>
      <xdr:colOff>514350</xdr:colOff>
      <xdr:row>99</xdr:row>
      <xdr:rowOff>9525</xdr:rowOff>
    </xdr:to>
    <xdr:cxnSp macro="">
      <xdr:nvCxnSpPr>
        <xdr:cNvPr id="467" name="直線コネクタ 466"/>
        <xdr:cNvCxnSpPr/>
      </xdr:nvCxnSpPr>
      <xdr:spPr>
        <a:xfrm flipV="1">
          <a:off x="6915150" y="1694497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104775</xdr:rowOff>
    </xdr:from>
    <xdr:to>
      <xdr:col>12</xdr:col>
      <xdr:colOff>561975</xdr:colOff>
      <xdr:row>99</xdr:row>
      <xdr:rowOff>38100</xdr:rowOff>
    </xdr:to>
    <xdr:sp macro="" textlink="">
      <xdr:nvSpPr>
        <xdr:cNvPr id="468" name="フローチャート : 判断 467"/>
        <xdr:cNvSpPr/>
      </xdr:nvSpPr>
      <xdr:spPr>
        <a:xfrm>
          <a:off x="76676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99</xdr:row>
      <xdr:rowOff>28575</xdr:rowOff>
    </xdr:from>
    <xdr:ext cx="533400" cy="257175"/>
    <xdr:sp macro="" textlink="">
      <xdr:nvSpPr>
        <xdr:cNvPr id="469" name="テキスト ボックス 468"/>
        <xdr:cNvSpPr txBox="1"/>
      </xdr:nvSpPr>
      <xdr:spPr>
        <a:xfrm>
          <a:off x="7458075"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9525</xdr:rowOff>
    </xdr:from>
    <xdr:to>
      <xdr:col>11</xdr:col>
      <xdr:colOff>304800</xdr:colOff>
      <xdr:row>99</xdr:row>
      <xdr:rowOff>9525</xdr:rowOff>
    </xdr:to>
    <xdr:cxnSp macro="">
      <xdr:nvCxnSpPr>
        <xdr:cNvPr id="470" name="直線コネクタ 469"/>
        <xdr:cNvCxnSpPr/>
      </xdr:nvCxnSpPr>
      <xdr:spPr>
        <a:xfrm flipV="1">
          <a:off x="6115050" y="169830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104775</xdr:rowOff>
    </xdr:from>
    <xdr:to>
      <xdr:col>11</xdr:col>
      <xdr:colOff>361950</xdr:colOff>
      <xdr:row>99</xdr:row>
      <xdr:rowOff>38100</xdr:rowOff>
    </xdr:to>
    <xdr:sp macro="" textlink="">
      <xdr:nvSpPr>
        <xdr:cNvPr id="471" name="フローチャート : 判断 470"/>
        <xdr:cNvSpPr/>
      </xdr:nvSpPr>
      <xdr:spPr>
        <a:xfrm>
          <a:off x="68675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47625</xdr:rowOff>
    </xdr:from>
    <xdr:ext cx="533400" cy="257175"/>
    <xdr:sp macro="" textlink="">
      <xdr:nvSpPr>
        <xdr:cNvPr id="472" name="テキスト ボックス 471"/>
        <xdr:cNvSpPr txBox="1"/>
      </xdr:nvSpPr>
      <xdr:spPr>
        <a:xfrm>
          <a:off x="664845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114300</xdr:rowOff>
    </xdr:from>
    <xdr:to>
      <xdr:col>10</xdr:col>
      <xdr:colOff>152400</xdr:colOff>
      <xdr:row>99</xdr:row>
      <xdr:rowOff>38100</xdr:rowOff>
    </xdr:to>
    <xdr:sp macro="" textlink="">
      <xdr:nvSpPr>
        <xdr:cNvPr id="473" name="フローチャート : 判断 472"/>
        <xdr:cNvSpPr/>
      </xdr:nvSpPr>
      <xdr:spPr>
        <a:xfrm>
          <a:off x="6067425" y="16916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57150</xdr:rowOff>
    </xdr:from>
    <xdr:ext cx="533400" cy="257175"/>
    <xdr:sp macro="" textlink="">
      <xdr:nvSpPr>
        <xdr:cNvPr id="474" name="テキスト ボックス 473"/>
        <xdr:cNvSpPr txBox="1"/>
      </xdr:nvSpPr>
      <xdr:spPr>
        <a:xfrm>
          <a:off x="59340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5" name="テキスト ボックス 474"/>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6" name="テキスト ボックス 475"/>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7" name="テキスト ボックス 476"/>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8" name="テキスト ボックス 477"/>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9" name="テキスト ボックス 478"/>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114300</xdr:rowOff>
    </xdr:from>
    <xdr:to>
      <xdr:col>15</xdr:col>
      <xdr:colOff>228600</xdr:colOff>
      <xdr:row>99</xdr:row>
      <xdr:rowOff>47625</xdr:rowOff>
    </xdr:to>
    <xdr:sp macro="" textlink="">
      <xdr:nvSpPr>
        <xdr:cNvPr id="480" name="円/楕円 479"/>
        <xdr:cNvSpPr/>
      </xdr:nvSpPr>
      <xdr:spPr>
        <a:xfrm>
          <a:off x="9144000" y="16916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85725</xdr:rowOff>
    </xdr:from>
    <xdr:ext cx="533400" cy="257175"/>
    <xdr:sp macro="" textlink="">
      <xdr:nvSpPr>
        <xdr:cNvPr id="481" name="土木費該当値テキスト"/>
        <xdr:cNvSpPr txBox="1"/>
      </xdr:nvSpPr>
      <xdr:spPr>
        <a:xfrm>
          <a:off x="923925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38,635</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104775</xdr:rowOff>
    </xdr:from>
    <xdr:to>
      <xdr:col>14</xdr:col>
      <xdr:colOff>76200</xdr:colOff>
      <xdr:row>99</xdr:row>
      <xdr:rowOff>38100</xdr:rowOff>
    </xdr:to>
    <xdr:sp macro="" textlink="">
      <xdr:nvSpPr>
        <xdr:cNvPr id="482" name="円/楕円 481"/>
        <xdr:cNvSpPr/>
      </xdr:nvSpPr>
      <xdr:spPr>
        <a:xfrm>
          <a:off x="8410575" y="169068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47625</xdr:rowOff>
    </xdr:from>
    <xdr:ext cx="533400" cy="257175"/>
    <xdr:sp macro="" textlink="">
      <xdr:nvSpPr>
        <xdr:cNvPr id="483" name="テキスト ボックス 482"/>
        <xdr:cNvSpPr txBox="1"/>
      </xdr:nvSpPr>
      <xdr:spPr>
        <a:xfrm>
          <a:off x="82581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47,944</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95250</xdr:rowOff>
    </xdr:from>
    <xdr:to>
      <xdr:col>12</xdr:col>
      <xdr:colOff>561975</xdr:colOff>
      <xdr:row>99</xdr:row>
      <xdr:rowOff>28575</xdr:rowOff>
    </xdr:to>
    <xdr:sp macro="" textlink="">
      <xdr:nvSpPr>
        <xdr:cNvPr id="484" name="円/楕円 483"/>
        <xdr:cNvSpPr/>
      </xdr:nvSpPr>
      <xdr:spPr>
        <a:xfrm>
          <a:off x="7667625" y="1689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47625</xdr:rowOff>
    </xdr:from>
    <xdr:ext cx="533400" cy="257175"/>
    <xdr:sp macro="" textlink="">
      <xdr:nvSpPr>
        <xdr:cNvPr id="485" name="テキスト ボックス 484"/>
        <xdr:cNvSpPr txBox="1"/>
      </xdr:nvSpPr>
      <xdr:spPr>
        <a:xfrm>
          <a:off x="74580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123825</xdr:rowOff>
    </xdr:from>
    <xdr:to>
      <xdr:col>11</xdr:col>
      <xdr:colOff>361950</xdr:colOff>
      <xdr:row>99</xdr:row>
      <xdr:rowOff>57150</xdr:rowOff>
    </xdr:to>
    <xdr:sp macro="" textlink="">
      <xdr:nvSpPr>
        <xdr:cNvPr id="486" name="円/楕円 485"/>
        <xdr:cNvSpPr/>
      </xdr:nvSpPr>
      <xdr:spPr>
        <a:xfrm>
          <a:off x="6867525" y="1692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47625</xdr:rowOff>
    </xdr:from>
    <xdr:ext cx="533400" cy="257175"/>
    <xdr:sp macro="" textlink="">
      <xdr:nvSpPr>
        <xdr:cNvPr id="487" name="テキスト ボックス 486"/>
        <xdr:cNvSpPr txBox="1"/>
      </xdr:nvSpPr>
      <xdr:spPr>
        <a:xfrm>
          <a:off x="664845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29,907</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123825</xdr:rowOff>
    </xdr:from>
    <xdr:to>
      <xdr:col>10</xdr:col>
      <xdr:colOff>152400</xdr:colOff>
      <xdr:row>99</xdr:row>
      <xdr:rowOff>57150</xdr:rowOff>
    </xdr:to>
    <xdr:sp macro="" textlink="">
      <xdr:nvSpPr>
        <xdr:cNvPr id="488" name="円/楕円 487"/>
        <xdr:cNvSpPr/>
      </xdr:nvSpPr>
      <xdr:spPr>
        <a:xfrm>
          <a:off x="6067425" y="1692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47625</xdr:rowOff>
    </xdr:from>
    <xdr:ext cx="533400" cy="257175"/>
    <xdr:sp macro="" textlink="">
      <xdr:nvSpPr>
        <xdr:cNvPr id="489" name="テキスト ボックス 488"/>
        <xdr:cNvSpPr txBox="1"/>
      </xdr:nvSpPr>
      <xdr:spPr>
        <a:xfrm>
          <a:off x="593407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29,515</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0" name="正方形/長方形 489"/>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1" name="正方形/長方形 490"/>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2" name="正方形/長方形 491"/>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3" name="正方形/長方形 492"/>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4" name="正方形/長方形 493"/>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5" name="正方形/長方形 494"/>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6" name="正方形/長方形 495"/>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7" name="正方形/長方形 496"/>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8" name="テキスト ボックス 497"/>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99" name="直線コネクタ 498"/>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0" name="テキスト ボックス 499"/>
        <xdr:cNvSpPr txBox="1"/>
      </xdr:nvSpPr>
      <xdr:spPr>
        <a:xfrm>
          <a:off x="1074420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600075</xdr:colOff>
      <xdr:row>38</xdr:row>
      <xdr:rowOff>142875</xdr:rowOff>
    </xdr:to>
    <xdr:cxnSp macro="">
      <xdr:nvCxnSpPr>
        <xdr:cNvPr id="501" name="直線コネクタ 500"/>
        <xdr:cNvCxnSpPr/>
      </xdr:nvCxnSpPr>
      <xdr:spPr>
        <a:xfrm>
          <a:off x="10906125" y="6657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502" name="テキスト ボックス 501"/>
        <xdr:cNvSpPr txBox="1"/>
      </xdr:nvSpPr>
      <xdr:spPr>
        <a:xfrm>
          <a:off x="104584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600075</xdr:colOff>
      <xdr:row>36</xdr:row>
      <xdr:rowOff>28575</xdr:rowOff>
    </xdr:to>
    <xdr:cxnSp macro="">
      <xdr:nvCxnSpPr>
        <xdr:cNvPr id="503" name="直線コネクタ 502"/>
        <xdr:cNvCxnSpPr/>
      </xdr:nvCxnSpPr>
      <xdr:spPr>
        <a:xfrm>
          <a:off x="10906125" y="6200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504" name="テキスト ボックス 503"/>
        <xdr:cNvSpPr txBox="1"/>
      </xdr:nvSpPr>
      <xdr:spPr>
        <a:xfrm>
          <a:off x="104584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600075</xdr:colOff>
      <xdr:row>33</xdr:row>
      <xdr:rowOff>85725</xdr:rowOff>
    </xdr:to>
    <xdr:cxnSp macro="">
      <xdr:nvCxnSpPr>
        <xdr:cNvPr id="505" name="直線コネクタ 504"/>
        <xdr:cNvCxnSpPr/>
      </xdr:nvCxnSpPr>
      <xdr:spPr>
        <a:xfrm>
          <a:off x="10906125" y="5743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6" name="テキスト ボックス 505"/>
        <xdr:cNvSpPr txBox="1"/>
      </xdr:nvSpPr>
      <xdr:spPr>
        <a:xfrm>
          <a:off x="104584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600075</xdr:colOff>
      <xdr:row>30</xdr:row>
      <xdr:rowOff>142875</xdr:rowOff>
    </xdr:to>
    <xdr:cxnSp macro="">
      <xdr:nvCxnSpPr>
        <xdr:cNvPr id="507" name="直線コネクタ 506"/>
        <xdr:cNvCxnSpPr/>
      </xdr:nvCxnSpPr>
      <xdr:spPr>
        <a:xfrm>
          <a:off x="10906125" y="5286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8" name="テキスト ボックス 507"/>
        <xdr:cNvSpPr txBox="1"/>
      </xdr:nvSpPr>
      <xdr:spPr>
        <a:xfrm>
          <a:off x="104584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09" name="直線コネクタ 508"/>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0" name="テキスト ボックス 509"/>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1"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171450</xdr:rowOff>
    </xdr:from>
    <xdr:to>
      <xdr:col>23</xdr:col>
      <xdr:colOff>514350</xdr:colOff>
      <xdr:row>38</xdr:row>
      <xdr:rowOff>161925</xdr:rowOff>
    </xdr:to>
    <xdr:cxnSp macro="">
      <xdr:nvCxnSpPr>
        <xdr:cNvPr id="512" name="直線コネクタ 511"/>
        <xdr:cNvCxnSpPr/>
      </xdr:nvCxnSpPr>
      <xdr:spPr>
        <a:xfrm flipV="1">
          <a:off x="14344650" y="531495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171450</xdr:rowOff>
    </xdr:from>
    <xdr:ext cx="466725" cy="257175"/>
    <xdr:sp macro="" textlink="">
      <xdr:nvSpPr>
        <xdr:cNvPr id="513" name="消防費最小値テキスト"/>
        <xdr:cNvSpPr txBox="1"/>
      </xdr:nvSpPr>
      <xdr:spPr>
        <a:xfrm>
          <a:off x="14401800"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161925</xdr:rowOff>
    </xdr:from>
    <xdr:to>
      <xdr:col>23</xdr:col>
      <xdr:colOff>600075</xdr:colOff>
      <xdr:row>38</xdr:row>
      <xdr:rowOff>161925</xdr:rowOff>
    </xdr:to>
    <xdr:cxnSp macro="">
      <xdr:nvCxnSpPr>
        <xdr:cNvPr id="514" name="直線コネクタ 513"/>
        <xdr:cNvCxnSpPr/>
      </xdr:nvCxnSpPr>
      <xdr:spPr>
        <a:xfrm>
          <a:off x="14258925" y="6677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114300</xdr:rowOff>
    </xdr:from>
    <xdr:ext cx="533400" cy="257175"/>
    <xdr:sp macro="" textlink="">
      <xdr:nvSpPr>
        <xdr:cNvPr id="515" name="消防費最大値テキスト"/>
        <xdr:cNvSpPr txBox="1"/>
      </xdr:nvSpPr>
      <xdr:spPr>
        <a:xfrm>
          <a:off x="14401800" y="508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171450</xdr:rowOff>
    </xdr:from>
    <xdr:to>
      <xdr:col>23</xdr:col>
      <xdr:colOff>600075</xdr:colOff>
      <xdr:row>30</xdr:row>
      <xdr:rowOff>171450</xdr:rowOff>
    </xdr:to>
    <xdr:cxnSp macro="">
      <xdr:nvCxnSpPr>
        <xdr:cNvPr id="516" name="直線コネクタ 515"/>
        <xdr:cNvCxnSpPr/>
      </xdr:nvCxnSpPr>
      <xdr:spPr>
        <a:xfrm>
          <a:off x="14258925" y="5314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123825</xdr:rowOff>
    </xdr:from>
    <xdr:to>
      <xdr:col>23</xdr:col>
      <xdr:colOff>514350</xdr:colOff>
      <xdr:row>38</xdr:row>
      <xdr:rowOff>123825</xdr:rowOff>
    </xdr:to>
    <xdr:cxnSp macro="">
      <xdr:nvCxnSpPr>
        <xdr:cNvPr id="517" name="直線コネクタ 516"/>
        <xdr:cNvCxnSpPr/>
      </xdr:nvCxnSpPr>
      <xdr:spPr>
        <a:xfrm flipV="1">
          <a:off x="13592175" y="66389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19050</xdr:rowOff>
    </xdr:from>
    <xdr:ext cx="533400" cy="257175"/>
    <xdr:sp macro="" textlink="">
      <xdr:nvSpPr>
        <xdr:cNvPr id="518" name="消防費平均値テキスト"/>
        <xdr:cNvSpPr txBox="1"/>
      </xdr:nvSpPr>
      <xdr:spPr>
        <a:xfrm>
          <a:off x="14401800"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171450</xdr:rowOff>
    </xdr:from>
    <xdr:to>
      <xdr:col>23</xdr:col>
      <xdr:colOff>571500</xdr:colOff>
      <xdr:row>37</xdr:row>
      <xdr:rowOff>95250</xdr:rowOff>
    </xdr:to>
    <xdr:sp macro="" textlink="">
      <xdr:nvSpPr>
        <xdr:cNvPr id="519" name="フローチャート : 判断 518"/>
        <xdr:cNvSpPr/>
      </xdr:nvSpPr>
      <xdr:spPr>
        <a:xfrm>
          <a:off x="142970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123825</xdr:rowOff>
    </xdr:from>
    <xdr:to>
      <xdr:col>22</xdr:col>
      <xdr:colOff>361950</xdr:colOff>
      <xdr:row>38</xdr:row>
      <xdr:rowOff>123825</xdr:rowOff>
    </xdr:to>
    <xdr:cxnSp macro="">
      <xdr:nvCxnSpPr>
        <xdr:cNvPr id="520" name="直線コネクタ 519"/>
        <xdr:cNvCxnSpPr/>
      </xdr:nvCxnSpPr>
      <xdr:spPr>
        <a:xfrm>
          <a:off x="12792075" y="66389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152400</xdr:rowOff>
    </xdr:from>
    <xdr:to>
      <xdr:col>22</xdr:col>
      <xdr:colOff>419100</xdr:colOff>
      <xdr:row>37</xdr:row>
      <xdr:rowOff>76200</xdr:rowOff>
    </xdr:to>
    <xdr:sp macro="" textlink="">
      <xdr:nvSpPr>
        <xdr:cNvPr id="521" name="フローチャート : 判断 520"/>
        <xdr:cNvSpPr/>
      </xdr:nvSpPr>
      <xdr:spPr>
        <a:xfrm>
          <a:off x="13544550"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95250</xdr:rowOff>
    </xdr:from>
    <xdr:ext cx="533400" cy="257175"/>
    <xdr:sp macro="" textlink="">
      <xdr:nvSpPr>
        <xdr:cNvPr id="522" name="テキスト ボックス 521"/>
        <xdr:cNvSpPr txBox="1"/>
      </xdr:nvSpPr>
      <xdr:spPr>
        <a:xfrm>
          <a:off x="133254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600075</xdr:colOff>
      <xdr:row>36</xdr:row>
      <xdr:rowOff>123825</xdr:rowOff>
    </xdr:from>
    <xdr:to>
      <xdr:col>21</xdr:col>
      <xdr:colOff>161925</xdr:colOff>
      <xdr:row>38</xdr:row>
      <xdr:rowOff>123825</xdr:rowOff>
    </xdr:to>
    <xdr:cxnSp macro="">
      <xdr:nvCxnSpPr>
        <xdr:cNvPr id="523" name="直線コネクタ 522"/>
        <xdr:cNvCxnSpPr/>
      </xdr:nvCxnSpPr>
      <xdr:spPr>
        <a:xfrm>
          <a:off x="12030075" y="6296025"/>
          <a:ext cx="762000"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95250</xdr:rowOff>
    </xdr:from>
    <xdr:to>
      <xdr:col>21</xdr:col>
      <xdr:colOff>209550</xdr:colOff>
      <xdr:row>37</xdr:row>
      <xdr:rowOff>28575</xdr:rowOff>
    </xdr:to>
    <xdr:sp macro="" textlink="">
      <xdr:nvSpPr>
        <xdr:cNvPr id="524" name="フローチャート : 判断 523"/>
        <xdr:cNvSpPr/>
      </xdr:nvSpPr>
      <xdr:spPr>
        <a:xfrm>
          <a:off x="12744450" y="6267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47625</xdr:rowOff>
    </xdr:from>
    <xdr:ext cx="533400" cy="257175"/>
    <xdr:sp macro="" textlink="">
      <xdr:nvSpPr>
        <xdr:cNvPr id="525" name="テキスト ボックス 524"/>
        <xdr:cNvSpPr txBox="1"/>
      </xdr:nvSpPr>
      <xdr:spPr>
        <a:xfrm>
          <a:off x="1261110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438150</xdr:colOff>
      <xdr:row>36</xdr:row>
      <xdr:rowOff>123825</xdr:rowOff>
    </xdr:from>
    <xdr:to>
      <xdr:col>19</xdr:col>
      <xdr:colOff>600075</xdr:colOff>
      <xdr:row>38</xdr:row>
      <xdr:rowOff>47625</xdr:rowOff>
    </xdr:to>
    <xdr:cxnSp macro="">
      <xdr:nvCxnSpPr>
        <xdr:cNvPr id="526" name="直線コネクタ 525"/>
        <xdr:cNvCxnSpPr/>
      </xdr:nvCxnSpPr>
      <xdr:spPr>
        <a:xfrm flipV="1">
          <a:off x="11268075" y="6296025"/>
          <a:ext cx="76200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123825</xdr:rowOff>
    </xdr:from>
    <xdr:to>
      <xdr:col>20</xdr:col>
      <xdr:colOff>9525</xdr:colOff>
      <xdr:row>37</xdr:row>
      <xdr:rowOff>57150</xdr:rowOff>
    </xdr:to>
    <xdr:sp macro="" textlink="">
      <xdr:nvSpPr>
        <xdr:cNvPr id="527" name="フローチャート : 判断 526"/>
        <xdr:cNvSpPr/>
      </xdr:nvSpPr>
      <xdr:spPr>
        <a:xfrm>
          <a:off x="12020550" y="6296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47625</xdr:rowOff>
    </xdr:from>
    <xdr:ext cx="533400" cy="257175"/>
    <xdr:sp macro="" textlink="">
      <xdr:nvSpPr>
        <xdr:cNvPr id="528" name="テキスト ボックス 527"/>
        <xdr:cNvSpPr txBox="1"/>
      </xdr:nvSpPr>
      <xdr:spPr>
        <a:xfrm>
          <a:off x="11811000"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161925</xdr:rowOff>
    </xdr:from>
    <xdr:to>
      <xdr:col>18</xdr:col>
      <xdr:colOff>495300</xdr:colOff>
      <xdr:row>37</xdr:row>
      <xdr:rowOff>95250</xdr:rowOff>
    </xdr:to>
    <xdr:sp macro="" textlink="">
      <xdr:nvSpPr>
        <xdr:cNvPr id="529" name="フローチャート : 判断 528"/>
        <xdr:cNvSpPr/>
      </xdr:nvSpPr>
      <xdr:spPr>
        <a:xfrm>
          <a:off x="1122045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114300</xdr:rowOff>
    </xdr:from>
    <xdr:ext cx="533400" cy="257175"/>
    <xdr:sp macro="" textlink="">
      <xdr:nvSpPr>
        <xdr:cNvPr id="530" name="テキスト ボックス 529"/>
        <xdr:cNvSpPr txBox="1"/>
      </xdr:nvSpPr>
      <xdr:spPr>
        <a:xfrm>
          <a:off x="11001375"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1" name="テキスト ボックス 530"/>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2" name="テキスト ボックス 531"/>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3" name="テキスト ボックス 532"/>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4" name="テキスト ボックス 533"/>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5" name="テキスト ボックス 534"/>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76200</xdr:rowOff>
    </xdr:from>
    <xdr:to>
      <xdr:col>23</xdr:col>
      <xdr:colOff>571500</xdr:colOff>
      <xdr:row>39</xdr:row>
      <xdr:rowOff>9525</xdr:rowOff>
    </xdr:to>
    <xdr:sp macro="" textlink="">
      <xdr:nvSpPr>
        <xdr:cNvPr id="536" name="円/楕円 535"/>
        <xdr:cNvSpPr/>
      </xdr:nvSpPr>
      <xdr:spPr>
        <a:xfrm>
          <a:off x="14297025" y="659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161925</xdr:rowOff>
    </xdr:from>
    <xdr:ext cx="533400" cy="257175"/>
    <xdr:sp macro="" textlink="">
      <xdr:nvSpPr>
        <xdr:cNvPr id="537" name="消防費該当値テキスト"/>
        <xdr:cNvSpPr txBox="1"/>
      </xdr:nvSpPr>
      <xdr:spPr>
        <a:xfrm>
          <a:off x="14401800"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76200</xdr:rowOff>
    </xdr:from>
    <xdr:to>
      <xdr:col>22</xdr:col>
      <xdr:colOff>419100</xdr:colOff>
      <xdr:row>39</xdr:row>
      <xdr:rowOff>9525</xdr:rowOff>
    </xdr:to>
    <xdr:sp macro="" textlink="">
      <xdr:nvSpPr>
        <xdr:cNvPr id="538" name="円/楕円 537"/>
        <xdr:cNvSpPr/>
      </xdr:nvSpPr>
      <xdr:spPr>
        <a:xfrm>
          <a:off x="13544550" y="659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171450</xdr:rowOff>
    </xdr:from>
    <xdr:ext cx="533400" cy="257175"/>
    <xdr:sp macro="" textlink="">
      <xdr:nvSpPr>
        <xdr:cNvPr id="539" name="テキスト ボックス 538"/>
        <xdr:cNvSpPr txBox="1"/>
      </xdr:nvSpPr>
      <xdr:spPr>
        <a:xfrm>
          <a:off x="13325475"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10,266</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76200</xdr:rowOff>
    </xdr:from>
    <xdr:to>
      <xdr:col>21</xdr:col>
      <xdr:colOff>209550</xdr:colOff>
      <xdr:row>39</xdr:row>
      <xdr:rowOff>9525</xdr:rowOff>
    </xdr:to>
    <xdr:sp macro="" textlink="">
      <xdr:nvSpPr>
        <xdr:cNvPr id="540" name="円/楕円 539"/>
        <xdr:cNvSpPr/>
      </xdr:nvSpPr>
      <xdr:spPr>
        <a:xfrm>
          <a:off x="12744450" y="659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171450</xdr:rowOff>
    </xdr:from>
    <xdr:ext cx="533400" cy="257175"/>
    <xdr:sp macro="" textlink="">
      <xdr:nvSpPr>
        <xdr:cNvPr id="541" name="テキスト ボックス 540"/>
        <xdr:cNvSpPr txBox="1"/>
      </xdr:nvSpPr>
      <xdr:spPr>
        <a:xfrm>
          <a:off x="126111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76200</xdr:rowOff>
    </xdr:from>
    <xdr:to>
      <xdr:col>20</xdr:col>
      <xdr:colOff>9525</xdr:colOff>
      <xdr:row>37</xdr:row>
      <xdr:rowOff>0</xdr:rowOff>
    </xdr:to>
    <xdr:sp macro="" textlink="">
      <xdr:nvSpPr>
        <xdr:cNvPr id="542" name="円/楕円 541"/>
        <xdr:cNvSpPr/>
      </xdr:nvSpPr>
      <xdr:spPr>
        <a:xfrm>
          <a:off x="12020550" y="624840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19050</xdr:rowOff>
    </xdr:from>
    <xdr:ext cx="533400" cy="257175"/>
    <xdr:sp macro="" textlink="">
      <xdr:nvSpPr>
        <xdr:cNvPr id="543" name="テキスト ボックス 542"/>
        <xdr:cNvSpPr txBox="1"/>
      </xdr:nvSpPr>
      <xdr:spPr>
        <a:xfrm>
          <a:off x="11811000" y="601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171450</xdr:rowOff>
    </xdr:from>
    <xdr:to>
      <xdr:col>18</xdr:col>
      <xdr:colOff>495300</xdr:colOff>
      <xdr:row>38</xdr:row>
      <xdr:rowOff>104775</xdr:rowOff>
    </xdr:to>
    <xdr:sp macro="" textlink="">
      <xdr:nvSpPr>
        <xdr:cNvPr id="544" name="円/楕円 543"/>
        <xdr:cNvSpPr/>
      </xdr:nvSpPr>
      <xdr:spPr>
        <a:xfrm>
          <a:off x="11220450"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95250</xdr:rowOff>
    </xdr:from>
    <xdr:ext cx="533400" cy="257175"/>
    <xdr:sp macro="" textlink="">
      <xdr:nvSpPr>
        <xdr:cNvPr id="545" name="テキスト ボックス 544"/>
        <xdr:cNvSpPr txBox="1"/>
      </xdr:nvSpPr>
      <xdr:spPr>
        <a:xfrm>
          <a:off x="11001375"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11,976</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46" name="正方形/長方形 545"/>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7" name="正方形/長方形 546"/>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8" name="正方形/長方形 547"/>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49" name="正方形/長方形 548"/>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0" name="正方形/長方形 549"/>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1" name="正方形/長方形 550"/>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2" name="正方形/長方形 551"/>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3" name="正方形/長方形 552"/>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4" name="テキスト ボックス 553"/>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5" name="直線コネクタ 554"/>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6" name="テキスト ボックス 555"/>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600075</xdr:colOff>
      <xdr:row>58</xdr:row>
      <xdr:rowOff>142875</xdr:rowOff>
    </xdr:to>
    <xdr:cxnSp macro="">
      <xdr:nvCxnSpPr>
        <xdr:cNvPr id="557" name="直線コネクタ 556"/>
        <xdr:cNvCxnSpPr/>
      </xdr:nvCxnSpPr>
      <xdr:spPr>
        <a:xfrm>
          <a:off x="10906125" y="10086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8" name="テキスト ボックス 557"/>
        <xdr:cNvSpPr txBox="1"/>
      </xdr:nvSpPr>
      <xdr:spPr>
        <a:xfrm>
          <a:off x="104584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600075</xdr:colOff>
      <xdr:row>56</xdr:row>
      <xdr:rowOff>28575</xdr:rowOff>
    </xdr:to>
    <xdr:cxnSp macro="">
      <xdr:nvCxnSpPr>
        <xdr:cNvPr id="559" name="直線コネクタ 558"/>
        <xdr:cNvCxnSpPr/>
      </xdr:nvCxnSpPr>
      <xdr:spPr>
        <a:xfrm>
          <a:off x="10906125" y="9629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60" name="テキスト ボックス 559"/>
        <xdr:cNvSpPr txBox="1"/>
      </xdr:nvSpPr>
      <xdr:spPr>
        <a:xfrm>
          <a:off x="104584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600075</xdr:colOff>
      <xdr:row>53</xdr:row>
      <xdr:rowOff>85725</xdr:rowOff>
    </xdr:to>
    <xdr:cxnSp macro="">
      <xdr:nvCxnSpPr>
        <xdr:cNvPr id="561" name="直線コネクタ 560"/>
        <xdr:cNvCxnSpPr/>
      </xdr:nvCxnSpPr>
      <xdr:spPr>
        <a:xfrm>
          <a:off x="10906125" y="9172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62" name="テキスト ボックス 561"/>
        <xdr:cNvSpPr txBox="1"/>
      </xdr:nvSpPr>
      <xdr:spPr>
        <a:xfrm>
          <a:off x="104584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600075</xdr:colOff>
      <xdr:row>50</xdr:row>
      <xdr:rowOff>142875</xdr:rowOff>
    </xdr:to>
    <xdr:cxnSp macro="">
      <xdr:nvCxnSpPr>
        <xdr:cNvPr id="563" name="直線コネクタ 562"/>
        <xdr:cNvCxnSpPr/>
      </xdr:nvCxnSpPr>
      <xdr:spPr>
        <a:xfrm>
          <a:off x="10906125" y="8715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171450</xdr:rowOff>
    </xdr:from>
    <xdr:ext cx="600075" cy="257175"/>
    <xdr:sp macro="" textlink="">
      <xdr:nvSpPr>
        <xdr:cNvPr id="564" name="テキスト ボックス 563"/>
        <xdr:cNvSpPr txBox="1"/>
      </xdr:nvSpPr>
      <xdr:spPr>
        <a:xfrm>
          <a:off x="103917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65" name="直線コネクタ 564"/>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6" name="テキスト ボックス 565"/>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67"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59</xdr:row>
      <xdr:rowOff>66675</xdr:rowOff>
    </xdr:to>
    <xdr:cxnSp macro="">
      <xdr:nvCxnSpPr>
        <xdr:cNvPr id="568" name="直線コネクタ 567"/>
        <xdr:cNvCxnSpPr/>
      </xdr:nvCxnSpPr>
      <xdr:spPr>
        <a:xfrm flipV="1">
          <a:off x="14344650" y="8591550"/>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66675</xdr:rowOff>
    </xdr:from>
    <xdr:ext cx="533400" cy="257175"/>
    <xdr:sp macro="" textlink="">
      <xdr:nvSpPr>
        <xdr:cNvPr id="569" name="教育費最小値テキスト"/>
        <xdr:cNvSpPr txBox="1"/>
      </xdr:nvSpPr>
      <xdr:spPr>
        <a:xfrm>
          <a:off x="14401800"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66675</xdr:rowOff>
    </xdr:from>
    <xdr:to>
      <xdr:col>23</xdr:col>
      <xdr:colOff>600075</xdr:colOff>
      <xdr:row>59</xdr:row>
      <xdr:rowOff>66675</xdr:rowOff>
    </xdr:to>
    <xdr:cxnSp macro="">
      <xdr:nvCxnSpPr>
        <xdr:cNvPr id="570" name="直線コネクタ 569"/>
        <xdr:cNvCxnSpPr/>
      </xdr:nvCxnSpPr>
      <xdr:spPr>
        <a:xfrm>
          <a:off x="14258925" y="10182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1" name="教育費最大値テキスト"/>
        <xdr:cNvSpPr txBox="1"/>
      </xdr:nvSpPr>
      <xdr:spPr>
        <a:xfrm>
          <a:off x="14401800"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600075</xdr:colOff>
      <xdr:row>50</xdr:row>
      <xdr:rowOff>19050</xdr:rowOff>
    </xdr:to>
    <xdr:cxnSp macro="">
      <xdr:nvCxnSpPr>
        <xdr:cNvPr id="572" name="直線コネクタ 571"/>
        <xdr:cNvCxnSpPr/>
      </xdr:nvCxnSpPr>
      <xdr:spPr>
        <a:xfrm>
          <a:off x="14258925" y="8591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152400</xdr:rowOff>
    </xdr:from>
    <xdr:to>
      <xdr:col>23</xdr:col>
      <xdr:colOff>514350</xdr:colOff>
      <xdr:row>57</xdr:row>
      <xdr:rowOff>28575</xdr:rowOff>
    </xdr:to>
    <xdr:cxnSp macro="">
      <xdr:nvCxnSpPr>
        <xdr:cNvPr id="573" name="直線コネクタ 572"/>
        <xdr:cNvCxnSpPr/>
      </xdr:nvCxnSpPr>
      <xdr:spPr>
        <a:xfrm>
          <a:off x="13592175" y="9410700"/>
          <a:ext cx="752475" cy="390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0</xdr:rowOff>
    </xdr:from>
    <xdr:ext cx="533400" cy="257175"/>
    <xdr:sp macro="" textlink="">
      <xdr:nvSpPr>
        <xdr:cNvPr id="574" name="教育費平均値テキスト"/>
        <xdr:cNvSpPr txBox="1"/>
      </xdr:nvSpPr>
      <xdr:spPr>
        <a:xfrm>
          <a:off x="14401800"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28575</xdr:rowOff>
    </xdr:from>
    <xdr:to>
      <xdr:col>23</xdr:col>
      <xdr:colOff>571500</xdr:colOff>
      <xdr:row>57</xdr:row>
      <xdr:rowOff>123825</xdr:rowOff>
    </xdr:to>
    <xdr:sp macro="" textlink="">
      <xdr:nvSpPr>
        <xdr:cNvPr id="575" name="フローチャート : 判断 574"/>
        <xdr:cNvSpPr/>
      </xdr:nvSpPr>
      <xdr:spPr>
        <a:xfrm>
          <a:off x="14297025" y="9801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152400</xdr:rowOff>
    </xdr:from>
    <xdr:to>
      <xdr:col>22</xdr:col>
      <xdr:colOff>361950</xdr:colOff>
      <xdr:row>57</xdr:row>
      <xdr:rowOff>123825</xdr:rowOff>
    </xdr:to>
    <xdr:cxnSp macro="">
      <xdr:nvCxnSpPr>
        <xdr:cNvPr id="576" name="直線コネクタ 575"/>
        <xdr:cNvCxnSpPr/>
      </xdr:nvCxnSpPr>
      <xdr:spPr>
        <a:xfrm flipV="1">
          <a:off x="12792075" y="9410700"/>
          <a:ext cx="800100" cy="485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0</xdr:rowOff>
    </xdr:from>
    <xdr:to>
      <xdr:col>22</xdr:col>
      <xdr:colOff>419100</xdr:colOff>
      <xdr:row>57</xdr:row>
      <xdr:rowOff>104775</xdr:rowOff>
    </xdr:to>
    <xdr:sp macro="" textlink="">
      <xdr:nvSpPr>
        <xdr:cNvPr id="577" name="フローチャート : 判断 576"/>
        <xdr:cNvSpPr/>
      </xdr:nvSpPr>
      <xdr:spPr>
        <a:xfrm>
          <a:off x="13544550" y="9772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95250</xdr:rowOff>
    </xdr:from>
    <xdr:ext cx="533400" cy="257175"/>
    <xdr:sp macro="" textlink="">
      <xdr:nvSpPr>
        <xdr:cNvPr id="578" name="テキスト ボックス 577"/>
        <xdr:cNvSpPr txBox="1"/>
      </xdr:nvSpPr>
      <xdr:spPr>
        <a:xfrm>
          <a:off x="1332547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123825</xdr:rowOff>
    </xdr:from>
    <xdr:to>
      <xdr:col>21</xdr:col>
      <xdr:colOff>161925</xdr:colOff>
      <xdr:row>57</xdr:row>
      <xdr:rowOff>123825</xdr:rowOff>
    </xdr:to>
    <xdr:cxnSp macro="">
      <xdr:nvCxnSpPr>
        <xdr:cNvPr id="579" name="直線コネクタ 578"/>
        <xdr:cNvCxnSpPr/>
      </xdr:nvCxnSpPr>
      <xdr:spPr>
        <a:xfrm>
          <a:off x="12030075" y="9382125"/>
          <a:ext cx="762000" cy="514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57</xdr:row>
      <xdr:rowOff>9525</xdr:rowOff>
    </xdr:from>
    <xdr:to>
      <xdr:col>21</xdr:col>
      <xdr:colOff>209550</xdr:colOff>
      <xdr:row>57</xdr:row>
      <xdr:rowOff>114300</xdr:rowOff>
    </xdr:to>
    <xdr:sp macro="" textlink="">
      <xdr:nvSpPr>
        <xdr:cNvPr id="580" name="フローチャート : 判断 579"/>
        <xdr:cNvSpPr/>
      </xdr:nvSpPr>
      <xdr:spPr>
        <a:xfrm>
          <a:off x="12744450" y="9782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55</xdr:row>
      <xdr:rowOff>123825</xdr:rowOff>
    </xdr:from>
    <xdr:ext cx="533400" cy="257175"/>
    <xdr:sp macro="" textlink="">
      <xdr:nvSpPr>
        <xdr:cNvPr id="581" name="テキスト ボックス 580"/>
        <xdr:cNvSpPr txBox="1"/>
      </xdr:nvSpPr>
      <xdr:spPr>
        <a:xfrm>
          <a:off x="12611100"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123825</xdr:rowOff>
    </xdr:from>
    <xdr:to>
      <xdr:col>19</xdr:col>
      <xdr:colOff>600075</xdr:colOff>
      <xdr:row>58</xdr:row>
      <xdr:rowOff>47625</xdr:rowOff>
    </xdr:to>
    <xdr:cxnSp macro="">
      <xdr:nvCxnSpPr>
        <xdr:cNvPr id="582" name="直線コネクタ 581"/>
        <xdr:cNvCxnSpPr/>
      </xdr:nvCxnSpPr>
      <xdr:spPr>
        <a:xfrm flipV="1">
          <a:off x="11268075" y="9382125"/>
          <a:ext cx="762000" cy="609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57</xdr:row>
      <xdr:rowOff>19050</xdr:rowOff>
    </xdr:from>
    <xdr:to>
      <xdr:col>20</xdr:col>
      <xdr:colOff>9525</xdr:colOff>
      <xdr:row>57</xdr:row>
      <xdr:rowOff>114300</xdr:rowOff>
    </xdr:to>
    <xdr:sp macro="" textlink="">
      <xdr:nvSpPr>
        <xdr:cNvPr id="583" name="フローチャート : 判断 582"/>
        <xdr:cNvSpPr/>
      </xdr:nvSpPr>
      <xdr:spPr>
        <a:xfrm>
          <a:off x="12020550" y="97917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104775</xdr:rowOff>
    </xdr:from>
    <xdr:ext cx="533400" cy="257175"/>
    <xdr:sp macro="" textlink="">
      <xdr:nvSpPr>
        <xdr:cNvPr id="584" name="テキスト ボックス 583"/>
        <xdr:cNvSpPr txBox="1"/>
      </xdr:nvSpPr>
      <xdr:spPr>
        <a:xfrm>
          <a:off x="11811000"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38100</xdr:rowOff>
    </xdr:from>
    <xdr:to>
      <xdr:col>18</xdr:col>
      <xdr:colOff>495300</xdr:colOff>
      <xdr:row>57</xdr:row>
      <xdr:rowOff>133350</xdr:rowOff>
    </xdr:to>
    <xdr:sp macro="" textlink="">
      <xdr:nvSpPr>
        <xdr:cNvPr id="585" name="フローチャート : 判断 584"/>
        <xdr:cNvSpPr/>
      </xdr:nvSpPr>
      <xdr:spPr>
        <a:xfrm>
          <a:off x="11220450" y="981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152400</xdr:rowOff>
    </xdr:from>
    <xdr:ext cx="533400" cy="257175"/>
    <xdr:sp macro="" textlink="">
      <xdr:nvSpPr>
        <xdr:cNvPr id="586" name="テキスト ボックス 585"/>
        <xdr:cNvSpPr txBox="1"/>
      </xdr:nvSpPr>
      <xdr:spPr>
        <a:xfrm>
          <a:off x="1100137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7" name="テキスト ボックス 586"/>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8" name="テキスト ボックス 587"/>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89" name="テキスト ボックス 588"/>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0" name="テキスト ボックス 589"/>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1" name="テキスト ボックス 590"/>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142875</xdr:rowOff>
    </xdr:from>
    <xdr:to>
      <xdr:col>23</xdr:col>
      <xdr:colOff>571500</xdr:colOff>
      <xdr:row>57</xdr:row>
      <xdr:rowOff>76200</xdr:rowOff>
    </xdr:to>
    <xdr:sp macro="" textlink="">
      <xdr:nvSpPr>
        <xdr:cNvPr id="592" name="円/楕円 591"/>
        <xdr:cNvSpPr/>
      </xdr:nvSpPr>
      <xdr:spPr>
        <a:xfrm>
          <a:off x="14297025" y="9744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55</xdr:row>
      <xdr:rowOff>171450</xdr:rowOff>
    </xdr:from>
    <xdr:ext cx="533400" cy="257175"/>
    <xdr:sp macro="" textlink="">
      <xdr:nvSpPr>
        <xdr:cNvPr id="593" name="教育費該当値テキスト"/>
        <xdr:cNvSpPr txBox="1"/>
      </xdr:nvSpPr>
      <xdr:spPr>
        <a:xfrm>
          <a:off x="14401800"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48,849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104775</xdr:rowOff>
    </xdr:from>
    <xdr:to>
      <xdr:col>22</xdr:col>
      <xdr:colOff>419100</xdr:colOff>
      <xdr:row>55</xdr:row>
      <xdr:rowOff>28575</xdr:rowOff>
    </xdr:to>
    <xdr:sp macro="" textlink="">
      <xdr:nvSpPr>
        <xdr:cNvPr id="594" name="円/楕円 593"/>
        <xdr:cNvSpPr/>
      </xdr:nvSpPr>
      <xdr:spPr>
        <a:xfrm>
          <a:off x="13544550" y="9363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53</xdr:row>
      <xdr:rowOff>47625</xdr:rowOff>
    </xdr:from>
    <xdr:ext cx="533400" cy="257175"/>
    <xdr:sp macro="" textlink="">
      <xdr:nvSpPr>
        <xdr:cNvPr id="595" name="テキスト ボックス 594"/>
        <xdr:cNvSpPr txBox="1"/>
      </xdr:nvSpPr>
      <xdr:spPr>
        <a:xfrm>
          <a:off x="13325475" y="913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74,266</a:t>
          </a:r>
          <a:endParaRPr kumimoji="1" lang="ja-JP" altLang="en-US" sz="1000" b="1">
            <a:solidFill>
              <a:srgbClr val="FF0000"/>
            </a:solidFill>
            <a:latin typeface="ＭＳ Ｐゴシック"/>
          </a:endParaRPr>
        </a:p>
      </xdr:txBody>
    </xdr:sp>
    <xdr:clientData/>
  </xdr:oneCellAnchor>
  <xdr:twoCellAnchor>
    <xdr:from>
      <xdr:col>21</xdr:col>
      <xdr:colOff>114300</xdr:colOff>
      <xdr:row>57</xdr:row>
      <xdr:rowOff>66675</xdr:rowOff>
    </xdr:from>
    <xdr:to>
      <xdr:col>21</xdr:col>
      <xdr:colOff>209550</xdr:colOff>
      <xdr:row>57</xdr:row>
      <xdr:rowOff>171450</xdr:rowOff>
    </xdr:to>
    <xdr:sp macro="" textlink="">
      <xdr:nvSpPr>
        <xdr:cNvPr id="596" name="円/楕円 595"/>
        <xdr:cNvSpPr/>
      </xdr:nvSpPr>
      <xdr:spPr>
        <a:xfrm>
          <a:off x="12744450" y="9839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161925</xdr:rowOff>
    </xdr:from>
    <xdr:ext cx="533400" cy="257175"/>
    <xdr:sp macro="" textlink="">
      <xdr:nvSpPr>
        <xdr:cNvPr id="597" name="テキスト ボックス 596"/>
        <xdr:cNvSpPr txBox="1"/>
      </xdr:nvSpPr>
      <xdr:spPr>
        <a:xfrm>
          <a:off x="12611100"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42,594</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76200</xdr:rowOff>
    </xdr:from>
    <xdr:to>
      <xdr:col>20</xdr:col>
      <xdr:colOff>9525</xdr:colOff>
      <xdr:row>55</xdr:row>
      <xdr:rowOff>0</xdr:rowOff>
    </xdr:to>
    <xdr:sp macro="" textlink="">
      <xdr:nvSpPr>
        <xdr:cNvPr id="598" name="円/楕円 597"/>
        <xdr:cNvSpPr/>
      </xdr:nvSpPr>
      <xdr:spPr>
        <a:xfrm>
          <a:off x="12020550" y="933450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53</xdr:row>
      <xdr:rowOff>19050</xdr:rowOff>
    </xdr:from>
    <xdr:ext cx="533400" cy="257175"/>
    <xdr:sp macro="" textlink="">
      <xdr:nvSpPr>
        <xdr:cNvPr id="599" name="テキスト ボックス 598"/>
        <xdr:cNvSpPr txBox="1"/>
      </xdr:nvSpPr>
      <xdr:spPr>
        <a:xfrm>
          <a:off x="11811000" y="910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0</xdr:rowOff>
    </xdr:from>
    <xdr:to>
      <xdr:col>18</xdr:col>
      <xdr:colOff>495300</xdr:colOff>
      <xdr:row>58</xdr:row>
      <xdr:rowOff>104775</xdr:rowOff>
    </xdr:to>
    <xdr:sp macro="" textlink="">
      <xdr:nvSpPr>
        <xdr:cNvPr id="600" name="円/楕円 599"/>
        <xdr:cNvSpPr/>
      </xdr:nvSpPr>
      <xdr:spPr>
        <a:xfrm>
          <a:off x="11220450" y="994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58</xdr:row>
      <xdr:rowOff>95250</xdr:rowOff>
    </xdr:from>
    <xdr:ext cx="533400" cy="257175"/>
    <xdr:sp macro="" textlink="">
      <xdr:nvSpPr>
        <xdr:cNvPr id="601" name="テキスト ボックス 600"/>
        <xdr:cNvSpPr txBox="1"/>
      </xdr:nvSpPr>
      <xdr:spPr>
        <a:xfrm>
          <a:off x="11001375"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35,732</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02" name="正方形/長方形 601"/>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3" name="正方形/長方形 602"/>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4" name="正方形/長方形 603"/>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05" name="正方形/長方形 604"/>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06" name="正方形/長方形 605"/>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7" name="正方形/長方形 606"/>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8" name="正方形/長方形 607"/>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09" name="正方形/長方形 608"/>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0" name="テキスト ボックス 609"/>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11" name="直線コネクタ 610"/>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12" name="直線コネクタ 611"/>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3" name="テキスト ボックス 612"/>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14" name="直線コネクタ 613"/>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15" name="テキスト ボックス 614"/>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16" name="直線コネクタ 615"/>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17" name="テキスト ボックス 616"/>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18" name="直線コネクタ 617"/>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19" name="テキスト ボックス 618"/>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20" name="直線コネクタ 619"/>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21" name="テキスト ボックス 620"/>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22" name="直線コネクタ 62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3" name="テキスト ボックス 62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24"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47625</xdr:rowOff>
    </xdr:from>
    <xdr:to>
      <xdr:col>23</xdr:col>
      <xdr:colOff>514350</xdr:colOff>
      <xdr:row>79</xdr:row>
      <xdr:rowOff>47625</xdr:rowOff>
    </xdr:to>
    <xdr:cxnSp macro="">
      <xdr:nvCxnSpPr>
        <xdr:cNvPr id="625" name="直線コネクタ 624"/>
        <xdr:cNvCxnSpPr/>
      </xdr:nvCxnSpPr>
      <xdr:spPr>
        <a:xfrm flipV="1">
          <a:off x="14344650" y="120491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66675</xdr:rowOff>
    </xdr:from>
    <xdr:ext cx="247650" cy="257175"/>
    <xdr:sp macro="" textlink="">
      <xdr:nvSpPr>
        <xdr:cNvPr id="626" name="災害復旧費最小値テキスト"/>
        <xdr:cNvSpPr txBox="1"/>
      </xdr:nvSpPr>
      <xdr:spPr>
        <a:xfrm>
          <a:off x="14401800" y="13611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27" name="直線コネクタ 626"/>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171450</xdr:rowOff>
    </xdr:from>
    <xdr:ext cx="600075" cy="257175"/>
    <xdr:sp macro="" textlink="">
      <xdr:nvSpPr>
        <xdr:cNvPr id="628" name="災害復旧費最大値テキスト"/>
        <xdr:cNvSpPr txBox="1"/>
      </xdr:nvSpPr>
      <xdr:spPr>
        <a:xfrm>
          <a:off x="14401800" y="11830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47625</xdr:rowOff>
    </xdr:from>
    <xdr:to>
      <xdr:col>23</xdr:col>
      <xdr:colOff>600075</xdr:colOff>
      <xdr:row>70</xdr:row>
      <xdr:rowOff>47625</xdr:rowOff>
    </xdr:to>
    <xdr:cxnSp macro="">
      <xdr:nvCxnSpPr>
        <xdr:cNvPr id="629" name="直線コネクタ 628"/>
        <xdr:cNvCxnSpPr/>
      </xdr:nvCxnSpPr>
      <xdr:spPr>
        <a:xfrm>
          <a:off x="1425892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47625</xdr:rowOff>
    </xdr:from>
    <xdr:to>
      <xdr:col>23</xdr:col>
      <xdr:colOff>514350</xdr:colOff>
      <xdr:row>79</xdr:row>
      <xdr:rowOff>47625</xdr:rowOff>
    </xdr:to>
    <xdr:cxnSp macro="">
      <xdr:nvCxnSpPr>
        <xdr:cNvPr id="630" name="直線コネクタ 629"/>
        <xdr:cNvCxnSpPr/>
      </xdr:nvCxnSpPr>
      <xdr:spPr>
        <a:xfrm>
          <a:off x="13592175" y="13592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161925</xdr:rowOff>
    </xdr:from>
    <xdr:ext cx="466725" cy="257175"/>
    <xdr:sp macro="" textlink="">
      <xdr:nvSpPr>
        <xdr:cNvPr id="631" name="災害復旧費平均値テキスト"/>
        <xdr:cNvSpPr txBox="1"/>
      </xdr:nvSpPr>
      <xdr:spPr>
        <a:xfrm>
          <a:off x="14401800"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133350</xdr:rowOff>
    </xdr:from>
    <xdr:to>
      <xdr:col>23</xdr:col>
      <xdr:colOff>571500</xdr:colOff>
      <xdr:row>79</xdr:row>
      <xdr:rowOff>66675</xdr:rowOff>
    </xdr:to>
    <xdr:sp macro="" textlink="">
      <xdr:nvSpPr>
        <xdr:cNvPr id="632" name="フローチャート : 判断 631"/>
        <xdr:cNvSpPr/>
      </xdr:nvSpPr>
      <xdr:spPr>
        <a:xfrm>
          <a:off x="14297025" y="1350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38100</xdr:rowOff>
    </xdr:from>
    <xdr:to>
      <xdr:col>22</xdr:col>
      <xdr:colOff>361950</xdr:colOff>
      <xdr:row>79</xdr:row>
      <xdr:rowOff>47625</xdr:rowOff>
    </xdr:to>
    <xdr:cxnSp macro="">
      <xdr:nvCxnSpPr>
        <xdr:cNvPr id="633" name="直線コネクタ 632"/>
        <xdr:cNvCxnSpPr/>
      </xdr:nvCxnSpPr>
      <xdr:spPr>
        <a:xfrm>
          <a:off x="12792075" y="135826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142875</xdr:rowOff>
    </xdr:from>
    <xdr:to>
      <xdr:col>22</xdr:col>
      <xdr:colOff>419100</xdr:colOff>
      <xdr:row>79</xdr:row>
      <xdr:rowOff>76200</xdr:rowOff>
    </xdr:to>
    <xdr:sp macro="" textlink="">
      <xdr:nvSpPr>
        <xdr:cNvPr id="634" name="フローチャート : 判断 633"/>
        <xdr:cNvSpPr/>
      </xdr:nvSpPr>
      <xdr:spPr>
        <a:xfrm>
          <a:off x="13544550" y="13515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95250</xdr:rowOff>
    </xdr:from>
    <xdr:ext cx="466725" cy="257175"/>
    <xdr:sp macro="" textlink="">
      <xdr:nvSpPr>
        <xdr:cNvPr id="635" name="テキスト ボックス 634"/>
        <xdr:cNvSpPr txBox="1"/>
      </xdr:nvSpPr>
      <xdr:spPr>
        <a:xfrm>
          <a:off x="13363575"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600075</xdr:colOff>
      <xdr:row>79</xdr:row>
      <xdr:rowOff>38100</xdr:rowOff>
    </xdr:from>
    <xdr:to>
      <xdr:col>21</xdr:col>
      <xdr:colOff>161925</xdr:colOff>
      <xdr:row>79</xdr:row>
      <xdr:rowOff>38100</xdr:rowOff>
    </xdr:to>
    <xdr:cxnSp macro="">
      <xdr:nvCxnSpPr>
        <xdr:cNvPr id="636" name="直線コネクタ 635"/>
        <xdr:cNvCxnSpPr/>
      </xdr:nvCxnSpPr>
      <xdr:spPr>
        <a:xfrm>
          <a:off x="12030075" y="135826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114300</xdr:rowOff>
    </xdr:from>
    <xdr:to>
      <xdr:col>21</xdr:col>
      <xdr:colOff>209550</xdr:colOff>
      <xdr:row>79</xdr:row>
      <xdr:rowOff>47625</xdr:rowOff>
    </xdr:to>
    <xdr:sp macro="" textlink="">
      <xdr:nvSpPr>
        <xdr:cNvPr id="637" name="フローチャート : 判断 636"/>
        <xdr:cNvSpPr/>
      </xdr:nvSpPr>
      <xdr:spPr>
        <a:xfrm>
          <a:off x="12744450" y="1348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66675</xdr:rowOff>
    </xdr:from>
    <xdr:ext cx="457200" cy="257175"/>
    <xdr:sp macro="" textlink="">
      <xdr:nvSpPr>
        <xdr:cNvPr id="638" name="テキスト ボックス 637"/>
        <xdr:cNvSpPr txBox="1"/>
      </xdr:nvSpPr>
      <xdr:spPr>
        <a:xfrm>
          <a:off x="12630150"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38100</xdr:rowOff>
    </xdr:from>
    <xdr:to>
      <xdr:col>19</xdr:col>
      <xdr:colOff>600075</xdr:colOff>
      <xdr:row>79</xdr:row>
      <xdr:rowOff>47625</xdr:rowOff>
    </xdr:to>
    <xdr:cxnSp macro="">
      <xdr:nvCxnSpPr>
        <xdr:cNvPr id="639" name="直線コネクタ 638"/>
        <xdr:cNvCxnSpPr/>
      </xdr:nvCxnSpPr>
      <xdr:spPr>
        <a:xfrm flipV="1">
          <a:off x="11268075" y="135826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114300</xdr:rowOff>
    </xdr:from>
    <xdr:to>
      <xdr:col>20</xdr:col>
      <xdr:colOff>9525</xdr:colOff>
      <xdr:row>79</xdr:row>
      <xdr:rowOff>38100</xdr:rowOff>
    </xdr:to>
    <xdr:sp macro="" textlink="">
      <xdr:nvSpPr>
        <xdr:cNvPr id="640" name="フローチャート : 判断 639"/>
        <xdr:cNvSpPr/>
      </xdr:nvSpPr>
      <xdr:spPr>
        <a:xfrm>
          <a:off x="12020550" y="134874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57150</xdr:rowOff>
    </xdr:from>
    <xdr:ext cx="466725" cy="257175"/>
    <xdr:sp macro="" textlink="">
      <xdr:nvSpPr>
        <xdr:cNvPr id="641" name="テキスト ボックス 640"/>
        <xdr:cNvSpPr txBox="1"/>
      </xdr:nvSpPr>
      <xdr:spPr>
        <a:xfrm>
          <a:off x="1183957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104775</xdr:rowOff>
    </xdr:from>
    <xdr:to>
      <xdr:col>18</xdr:col>
      <xdr:colOff>495300</xdr:colOff>
      <xdr:row>79</xdr:row>
      <xdr:rowOff>38100</xdr:rowOff>
    </xdr:to>
    <xdr:sp macro="" textlink="">
      <xdr:nvSpPr>
        <xdr:cNvPr id="642" name="フローチャート : 判断 641"/>
        <xdr:cNvSpPr/>
      </xdr:nvSpPr>
      <xdr:spPr>
        <a:xfrm>
          <a:off x="11220450" y="1347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77</xdr:row>
      <xdr:rowOff>47625</xdr:rowOff>
    </xdr:from>
    <xdr:ext cx="466725" cy="257175"/>
    <xdr:sp macro="" textlink="">
      <xdr:nvSpPr>
        <xdr:cNvPr id="643" name="テキスト ボックス 642"/>
        <xdr:cNvSpPr txBox="1"/>
      </xdr:nvSpPr>
      <xdr:spPr>
        <a:xfrm>
          <a:off x="11039475"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4" name="テキスト ボックス 64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5" name="テキスト ボックス 64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46" name="テキスト ボックス 64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7" name="テキスト ボックス 64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8" name="テキスト ボックス 64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49" name="円/楕円 648"/>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114300</xdr:rowOff>
    </xdr:from>
    <xdr:ext cx="247650" cy="257175"/>
    <xdr:sp macro="" textlink="">
      <xdr:nvSpPr>
        <xdr:cNvPr id="650" name="災害復旧費該当値テキスト"/>
        <xdr:cNvSpPr txBox="1"/>
      </xdr:nvSpPr>
      <xdr:spPr>
        <a:xfrm>
          <a:off x="14401800" y="134874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51" name="円/楕円 650"/>
        <xdr:cNvSpPr/>
      </xdr:nvSpPr>
      <xdr:spPr>
        <a:xfrm>
          <a:off x="135445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79</xdr:row>
      <xdr:rowOff>85725</xdr:rowOff>
    </xdr:from>
    <xdr:ext cx="247650" cy="257175"/>
    <xdr:sp macro="" textlink="">
      <xdr:nvSpPr>
        <xdr:cNvPr id="652" name="テキスト ボックス 651"/>
        <xdr:cNvSpPr txBox="1"/>
      </xdr:nvSpPr>
      <xdr:spPr>
        <a:xfrm>
          <a:off x="134683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161925</xdr:rowOff>
    </xdr:from>
    <xdr:to>
      <xdr:col>21</xdr:col>
      <xdr:colOff>209550</xdr:colOff>
      <xdr:row>79</xdr:row>
      <xdr:rowOff>95250</xdr:rowOff>
    </xdr:to>
    <xdr:sp macro="" textlink="">
      <xdr:nvSpPr>
        <xdr:cNvPr id="653" name="円/楕円 652"/>
        <xdr:cNvSpPr/>
      </xdr:nvSpPr>
      <xdr:spPr>
        <a:xfrm>
          <a:off x="12744450" y="1353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85725</xdr:rowOff>
    </xdr:from>
    <xdr:ext cx="371475" cy="257175"/>
    <xdr:sp macro="" textlink="">
      <xdr:nvSpPr>
        <xdr:cNvPr id="654" name="テキスト ボックス 653"/>
        <xdr:cNvSpPr txBox="1"/>
      </xdr:nvSpPr>
      <xdr:spPr>
        <a:xfrm>
          <a:off x="12630150" y="13630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85725</xdr:rowOff>
    </xdr:to>
    <xdr:sp macro="" textlink="">
      <xdr:nvSpPr>
        <xdr:cNvPr id="655" name="円/楕円 654"/>
        <xdr:cNvSpPr/>
      </xdr:nvSpPr>
      <xdr:spPr>
        <a:xfrm>
          <a:off x="12020550" y="135350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79</xdr:row>
      <xdr:rowOff>85725</xdr:rowOff>
    </xdr:from>
    <xdr:ext cx="381000" cy="257175"/>
    <xdr:sp macro="" textlink="">
      <xdr:nvSpPr>
        <xdr:cNvPr id="656" name="テキスト ボックス 655"/>
        <xdr:cNvSpPr txBox="1"/>
      </xdr:nvSpPr>
      <xdr:spPr>
        <a:xfrm>
          <a:off x="11887200" y="13630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57" name="円/楕円 656"/>
        <xdr:cNvSpPr/>
      </xdr:nvSpPr>
      <xdr:spPr>
        <a:xfrm>
          <a:off x="112204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85725</xdr:rowOff>
    </xdr:from>
    <xdr:ext cx="247650" cy="257175"/>
    <xdr:sp macro="" textlink="">
      <xdr:nvSpPr>
        <xdr:cNvPr id="658" name="テキスト ボックス 657"/>
        <xdr:cNvSpPr txBox="1"/>
      </xdr:nvSpPr>
      <xdr:spPr>
        <a:xfrm>
          <a:off x="111442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59" name="正方形/長方形 65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0" name="正方形/長方形 65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1" name="正方形/長方形 66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62" name="正方形/長方形 66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63" name="正方形/長方形 66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4" name="正方形/長方形 66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5" name="正方形/長方形 66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66" name="正方形/長方形 66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7" name="テキスト ボックス 66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68" name="直線コネクタ 66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600075</xdr:colOff>
      <xdr:row>99</xdr:row>
      <xdr:rowOff>95250</xdr:rowOff>
    </xdr:to>
    <xdr:cxnSp macro="">
      <xdr:nvCxnSpPr>
        <xdr:cNvPr id="669" name="直線コネクタ 668"/>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0" name="テキスト ボックス 669"/>
        <xdr:cNvSpPr txBox="1"/>
      </xdr:nvSpPr>
      <xdr:spPr>
        <a:xfrm>
          <a:off x="1074420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71" name="直線コネクタ 670"/>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2" name="テキスト ボックス 671"/>
        <xdr:cNvSpPr txBox="1"/>
      </xdr:nvSpPr>
      <xdr:spPr>
        <a:xfrm>
          <a:off x="104584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73" name="直線コネクタ 672"/>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4" name="テキスト ボックス 673"/>
        <xdr:cNvSpPr txBox="1"/>
      </xdr:nvSpPr>
      <xdr:spPr>
        <a:xfrm>
          <a:off x="104584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75" name="直線コネクタ 674"/>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76" name="テキスト ボックス 675"/>
        <xdr:cNvSpPr txBox="1"/>
      </xdr:nvSpPr>
      <xdr:spPr>
        <a:xfrm>
          <a:off x="104584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77" name="直線コネクタ 676"/>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78" name="テキスト ボックス 677"/>
        <xdr:cNvSpPr txBox="1"/>
      </xdr:nvSpPr>
      <xdr:spPr>
        <a:xfrm>
          <a:off x="104584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79" name="直線コネクタ 678"/>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0" name="テキスト ボックス 679"/>
        <xdr:cNvSpPr txBox="1"/>
      </xdr:nvSpPr>
      <xdr:spPr>
        <a:xfrm>
          <a:off x="103917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81" name="直線コネクタ 680"/>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2" name="テキスト ボックス 681"/>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83"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161925</xdr:rowOff>
    </xdr:from>
    <xdr:to>
      <xdr:col>23</xdr:col>
      <xdr:colOff>514350</xdr:colOff>
      <xdr:row>98</xdr:row>
      <xdr:rowOff>95250</xdr:rowOff>
    </xdr:to>
    <xdr:cxnSp macro="">
      <xdr:nvCxnSpPr>
        <xdr:cNvPr id="684" name="直線コネクタ 683"/>
        <xdr:cNvCxnSpPr/>
      </xdr:nvCxnSpPr>
      <xdr:spPr>
        <a:xfrm flipV="1">
          <a:off x="14344650" y="1542097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95250</xdr:rowOff>
    </xdr:from>
    <xdr:ext cx="533400" cy="257175"/>
    <xdr:sp macro="" textlink="">
      <xdr:nvSpPr>
        <xdr:cNvPr id="685" name="公債費最小値テキスト"/>
        <xdr:cNvSpPr txBox="1"/>
      </xdr:nvSpPr>
      <xdr:spPr>
        <a:xfrm>
          <a:off x="1440180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95250</xdr:rowOff>
    </xdr:from>
    <xdr:to>
      <xdr:col>23</xdr:col>
      <xdr:colOff>600075</xdr:colOff>
      <xdr:row>98</xdr:row>
      <xdr:rowOff>95250</xdr:rowOff>
    </xdr:to>
    <xdr:cxnSp macro="">
      <xdr:nvCxnSpPr>
        <xdr:cNvPr id="686" name="直線コネクタ 685"/>
        <xdr:cNvCxnSpPr/>
      </xdr:nvCxnSpPr>
      <xdr:spPr>
        <a:xfrm>
          <a:off x="14258925" y="1689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114300</xdr:rowOff>
    </xdr:from>
    <xdr:ext cx="600075" cy="257175"/>
    <xdr:sp macro="" textlink="">
      <xdr:nvSpPr>
        <xdr:cNvPr id="687" name="公債費最大値テキスト"/>
        <xdr:cNvSpPr txBox="1"/>
      </xdr:nvSpPr>
      <xdr:spPr>
        <a:xfrm>
          <a:off x="14401800" y="15201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161925</xdr:rowOff>
    </xdr:from>
    <xdr:to>
      <xdr:col>23</xdr:col>
      <xdr:colOff>600075</xdr:colOff>
      <xdr:row>89</xdr:row>
      <xdr:rowOff>161925</xdr:rowOff>
    </xdr:to>
    <xdr:cxnSp macro="">
      <xdr:nvCxnSpPr>
        <xdr:cNvPr id="688" name="直線コネクタ 687"/>
        <xdr:cNvCxnSpPr/>
      </xdr:nvCxnSpPr>
      <xdr:spPr>
        <a:xfrm>
          <a:off x="14258925" y="15420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133350</xdr:rowOff>
    </xdr:from>
    <xdr:to>
      <xdr:col>23</xdr:col>
      <xdr:colOff>514350</xdr:colOff>
      <xdr:row>96</xdr:row>
      <xdr:rowOff>171450</xdr:rowOff>
    </xdr:to>
    <xdr:cxnSp macro="">
      <xdr:nvCxnSpPr>
        <xdr:cNvPr id="689" name="直線コネクタ 688"/>
        <xdr:cNvCxnSpPr/>
      </xdr:nvCxnSpPr>
      <xdr:spPr>
        <a:xfrm flipV="1">
          <a:off x="13592175" y="165925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95250</xdr:rowOff>
    </xdr:from>
    <xdr:ext cx="533400" cy="257175"/>
    <xdr:sp macro="" textlink="">
      <xdr:nvSpPr>
        <xdr:cNvPr id="690" name="公債費平均値テキスト"/>
        <xdr:cNvSpPr txBox="1"/>
      </xdr:nvSpPr>
      <xdr:spPr>
        <a:xfrm>
          <a:off x="14401800"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171450</xdr:rowOff>
    </xdr:to>
    <xdr:sp macro="" textlink="">
      <xdr:nvSpPr>
        <xdr:cNvPr id="691" name="フローチャート : 判断 690"/>
        <xdr:cNvSpPr/>
      </xdr:nvSpPr>
      <xdr:spPr>
        <a:xfrm>
          <a:off x="14297025" y="1635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171450</xdr:rowOff>
    </xdr:from>
    <xdr:to>
      <xdr:col>22</xdr:col>
      <xdr:colOff>361950</xdr:colOff>
      <xdr:row>97</xdr:row>
      <xdr:rowOff>9525</xdr:rowOff>
    </xdr:to>
    <xdr:cxnSp macro="">
      <xdr:nvCxnSpPr>
        <xdr:cNvPr id="692" name="直線コネクタ 691"/>
        <xdr:cNvCxnSpPr/>
      </xdr:nvCxnSpPr>
      <xdr:spPr>
        <a:xfrm flipV="1">
          <a:off x="12792075" y="166306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66675</xdr:rowOff>
    </xdr:from>
    <xdr:to>
      <xdr:col>22</xdr:col>
      <xdr:colOff>419100</xdr:colOff>
      <xdr:row>95</xdr:row>
      <xdr:rowOff>161925</xdr:rowOff>
    </xdr:to>
    <xdr:sp macro="" textlink="">
      <xdr:nvSpPr>
        <xdr:cNvPr id="693" name="フローチャート : 判断 692"/>
        <xdr:cNvSpPr/>
      </xdr:nvSpPr>
      <xdr:spPr>
        <a:xfrm>
          <a:off x="1354455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9525</xdr:rowOff>
    </xdr:from>
    <xdr:ext cx="533400" cy="257175"/>
    <xdr:sp macro="" textlink="">
      <xdr:nvSpPr>
        <xdr:cNvPr id="694" name="テキスト ボックス 693"/>
        <xdr:cNvSpPr txBox="1"/>
      </xdr:nvSpPr>
      <xdr:spPr>
        <a:xfrm>
          <a:off x="13325475" y="1612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600075</xdr:colOff>
      <xdr:row>97</xdr:row>
      <xdr:rowOff>9525</xdr:rowOff>
    </xdr:from>
    <xdr:to>
      <xdr:col>21</xdr:col>
      <xdr:colOff>161925</xdr:colOff>
      <xdr:row>97</xdr:row>
      <xdr:rowOff>9525</xdr:rowOff>
    </xdr:to>
    <xdr:cxnSp macro="">
      <xdr:nvCxnSpPr>
        <xdr:cNvPr id="695" name="直線コネクタ 694"/>
        <xdr:cNvCxnSpPr/>
      </xdr:nvCxnSpPr>
      <xdr:spPr>
        <a:xfrm>
          <a:off x="12030075" y="16640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171450</xdr:rowOff>
    </xdr:from>
    <xdr:to>
      <xdr:col>21</xdr:col>
      <xdr:colOff>209550</xdr:colOff>
      <xdr:row>95</xdr:row>
      <xdr:rowOff>104775</xdr:rowOff>
    </xdr:to>
    <xdr:sp macro="" textlink="">
      <xdr:nvSpPr>
        <xdr:cNvPr id="696" name="フローチャート : 判断 695"/>
        <xdr:cNvSpPr/>
      </xdr:nvSpPr>
      <xdr:spPr>
        <a:xfrm>
          <a:off x="12744450" y="16287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114300</xdr:rowOff>
    </xdr:from>
    <xdr:ext cx="533400" cy="257175"/>
    <xdr:sp macro="" textlink="">
      <xdr:nvSpPr>
        <xdr:cNvPr id="697" name="テキスト ボックス 696"/>
        <xdr:cNvSpPr txBox="1"/>
      </xdr:nvSpPr>
      <xdr:spPr>
        <a:xfrm>
          <a:off x="12611100"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133350</xdr:rowOff>
    </xdr:from>
    <xdr:to>
      <xdr:col>19</xdr:col>
      <xdr:colOff>600075</xdr:colOff>
      <xdr:row>97</xdr:row>
      <xdr:rowOff>9525</xdr:rowOff>
    </xdr:to>
    <xdr:cxnSp macro="">
      <xdr:nvCxnSpPr>
        <xdr:cNvPr id="698" name="直線コネクタ 697"/>
        <xdr:cNvCxnSpPr/>
      </xdr:nvCxnSpPr>
      <xdr:spPr>
        <a:xfrm>
          <a:off x="11268075" y="1659255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0</xdr:rowOff>
    </xdr:from>
    <xdr:to>
      <xdr:col>20</xdr:col>
      <xdr:colOff>9525</xdr:colOff>
      <xdr:row>95</xdr:row>
      <xdr:rowOff>104775</xdr:rowOff>
    </xdr:to>
    <xdr:sp macro="" textlink="">
      <xdr:nvSpPr>
        <xdr:cNvPr id="699" name="フローチャート : 判断 698"/>
        <xdr:cNvSpPr/>
      </xdr:nvSpPr>
      <xdr:spPr>
        <a:xfrm>
          <a:off x="12020550" y="162877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123825</xdr:rowOff>
    </xdr:from>
    <xdr:ext cx="533400" cy="257175"/>
    <xdr:sp macro="" textlink="">
      <xdr:nvSpPr>
        <xdr:cNvPr id="700" name="テキスト ボックス 699"/>
        <xdr:cNvSpPr txBox="1"/>
      </xdr:nvSpPr>
      <xdr:spPr>
        <a:xfrm>
          <a:off x="11811000"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171450</xdr:rowOff>
    </xdr:from>
    <xdr:to>
      <xdr:col>18</xdr:col>
      <xdr:colOff>495300</xdr:colOff>
      <xdr:row>95</xdr:row>
      <xdr:rowOff>104775</xdr:rowOff>
    </xdr:to>
    <xdr:sp macro="" textlink="">
      <xdr:nvSpPr>
        <xdr:cNvPr id="701" name="フローチャート : 判断 700"/>
        <xdr:cNvSpPr/>
      </xdr:nvSpPr>
      <xdr:spPr>
        <a:xfrm>
          <a:off x="1122045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114300</xdr:rowOff>
    </xdr:from>
    <xdr:ext cx="533400" cy="257175"/>
    <xdr:sp macro="" textlink="">
      <xdr:nvSpPr>
        <xdr:cNvPr id="702" name="テキスト ボックス 701"/>
        <xdr:cNvSpPr txBox="1"/>
      </xdr:nvSpPr>
      <xdr:spPr>
        <a:xfrm>
          <a:off x="110013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3" name="テキスト ボックス 702"/>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4" name="テキスト ボックス 703"/>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05" name="テキスト ボックス 704"/>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6" name="テキスト ボックス 705"/>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07" name="テキスト ボックス 706"/>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85725</xdr:rowOff>
    </xdr:from>
    <xdr:to>
      <xdr:col>23</xdr:col>
      <xdr:colOff>571500</xdr:colOff>
      <xdr:row>97</xdr:row>
      <xdr:rowOff>9525</xdr:rowOff>
    </xdr:to>
    <xdr:sp macro="" textlink="">
      <xdr:nvSpPr>
        <xdr:cNvPr id="708" name="円/楕円 707"/>
        <xdr:cNvSpPr/>
      </xdr:nvSpPr>
      <xdr:spPr>
        <a:xfrm>
          <a:off x="14297025" y="16544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66675</xdr:rowOff>
    </xdr:from>
    <xdr:ext cx="533400" cy="257175"/>
    <xdr:sp macro="" textlink="">
      <xdr:nvSpPr>
        <xdr:cNvPr id="709" name="公債費該当値テキスト"/>
        <xdr:cNvSpPr txBox="1"/>
      </xdr:nvSpPr>
      <xdr:spPr>
        <a:xfrm>
          <a:off x="1440180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29,322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114300</xdr:rowOff>
    </xdr:from>
    <xdr:to>
      <xdr:col>22</xdr:col>
      <xdr:colOff>419100</xdr:colOff>
      <xdr:row>97</xdr:row>
      <xdr:rowOff>47625</xdr:rowOff>
    </xdr:to>
    <xdr:sp macro="" textlink="">
      <xdr:nvSpPr>
        <xdr:cNvPr id="710" name="円/楕円 709"/>
        <xdr:cNvSpPr/>
      </xdr:nvSpPr>
      <xdr:spPr>
        <a:xfrm>
          <a:off x="13544550" y="16573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38100</xdr:rowOff>
    </xdr:from>
    <xdr:ext cx="533400" cy="257175"/>
    <xdr:sp macro="" textlink="">
      <xdr:nvSpPr>
        <xdr:cNvPr id="711" name="テキスト ボックス 710"/>
        <xdr:cNvSpPr txBox="1"/>
      </xdr:nvSpPr>
      <xdr:spPr>
        <a:xfrm>
          <a:off x="1332547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27,254</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133350</xdr:rowOff>
    </xdr:from>
    <xdr:to>
      <xdr:col>21</xdr:col>
      <xdr:colOff>209550</xdr:colOff>
      <xdr:row>97</xdr:row>
      <xdr:rowOff>57150</xdr:rowOff>
    </xdr:to>
    <xdr:sp macro="" textlink="">
      <xdr:nvSpPr>
        <xdr:cNvPr id="712" name="円/楕円 711"/>
        <xdr:cNvSpPr/>
      </xdr:nvSpPr>
      <xdr:spPr>
        <a:xfrm>
          <a:off x="12744450" y="165925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47625</xdr:rowOff>
    </xdr:from>
    <xdr:ext cx="533400" cy="257175"/>
    <xdr:sp macro="" textlink="">
      <xdr:nvSpPr>
        <xdr:cNvPr id="713" name="テキスト ボックス 712"/>
        <xdr:cNvSpPr txBox="1"/>
      </xdr:nvSpPr>
      <xdr:spPr>
        <a:xfrm>
          <a:off x="126111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26,444</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123825</xdr:rowOff>
    </xdr:from>
    <xdr:to>
      <xdr:col>20</xdr:col>
      <xdr:colOff>9525</xdr:colOff>
      <xdr:row>97</xdr:row>
      <xdr:rowOff>57150</xdr:rowOff>
    </xdr:to>
    <xdr:sp macro="" textlink="">
      <xdr:nvSpPr>
        <xdr:cNvPr id="714" name="円/楕円 713"/>
        <xdr:cNvSpPr/>
      </xdr:nvSpPr>
      <xdr:spPr>
        <a:xfrm>
          <a:off x="12020550" y="16583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47625</xdr:rowOff>
    </xdr:from>
    <xdr:ext cx="533400" cy="257175"/>
    <xdr:sp macro="" textlink="">
      <xdr:nvSpPr>
        <xdr:cNvPr id="715" name="テキスト ボックス 714"/>
        <xdr:cNvSpPr txBox="1"/>
      </xdr:nvSpPr>
      <xdr:spPr>
        <a:xfrm>
          <a:off x="118110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85725</xdr:rowOff>
    </xdr:from>
    <xdr:to>
      <xdr:col>18</xdr:col>
      <xdr:colOff>495300</xdr:colOff>
      <xdr:row>97</xdr:row>
      <xdr:rowOff>19050</xdr:rowOff>
    </xdr:to>
    <xdr:sp macro="" textlink="">
      <xdr:nvSpPr>
        <xdr:cNvPr id="716" name="円/楕円 715"/>
        <xdr:cNvSpPr/>
      </xdr:nvSpPr>
      <xdr:spPr>
        <a:xfrm>
          <a:off x="11220450" y="1654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9525</xdr:rowOff>
    </xdr:from>
    <xdr:ext cx="533400" cy="257175"/>
    <xdr:sp macro="" textlink="">
      <xdr:nvSpPr>
        <xdr:cNvPr id="717" name="テキスト ボックス 716"/>
        <xdr:cNvSpPr txBox="1"/>
      </xdr:nvSpPr>
      <xdr:spPr>
        <a:xfrm>
          <a:off x="11001375"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18" name="正方形/長方形 717"/>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19" name="正方形/長方形 718"/>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0" name="正方形/長方形 719"/>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1" name="正方形/長方形 720"/>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2" name="正方形/長方形 721"/>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23" name="正方形/長方形 722"/>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24" name="正方形/長方形 723"/>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5" name="正方形/長方形 724"/>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6" name="テキスト ボックス 725"/>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27" name="直線コネクタ 726"/>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28" name="直線コネクタ 727"/>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29" name="テキスト ボックス 728"/>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0" name="直線コネクタ 729"/>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31" name="テキスト ボックス 730"/>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2" name="直線コネクタ 731"/>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33" name="テキスト ボックス 732"/>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4" name="直線コネクタ 733"/>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35" name="テキスト ボックス 734"/>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36" name="直線コネクタ 735"/>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29</xdr:row>
      <xdr:rowOff>95250</xdr:rowOff>
    </xdr:from>
    <xdr:ext cx="457200" cy="257175"/>
    <xdr:sp macro="" textlink="">
      <xdr:nvSpPr>
        <xdr:cNvPr id="737" name="テキスト ボックス 736"/>
        <xdr:cNvSpPr txBox="1"/>
      </xdr:nvSpPr>
      <xdr:spPr>
        <a:xfrm>
          <a:off x="15630525"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38" name="直線コネクタ 737"/>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39" name="テキスト ボックス 738"/>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0"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29</xdr:row>
      <xdr:rowOff>161925</xdr:rowOff>
    </xdr:from>
    <xdr:to>
      <xdr:col>32</xdr:col>
      <xdr:colOff>190500</xdr:colOff>
      <xdr:row>39</xdr:row>
      <xdr:rowOff>47625</xdr:rowOff>
    </xdr:to>
    <xdr:cxnSp macro="">
      <xdr:nvCxnSpPr>
        <xdr:cNvPr id="741" name="直線コネクタ 740"/>
        <xdr:cNvCxnSpPr/>
      </xdr:nvCxnSpPr>
      <xdr:spPr>
        <a:xfrm flipV="1">
          <a:off x="19411950" y="5133975"/>
          <a:ext cx="9525"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42" name="諸支出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3" name="直線コネクタ 742"/>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114300</xdr:rowOff>
    </xdr:from>
    <xdr:ext cx="466725" cy="257175"/>
    <xdr:sp macro="" textlink="">
      <xdr:nvSpPr>
        <xdr:cNvPr id="744" name="諸支出金最大値テキスト"/>
        <xdr:cNvSpPr txBox="1"/>
      </xdr:nvSpPr>
      <xdr:spPr>
        <a:xfrm>
          <a:off x="19469100" y="4914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95250</xdr:colOff>
      <xdr:row>29</xdr:row>
      <xdr:rowOff>161925</xdr:rowOff>
    </xdr:from>
    <xdr:to>
      <xdr:col>32</xdr:col>
      <xdr:colOff>276225</xdr:colOff>
      <xdr:row>29</xdr:row>
      <xdr:rowOff>161925</xdr:rowOff>
    </xdr:to>
    <xdr:cxnSp macro="">
      <xdr:nvCxnSpPr>
        <xdr:cNvPr id="745" name="直線コネクタ 744"/>
        <xdr:cNvCxnSpPr/>
      </xdr:nvCxnSpPr>
      <xdr:spPr>
        <a:xfrm>
          <a:off x="19326225" y="5133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46" name="直線コネクタ 745"/>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133350</xdr:rowOff>
    </xdr:from>
    <xdr:ext cx="381000" cy="257175"/>
    <xdr:sp macro="" textlink="">
      <xdr:nvSpPr>
        <xdr:cNvPr id="747" name="諸支出金平均値テキスト"/>
        <xdr:cNvSpPr txBox="1"/>
      </xdr:nvSpPr>
      <xdr:spPr>
        <a:xfrm>
          <a:off x="19469100" y="6477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114300</xdr:rowOff>
    </xdr:from>
    <xdr:to>
      <xdr:col>32</xdr:col>
      <xdr:colOff>238125</xdr:colOff>
      <xdr:row>39</xdr:row>
      <xdr:rowOff>47625</xdr:rowOff>
    </xdr:to>
    <xdr:sp macro="" textlink="">
      <xdr:nvSpPr>
        <xdr:cNvPr id="748" name="フローチャート : 判断 747"/>
        <xdr:cNvSpPr/>
      </xdr:nvSpPr>
      <xdr:spPr>
        <a:xfrm>
          <a:off x="19364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49" name="直線コネクタ 748"/>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123825</xdr:rowOff>
    </xdr:from>
    <xdr:to>
      <xdr:col>31</xdr:col>
      <xdr:colOff>85725</xdr:colOff>
      <xdr:row>39</xdr:row>
      <xdr:rowOff>47625</xdr:rowOff>
    </xdr:to>
    <xdr:sp macro="" textlink="">
      <xdr:nvSpPr>
        <xdr:cNvPr id="750" name="フローチャート : 判断 749"/>
        <xdr:cNvSpPr/>
      </xdr:nvSpPr>
      <xdr:spPr>
        <a:xfrm>
          <a:off x="18630900" y="66389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66675</xdr:rowOff>
    </xdr:from>
    <xdr:ext cx="381000" cy="257175"/>
    <xdr:sp macro="" textlink="">
      <xdr:nvSpPr>
        <xdr:cNvPr id="751" name="テキスト ボックス 750"/>
        <xdr:cNvSpPr txBox="1"/>
      </xdr:nvSpPr>
      <xdr:spPr>
        <a:xfrm>
          <a:off x="18564225"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2" name="直線コネクタ 751"/>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133350</xdr:rowOff>
    </xdr:from>
    <xdr:to>
      <xdr:col>29</xdr:col>
      <xdr:colOff>571500</xdr:colOff>
      <xdr:row>39</xdr:row>
      <xdr:rowOff>66675</xdr:rowOff>
    </xdr:to>
    <xdr:sp macro="" textlink="">
      <xdr:nvSpPr>
        <xdr:cNvPr id="753" name="フローチャート : 判断 752"/>
        <xdr:cNvSpPr/>
      </xdr:nvSpPr>
      <xdr:spPr>
        <a:xfrm>
          <a:off x="1789747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54" name="テキスト ボックス 753"/>
        <xdr:cNvSpPr txBox="1"/>
      </xdr:nvSpPr>
      <xdr:spPr>
        <a:xfrm>
          <a:off x="177546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55" name="直線コネクタ 754"/>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142875</xdr:rowOff>
    </xdr:from>
    <xdr:to>
      <xdr:col>28</xdr:col>
      <xdr:colOff>361950</xdr:colOff>
      <xdr:row>39</xdr:row>
      <xdr:rowOff>66675</xdr:rowOff>
    </xdr:to>
    <xdr:sp macro="" textlink="">
      <xdr:nvSpPr>
        <xdr:cNvPr id="756" name="フローチャート : 判断 755"/>
        <xdr:cNvSpPr/>
      </xdr:nvSpPr>
      <xdr:spPr>
        <a:xfrm>
          <a:off x="17097375" y="6657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85725</xdr:rowOff>
    </xdr:from>
    <xdr:ext cx="381000" cy="257175"/>
    <xdr:sp macro="" textlink="">
      <xdr:nvSpPr>
        <xdr:cNvPr id="757" name="テキスト ボックス 756"/>
        <xdr:cNvSpPr txBox="1"/>
      </xdr:nvSpPr>
      <xdr:spPr>
        <a:xfrm>
          <a:off x="169545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123825</xdr:rowOff>
    </xdr:from>
    <xdr:to>
      <xdr:col>27</xdr:col>
      <xdr:colOff>161925</xdr:colOff>
      <xdr:row>39</xdr:row>
      <xdr:rowOff>47625</xdr:rowOff>
    </xdr:to>
    <xdr:sp macro="" textlink="">
      <xdr:nvSpPr>
        <xdr:cNvPr id="758" name="フローチャート : 判断 757"/>
        <xdr:cNvSpPr/>
      </xdr:nvSpPr>
      <xdr:spPr>
        <a:xfrm>
          <a:off x="16287750"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66675</xdr:rowOff>
    </xdr:from>
    <xdr:ext cx="371475" cy="257175"/>
    <xdr:sp macro="" textlink="">
      <xdr:nvSpPr>
        <xdr:cNvPr id="759" name="テキスト ボックス 758"/>
        <xdr:cNvSpPr txBox="1"/>
      </xdr:nvSpPr>
      <xdr:spPr>
        <a:xfrm>
          <a:off x="16230600" y="641032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60" name="テキスト ボックス 759"/>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1" name="テキスト ボックス 760"/>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2" name="テキスト ボックス 761"/>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3" name="テキスト ボックス 762"/>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64" name="テキスト ボックス 763"/>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65" name="円/楕円 764"/>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95250</xdr:rowOff>
    </xdr:from>
    <xdr:ext cx="247650" cy="257175"/>
    <xdr:sp macro="" textlink="">
      <xdr:nvSpPr>
        <xdr:cNvPr id="766" name="諸支出金該当値テキスト"/>
        <xdr:cNvSpPr txBox="1"/>
      </xdr:nvSpPr>
      <xdr:spPr>
        <a:xfrm>
          <a:off x="19469100" y="66103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67" name="円/楕円 766"/>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68" name="テキスト ボックス 767"/>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69" name="円/楕円 768"/>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0" name="テキスト ボックス 769"/>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1" name="円/楕円 770"/>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2" name="テキスト ボックス 771"/>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3" name="円/楕円 772"/>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74" name="テキスト ボックス 773"/>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75" name="正方形/長方形 774"/>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76" name="正方形/長方形 775"/>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77" name="正方形/長方形 776"/>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78" name="正方形/長方形 777"/>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79" name="正方形/長方形 778"/>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80" name="正方形/長方形 779"/>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81" name="正方形/長方形 780"/>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2" name="正方形/長方形 781"/>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3" name="テキスト ボックス 782"/>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4" name="直線コネクタ 783"/>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85" name="直線コネクタ 784"/>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86" name="テキスト ボックス 785"/>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7" name="直線コネクタ 786"/>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88" name="テキスト ボックス 787"/>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9"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0" name="直線コネクタ 789"/>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1"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2" name="直線コネクタ 791"/>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3"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4" name="直線コネクタ 793"/>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95" name="直線コネクタ 794"/>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96"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97" name="フローチャート : 判断 796"/>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98" name="直線コネクタ 797"/>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799" name="フローチャート : 判断 798"/>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0" name="テキスト ボックス 799"/>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1" name="直線コネクタ 800"/>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2" name="フローチャート : 判断 801"/>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3" name="テキスト ボックス 802"/>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4" name="直線コネクタ 803"/>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05" name="フローチャート : 判断 804"/>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06" name="テキスト ボックス 805"/>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07" name="フローチャート : 判断 806"/>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808" name="テキスト ボックス 807"/>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9" name="テキスト ボックス 808"/>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0" name="テキスト ボックス 809"/>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1" name="テキスト ボックス 810"/>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2" name="テキスト ボックス 811"/>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13" name="テキスト ボックス 812"/>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4" name="円/楕円 813"/>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15"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16" name="円/楕円 815"/>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17" name="テキスト ボックス 816"/>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18" name="円/楕円 817"/>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19" name="テキスト ボックス 818"/>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0" name="円/楕円 819"/>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1" name="テキスト ボックス 820"/>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2" name="円/楕円 821"/>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23" name="テキスト ボックス 822"/>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4" name="正方形/長方形 823"/>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5" name="正方形/長方形 824"/>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6" name="テキスト ボックス 825"/>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総務費は、類似団体平均を</a:t>
          </a:r>
          <a:r>
            <a:rPr kumimoji="1" lang="en-US" altLang="ja-JP" sz="1300">
              <a:solidFill>
                <a:schemeClr val="dk1"/>
              </a:solidFill>
              <a:effectLst/>
              <a:latin typeface="+mn-ea"/>
              <a:ea typeface="+mn-ea"/>
              <a:cs typeface="+mn-cs"/>
            </a:rPr>
            <a:t>22,389</a:t>
          </a:r>
          <a:r>
            <a:rPr kumimoji="1" lang="ja-JP" altLang="ja-JP" sz="1300">
              <a:solidFill>
                <a:schemeClr val="dk1"/>
              </a:solidFill>
              <a:effectLst/>
              <a:latin typeface="+mn-ea"/>
              <a:ea typeface="+mn-ea"/>
              <a:cs typeface="+mn-cs"/>
            </a:rPr>
            <a:t>円上回りました。</a:t>
          </a:r>
          <a:r>
            <a:rPr kumimoji="1" lang="ja-JP" altLang="en-US" sz="1300">
              <a:solidFill>
                <a:schemeClr val="dk1"/>
              </a:solidFill>
              <a:effectLst/>
              <a:latin typeface="+mn-ea"/>
              <a:ea typeface="+mn-ea"/>
              <a:cs typeface="+mn-cs"/>
            </a:rPr>
            <a:t>これは、</a:t>
          </a:r>
          <a:r>
            <a:rPr kumimoji="1" lang="ja-JP" altLang="ja-JP" sz="1300">
              <a:solidFill>
                <a:schemeClr val="dk1"/>
              </a:solidFill>
              <a:effectLst/>
              <a:latin typeface="+mn-ea"/>
              <a:ea typeface="+mn-ea"/>
              <a:cs typeface="+mn-cs"/>
            </a:rPr>
            <a:t>ふるさと応援寄附金の基金への積</a:t>
          </a:r>
          <a:r>
            <a:rPr kumimoji="1" lang="ja-JP" altLang="en-US" sz="1300">
              <a:solidFill>
                <a:schemeClr val="dk1"/>
              </a:solidFill>
              <a:effectLst/>
              <a:latin typeface="+mn-ea"/>
              <a:ea typeface="+mn-ea"/>
              <a:cs typeface="+mn-cs"/>
            </a:rPr>
            <a:t>み</a:t>
          </a:r>
          <a:r>
            <a:rPr kumimoji="1" lang="ja-JP" altLang="ja-JP" sz="1300">
              <a:solidFill>
                <a:schemeClr val="dk1"/>
              </a:solidFill>
              <a:effectLst/>
              <a:latin typeface="+mn-ea"/>
              <a:ea typeface="+mn-ea"/>
              <a:cs typeface="+mn-cs"/>
            </a:rPr>
            <a:t>立</a:t>
          </a:r>
          <a:r>
            <a:rPr kumimoji="1" lang="ja-JP" altLang="en-US" sz="1300">
              <a:solidFill>
                <a:schemeClr val="dk1"/>
              </a:solidFill>
              <a:effectLst/>
              <a:latin typeface="+mn-ea"/>
              <a:ea typeface="+mn-ea"/>
              <a:cs typeface="+mn-cs"/>
            </a:rPr>
            <a:t>て</a:t>
          </a:r>
          <a:r>
            <a:rPr kumimoji="1" lang="ja-JP" altLang="ja-JP" sz="1300">
              <a:solidFill>
                <a:schemeClr val="dk1"/>
              </a:solidFill>
              <a:effectLst/>
              <a:latin typeface="+mn-ea"/>
              <a:ea typeface="+mn-ea"/>
              <a:cs typeface="+mn-cs"/>
            </a:rPr>
            <a:t>や謝礼等</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増加</a:t>
          </a:r>
          <a:r>
            <a:rPr kumimoji="1" lang="ja-JP" altLang="en-US" sz="1300">
              <a:solidFill>
                <a:schemeClr val="dk1"/>
              </a:solidFill>
              <a:effectLst/>
              <a:latin typeface="+mn-ea"/>
              <a:ea typeface="+mn-ea"/>
              <a:cs typeface="+mn-cs"/>
            </a:rPr>
            <a:t>や、利用予定のない市有財産の売却収入を基金に積み立てたことによるものです。</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民生費は、類似団体平均を</a:t>
          </a:r>
          <a:r>
            <a:rPr kumimoji="1" lang="en-US" altLang="ja-JP" sz="1300">
              <a:solidFill>
                <a:schemeClr val="dk1"/>
              </a:solidFill>
              <a:effectLst/>
              <a:latin typeface="+mn-ea"/>
              <a:ea typeface="+mn-ea"/>
              <a:cs typeface="+mn-cs"/>
            </a:rPr>
            <a:t>11,060</a:t>
          </a:r>
          <a:r>
            <a:rPr kumimoji="1" lang="ja-JP" altLang="ja-JP" sz="1300">
              <a:solidFill>
                <a:schemeClr val="dk1"/>
              </a:solidFill>
              <a:effectLst/>
              <a:latin typeface="+mn-ea"/>
              <a:ea typeface="+mn-ea"/>
              <a:cs typeface="+mn-cs"/>
            </a:rPr>
            <a:t>円下回りました。</a:t>
          </a:r>
          <a:r>
            <a:rPr kumimoji="1" lang="ja-JP" altLang="en-US" sz="1300">
              <a:solidFill>
                <a:schemeClr val="dk1"/>
              </a:solidFill>
              <a:effectLst/>
              <a:latin typeface="+mn-ea"/>
              <a:ea typeface="+mn-ea"/>
              <a:cs typeface="+mn-cs"/>
            </a:rPr>
            <a:t>全国平均は下回っていますが、小規模保育事業、施設型給付事業などの保育サービス事業費や、障害福祉サービス等給付事業費、後期高齢者医療特別会計繰出金などの増加により、</a:t>
          </a:r>
          <a:r>
            <a:rPr kumimoji="1" lang="ja-JP" altLang="ja-JP" sz="1300">
              <a:solidFill>
                <a:schemeClr val="dk1"/>
              </a:solidFill>
              <a:effectLst/>
              <a:latin typeface="+mn-ea"/>
              <a:ea typeface="+mn-ea"/>
              <a:cs typeface="+mn-cs"/>
            </a:rPr>
            <a:t>増加傾向にあります。</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衛生費は、類似団体平均を</a:t>
          </a:r>
          <a:r>
            <a:rPr kumimoji="1" lang="en-US" altLang="ja-JP" sz="1300">
              <a:solidFill>
                <a:schemeClr val="dk1"/>
              </a:solidFill>
              <a:effectLst/>
              <a:latin typeface="+mn-ea"/>
              <a:ea typeface="+mn-ea"/>
              <a:cs typeface="+mn-cs"/>
            </a:rPr>
            <a:t>29,750</a:t>
          </a:r>
          <a:r>
            <a:rPr kumimoji="1" lang="ja-JP" altLang="ja-JP" sz="1300">
              <a:solidFill>
                <a:schemeClr val="dk1"/>
              </a:solidFill>
              <a:effectLst/>
              <a:latin typeface="+mn-ea"/>
              <a:ea typeface="+mn-ea"/>
              <a:cs typeface="+mn-cs"/>
            </a:rPr>
            <a:t>円上回りました。</a:t>
          </a:r>
          <a:r>
            <a:rPr kumimoji="1" lang="ja-JP" altLang="en-US" sz="1300">
              <a:solidFill>
                <a:schemeClr val="dk1"/>
              </a:solidFill>
              <a:effectLst/>
              <a:latin typeface="+mn-ea"/>
              <a:ea typeface="+mn-ea"/>
              <a:cs typeface="+mn-cs"/>
            </a:rPr>
            <a:t>これは、平成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8</a:t>
          </a:r>
          <a:r>
            <a:rPr kumimoji="1" lang="ja-JP" altLang="en-US" sz="1300">
              <a:solidFill>
                <a:schemeClr val="dk1"/>
              </a:solidFill>
              <a:effectLst/>
              <a:latin typeface="+mn-ea"/>
              <a:ea typeface="+mn-ea"/>
              <a:cs typeface="+mn-cs"/>
            </a:rPr>
            <a:t>月に</a:t>
          </a:r>
          <a:r>
            <a:rPr kumimoji="1" lang="ja-JP" altLang="ja-JP" sz="1300">
              <a:solidFill>
                <a:schemeClr val="dk1"/>
              </a:solidFill>
              <a:effectLst/>
              <a:latin typeface="+mn-ea"/>
              <a:ea typeface="+mn-ea"/>
              <a:cs typeface="+mn-cs"/>
            </a:rPr>
            <a:t>環境エネルギーセンター</a:t>
          </a:r>
          <a:r>
            <a:rPr kumimoji="1" lang="ja-JP" altLang="en-US" sz="1300">
              <a:solidFill>
                <a:schemeClr val="dk1"/>
              </a:solidFill>
              <a:effectLst/>
              <a:latin typeface="+mn-ea"/>
              <a:ea typeface="+mn-ea"/>
              <a:cs typeface="+mn-cs"/>
            </a:rPr>
            <a:t>が稼働し、一般廃棄物処理事業費は減少したものの、環境エネルギーセンター</a:t>
          </a:r>
          <a:r>
            <a:rPr kumimoji="1" lang="ja-JP" altLang="ja-JP" sz="1300">
              <a:solidFill>
                <a:schemeClr val="dk1"/>
              </a:solidFill>
              <a:effectLst/>
              <a:latin typeface="+mn-ea"/>
              <a:ea typeface="+mn-ea"/>
              <a:cs typeface="+mn-cs"/>
            </a:rPr>
            <a:t>整備事業費や</a:t>
          </a:r>
          <a:r>
            <a:rPr kumimoji="1" lang="ja-JP" altLang="en-US" sz="1300">
              <a:solidFill>
                <a:schemeClr val="dk1"/>
              </a:solidFill>
              <a:effectLst/>
              <a:latin typeface="+mn-ea"/>
              <a:ea typeface="+mn-ea"/>
              <a:cs typeface="+mn-cs"/>
            </a:rPr>
            <a:t>、旧安土町が加入していた中部清掃組合からの脱退に係る負担金によるもの</a:t>
          </a:r>
          <a:r>
            <a:rPr kumimoji="1" lang="ja-JP" altLang="ja-JP" sz="1300">
              <a:solidFill>
                <a:schemeClr val="dk1"/>
              </a:solidFill>
              <a:effectLst/>
              <a:latin typeface="+mn-ea"/>
              <a:ea typeface="+mn-ea"/>
              <a:cs typeface="+mn-cs"/>
            </a:rPr>
            <a:t>です。</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土木費は、類似団体平均を</a:t>
          </a:r>
          <a:r>
            <a:rPr kumimoji="1" lang="en-US" altLang="ja-JP" sz="1300">
              <a:solidFill>
                <a:schemeClr val="dk1"/>
              </a:solidFill>
              <a:effectLst/>
              <a:latin typeface="+mn-ea"/>
              <a:ea typeface="+mn-ea"/>
              <a:cs typeface="+mn-cs"/>
            </a:rPr>
            <a:t>6,041</a:t>
          </a:r>
          <a:r>
            <a:rPr kumimoji="1" lang="ja-JP" altLang="ja-JP" sz="1300">
              <a:solidFill>
                <a:schemeClr val="dk1"/>
              </a:solidFill>
              <a:effectLst/>
              <a:latin typeface="+mn-ea"/>
              <a:ea typeface="+mn-ea"/>
              <a:cs typeface="+mn-cs"/>
            </a:rPr>
            <a:t>円下回りました。平成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a:t>
          </a:r>
          <a:r>
            <a:rPr kumimoji="1" lang="ja-JP" altLang="en-US" sz="1300">
              <a:solidFill>
                <a:schemeClr val="dk1"/>
              </a:solidFill>
              <a:effectLst/>
              <a:latin typeface="+mn-ea"/>
              <a:ea typeface="+mn-ea"/>
              <a:cs typeface="+mn-cs"/>
            </a:rPr>
            <a:t>橋上化駅舎</a:t>
          </a:r>
          <a:r>
            <a:rPr kumimoji="1" lang="ja-JP" altLang="ja-JP" sz="1300">
              <a:solidFill>
                <a:schemeClr val="dk1"/>
              </a:solidFill>
              <a:effectLst/>
              <a:latin typeface="+mn-ea"/>
              <a:ea typeface="+mn-ea"/>
              <a:cs typeface="+mn-cs"/>
            </a:rPr>
            <a:t>が</a:t>
          </a:r>
          <a:r>
            <a:rPr kumimoji="1" lang="ja-JP" altLang="en-US" sz="1300">
              <a:solidFill>
                <a:schemeClr val="dk1"/>
              </a:solidFill>
              <a:effectLst/>
              <a:latin typeface="+mn-ea"/>
              <a:ea typeface="+mn-ea"/>
              <a:cs typeface="+mn-cs"/>
            </a:rPr>
            <a:t>完成</a:t>
          </a:r>
          <a:r>
            <a:rPr kumimoji="1" lang="ja-JP" altLang="ja-JP" sz="1300">
              <a:solidFill>
                <a:schemeClr val="dk1"/>
              </a:solidFill>
              <a:effectLst/>
              <a:latin typeface="+mn-ea"/>
              <a:ea typeface="+mn-ea"/>
              <a:cs typeface="+mn-cs"/>
            </a:rPr>
            <a:t>した</a:t>
          </a:r>
          <a:r>
            <a:rPr kumimoji="1" lang="ja-JP" altLang="en-US" sz="1300">
              <a:solidFill>
                <a:schemeClr val="dk1"/>
              </a:solidFill>
              <a:effectLst/>
              <a:latin typeface="+mn-ea"/>
              <a:ea typeface="+mn-ea"/>
              <a:cs typeface="+mn-cs"/>
            </a:rPr>
            <a:t>篠原駅周辺整備事業費</a:t>
          </a:r>
          <a:r>
            <a:rPr kumimoji="1" lang="ja-JP" altLang="ja-JP" sz="1300">
              <a:solidFill>
                <a:schemeClr val="dk1"/>
              </a:solidFill>
              <a:effectLst/>
              <a:latin typeface="+mn-ea"/>
              <a:ea typeface="+mn-ea"/>
              <a:cs typeface="+mn-cs"/>
            </a:rPr>
            <a:t>や</a:t>
          </a:r>
          <a:r>
            <a:rPr kumimoji="1" lang="ja-JP" altLang="en-US" sz="1300">
              <a:solidFill>
                <a:schemeClr val="dk1"/>
              </a:solidFill>
              <a:effectLst/>
              <a:latin typeface="+mn-ea"/>
              <a:ea typeface="+mn-ea"/>
              <a:cs typeface="+mn-cs"/>
            </a:rPr>
            <a:t>、武佐市営住宅完成に伴い平成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年度に行った老朽化した市営住宅の解体事業費の</a:t>
          </a:r>
          <a:r>
            <a:rPr kumimoji="1" lang="ja-JP" altLang="ja-JP" sz="1300">
              <a:solidFill>
                <a:schemeClr val="dk1"/>
              </a:solidFill>
              <a:effectLst/>
              <a:latin typeface="+mn-ea"/>
              <a:ea typeface="+mn-ea"/>
              <a:cs typeface="+mn-cs"/>
            </a:rPr>
            <a:t>減により</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減少しました。</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教育費は、類似団体平均を</a:t>
          </a:r>
          <a:r>
            <a:rPr kumimoji="1" lang="en-US" altLang="ja-JP" sz="1300">
              <a:solidFill>
                <a:schemeClr val="dk1"/>
              </a:solidFill>
              <a:effectLst/>
              <a:latin typeface="+mn-ea"/>
              <a:ea typeface="+mn-ea"/>
              <a:cs typeface="+mn-cs"/>
            </a:rPr>
            <a:t>3,398</a:t>
          </a:r>
          <a:r>
            <a:rPr kumimoji="1" lang="ja-JP" altLang="ja-JP" sz="1300">
              <a:solidFill>
                <a:schemeClr val="dk1"/>
              </a:solidFill>
              <a:effectLst/>
              <a:latin typeface="+mn-ea"/>
              <a:ea typeface="+mn-ea"/>
              <a:cs typeface="+mn-cs"/>
            </a:rPr>
            <a:t>円上回りました。桐原小学校</a:t>
          </a:r>
          <a:r>
            <a:rPr kumimoji="1" lang="ja-JP" altLang="en-US" sz="1300">
              <a:solidFill>
                <a:schemeClr val="dk1"/>
              </a:solidFill>
              <a:effectLst/>
              <a:latin typeface="+mn-ea"/>
              <a:ea typeface="+mn-ea"/>
              <a:cs typeface="+mn-cs"/>
            </a:rPr>
            <a:t>整備事業費の減により、平成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年度より</a:t>
          </a:r>
          <a:r>
            <a:rPr kumimoji="1" lang="en-US" altLang="ja-JP" sz="1300">
              <a:solidFill>
                <a:schemeClr val="dk1"/>
              </a:solidFill>
              <a:effectLst/>
              <a:latin typeface="+mn-ea"/>
              <a:ea typeface="+mn-ea"/>
              <a:cs typeface="+mn-cs"/>
            </a:rPr>
            <a:t>25,417</a:t>
          </a:r>
          <a:r>
            <a:rPr kumimoji="1" lang="ja-JP" altLang="en-US" sz="1300">
              <a:solidFill>
                <a:schemeClr val="dk1"/>
              </a:solidFill>
              <a:effectLst/>
              <a:latin typeface="+mn-ea"/>
              <a:ea typeface="+mn-ea"/>
              <a:cs typeface="+mn-cs"/>
            </a:rPr>
            <a:t>円減少しましたが、</a:t>
          </a:r>
          <a:r>
            <a:rPr kumimoji="1" lang="ja-JP" altLang="ja-JP" sz="1300">
              <a:solidFill>
                <a:schemeClr val="dk1"/>
              </a:solidFill>
              <a:effectLst/>
              <a:latin typeface="+mn-ea"/>
              <a:ea typeface="+mn-ea"/>
              <a:cs typeface="+mn-cs"/>
            </a:rPr>
            <a:t>健康ふれあい公園</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プール整備事業費</a:t>
          </a:r>
          <a:r>
            <a:rPr kumimoji="1" lang="ja-JP" altLang="en-US" sz="1300">
              <a:solidFill>
                <a:schemeClr val="dk1"/>
              </a:solidFill>
              <a:effectLst/>
              <a:latin typeface="+mn-ea"/>
              <a:ea typeface="+mn-ea"/>
              <a:cs typeface="+mn-cs"/>
            </a:rPr>
            <a:t>や、小学校のトイレ改修（八幡小学校・安土小学校）に係る整備事業費</a:t>
          </a:r>
          <a:r>
            <a:rPr kumimoji="1" lang="ja-JP" altLang="ja-JP" sz="1300">
              <a:solidFill>
                <a:schemeClr val="dk1"/>
              </a:solidFill>
              <a:effectLst/>
              <a:latin typeface="+mn-ea"/>
              <a:ea typeface="+mn-ea"/>
              <a:cs typeface="+mn-cs"/>
            </a:rPr>
            <a:t>が増加し</a:t>
          </a:r>
          <a:r>
            <a:rPr kumimoji="1" lang="ja-JP" altLang="en-US" sz="1300">
              <a:solidFill>
                <a:schemeClr val="dk1"/>
              </a:solidFill>
              <a:effectLst/>
              <a:latin typeface="+mn-ea"/>
              <a:ea typeface="+mn-ea"/>
              <a:cs typeface="+mn-cs"/>
            </a:rPr>
            <a:t>ました</a:t>
          </a:r>
          <a:r>
            <a:rPr kumimoji="1" lang="ja-JP" altLang="ja-JP" sz="1300">
              <a:solidFill>
                <a:schemeClr val="dk1"/>
              </a:solidFill>
              <a:effectLst/>
              <a:latin typeface="+mn-ea"/>
              <a:ea typeface="+mn-ea"/>
              <a:cs typeface="+mn-cs"/>
            </a:rPr>
            <a:t>。</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公債費は、類似団体平均を</a:t>
          </a:r>
          <a:r>
            <a:rPr kumimoji="1" lang="en-US" altLang="ja-JP" sz="1300">
              <a:solidFill>
                <a:schemeClr val="dk1"/>
              </a:solidFill>
              <a:effectLst/>
              <a:latin typeface="+mn-ea"/>
              <a:ea typeface="+mn-ea"/>
              <a:cs typeface="+mn-cs"/>
            </a:rPr>
            <a:t>11,455</a:t>
          </a:r>
          <a:r>
            <a:rPr kumimoji="1" lang="ja-JP" altLang="ja-JP" sz="1300">
              <a:solidFill>
                <a:schemeClr val="dk1"/>
              </a:solidFill>
              <a:effectLst/>
              <a:latin typeface="+mn-ea"/>
              <a:ea typeface="+mn-ea"/>
              <a:cs typeface="+mn-cs"/>
            </a:rPr>
            <a:t>円下回りました。将来世代の負担を軽減するために繰上償還を実施したことにより平成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年度より</a:t>
          </a:r>
          <a:r>
            <a:rPr kumimoji="1" lang="ja-JP" altLang="en-US" sz="1300">
              <a:solidFill>
                <a:schemeClr val="dk1"/>
              </a:solidFill>
              <a:effectLst/>
              <a:latin typeface="+mn-ea"/>
              <a:ea typeface="+mn-ea"/>
              <a:cs typeface="+mn-cs"/>
            </a:rPr>
            <a:t>増加し</a:t>
          </a:r>
          <a:r>
            <a:rPr kumimoji="1" lang="ja-JP" altLang="ja-JP" sz="1300">
              <a:solidFill>
                <a:schemeClr val="dk1"/>
              </a:solidFill>
              <a:effectLst/>
              <a:latin typeface="+mn-ea"/>
              <a:ea typeface="+mn-ea"/>
              <a:cs typeface="+mn-cs"/>
            </a:rPr>
            <a:t>ましたが、これまでの新規発行債の抑制や低金利への借換効果により、依然として類似団体より良好な状況にあります。</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ea"/>
              <a:ea typeface="+mn-ea"/>
              <a:cs typeface="+mn-cs"/>
            </a:rPr>
            <a:t>一般会計等の</a:t>
          </a:r>
          <a:r>
            <a:rPr kumimoji="1" lang="ja-JP" altLang="en-US" sz="1100">
              <a:solidFill>
                <a:schemeClr val="dk1"/>
              </a:solidFill>
              <a:effectLst/>
              <a:latin typeface="+mn-ea"/>
              <a:ea typeface="+mn-ea"/>
              <a:cs typeface="+mn-cs"/>
            </a:rPr>
            <a:t>実質</a:t>
          </a:r>
          <a:r>
            <a:rPr kumimoji="1" lang="ja-JP" altLang="ja-JP" sz="1100">
              <a:solidFill>
                <a:schemeClr val="dk1"/>
              </a:solidFill>
              <a:effectLst/>
              <a:latin typeface="+mn-ea"/>
              <a:ea typeface="+mn-ea"/>
              <a:cs typeface="+mn-cs"/>
            </a:rPr>
            <a:t>収支額は黒字となっており、健全な財政状況と</a:t>
          </a:r>
          <a:r>
            <a:rPr kumimoji="1" lang="ja-JP" altLang="en-US" sz="1100">
              <a:solidFill>
                <a:schemeClr val="dk1"/>
              </a:solidFill>
              <a:effectLst/>
              <a:latin typeface="+mn-ea"/>
              <a:ea typeface="+mn-ea"/>
              <a:cs typeface="+mn-cs"/>
            </a:rPr>
            <a:t>言え</a:t>
          </a:r>
          <a:r>
            <a:rPr kumimoji="1" lang="ja-JP" altLang="ja-JP" sz="1100">
              <a:solidFill>
                <a:schemeClr val="dk1"/>
              </a:solidFill>
              <a:effectLst/>
              <a:latin typeface="+mn-ea"/>
              <a:ea typeface="+mn-ea"/>
              <a:cs typeface="+mn-cs"/>
            </a:rPr>
            <a:t>ます。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主な増減要因</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補正予算における歳入見込</a:t>
          </a:r>
          <a:r>
            <a:rPr kumimoji="1" lang="ja-JP" altLang="en-US" sz="1100">
              <a:solidFill>
                <a:schemeClr val="dk1"/>
              </a:solidFill>
              <a:effectLst/>
              <a:latin typeface="+mn-ea"/>
              <a:ea typeface="+mn-ea"/>
              <a:cs typeface="+mn-cs"/>
            </a:rPr>
            <a:t>み</a:t>
          </a:r>
          <a:r>
            <a:rPr kumimoji="1" lang="ja-JP" altLang="ja-JP" sz="1100">
              <a:solidFill>
                <a:schemeClr val="dk1"/>
              </a:solidFill>
              <a:effectLst/>
              <a:latin typeface="+mn-ea"/>
              <a:ea typeface="+mn-ea"/>
              <a:cs typeface="+mn-cs"/>
            </a:rPr>
            <a:t>の見直しや歳出不用額の整理を進め、収支の改善を図っています。</a:t>
          </a:r>
          <a:r>
            <a:rPr kumimoji="1" lang="ja-JP" altLang="en-US" sz="1100">
              <a:solidFill>
                <a:schemeClr val="dk1"/>
              </a:solidFill>
              <a:effectLst/>
              <a:latin typeface="+mn-ea"/>
              <a:ea typeface="+mn-ea"/>
              <a:cs typeface="+mn-cs"/>
            </a:rPr>
            <a:t>なお、実質単年度収支の標準財政規模比がマイナスになっていますが、これは、環境エネルギーセンターの完成に伴う中部清掃組合からの脱退に係る負担金など、</a:t>
          </a:r>
          <a:r>
            <a:rPr kumimoji="1" lang="ja-JP" altLang="ja-JP" sz="1100">
              <a:solidFill>
                <a:schemeClr val="dk1"/>
              </a:solidFill>
              <a:effectLst/>
              <a:latin typeface="+mn-ea"/>
              <a:ea typeface="+mn-ea"/>
              <a:cs typeface="+mn-cs"/>
            </a:rPr>
            <a:t>一時的</a:t>
          </a:r>
          <a:r>
            <a:rPr kumimoji="1" lang="ja-JP" altLang="en-US" sz="1100">
              <a:solidFill>
                <a:schemeClr val="dk1"/>
              </a:solidFill>
              <a:effectLst/>
              <a:latin typeface="+mn-ea"/>
              <a:ea typeface="+mn-ea"/>
              <a:cs typeface="+mn-cs"/>
            </a:rPr>
            <a:t>な財源不足が発生し、財政調整基金を取り崩したことによるものです。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今後の見通し・課題・改善方策</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大型施設整備事業が続く</a:t>
          </a:r>
          <a:r>
            <a:rPr kumimoji="1" lang="ja-JP" altLang="en-US" sz="1100">
              <a:solidFill>
                <a:schemeClr val="dk1"/>
              </a:solidFill>
              <a:effectLst/>
              <a:latin typeface="+mn-ea"/>
              <a:ea typeface="+mn-ea"/>
              <a:cs typeface="+mn-cs"/>
            </a:rPr>
            <a:t>中</a:t>
          </a:r>
          <a:r>
            <a:rPr kumimoji="1" lang="ja-JP" altLang="ja-JP" sz="1100">
              <a:solidFill>
                <a:schemeClr val="dk1"/>
              </a:solidFill>
              <a:effectLst/>
              <a:latin typeface="+mn-ea"/>
              <a:ea typeface="+mn-ea"/>
              <a:cs typeface="+mn-cs"/>
            </a:rPr>
            <a:t>での財政運営は、市債の発行と基金の活用で対応し</a:t>
          </a:r>
          <a:r>
            <a:rPr kumimoji="1" lang="ja-JP" altLang="en-US" sz="1100">
              <a:solidFill>
                <a:schemeClr val="dk1"/>
              </a:solidFill>
              <a:effectLst/>
              <a:latin typeface="+mn-ea"/>
              <a:ea typeface="+mn-ea"/>
              <a:cs typeface="+mn-cs"/>
            </a:rPr>
            <a:t>ていか</a:t>
          </a:r>
          <a:r>
            <a:rPr kumimoji="1" lang="ja-JP" altLang="ja-JP" sz="1100">
              <a:solidFill>
                <a:schemeClr val="dk1"/>
              </a:solidFill>
              <a:effectLst/>
              <a:latin typeface="+mn-ea"/>
              <a:ea typeface="+mn-ea"/>
              <a:cs typeface="+mn-cs"/>
            </a:rPr>
            <a:t>なければなりません。持続可能な財政運営のため、創意工夫</a:t>
          </a:r>
          <a:r>
            <a:rPr kumimoji="1" lang="ja-JP" altLang="en-US" sz="1100">
              <a:solidFill>
                <a:schemeClr val="dk1"/>
              </a:solidFill>
              <a:effectLst/>
              <a:latin typeface="+mn-ea"/>
              <a:ea typeface="+mn-ea"/>
              <a:cs typeface="+mn-cs"/>
            </a:rPr>
            <a:t>による</a:t>
          </a:r>
          <a:r>
            <a:rPr kumimoji="1" lang="ja-JP" altLang="ja-JP" sz="1100">
              <a:solidFill>
                <a:schemeClr val="dk1"/>
              </a:solidFill>
              <a:effectLst/>
              <a:latin typeface="+mn-ea"/>
              <a:ea typeface="+mn-ea"/>
              <a:cs typeface="+mn-cs"/>
            </a:rPr>
            <a:t>事業コストの縮減や一般財源負担の抑制を図ります。</a:t>
          </a:r>
          <a:endParaRPr lang="ja-JP" altLang="ja-JP" sz="11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ea"/>
              <a:ea typeface="+mn-ea"/>
              <a:cs typeface="+mn-cs"/>
            </a:rPr>
            <a:t>　連結対象の会計において</a:t>
          </a:r>
          <a:r>
            <a:rPr kumimoji="1" lang="ja-JP" altLang="en-US" sz="1100">
              <a:solidFill>
                <a:schemeClr val="dk1"/>
              </a:solidFill>
              <a:effectLst/>
              <a:latin typeface="+mn-ea"/>
              <a:ea typeface="+mn-ea"/>
              <a:cs typeface="+mn-cs"/>
            </a:rPr>
            <a:t>も連結実質赤字比率に係る</a:t>
          </a:r>
          <a:r>
            <a:rPr kumimoji="1" lang="ja-JP" altLang="ja-JP" sz="1100">
              <a:solidFill>
                <a:schemeClr val="dk1"/>
              </a:solidFill>
              <a:effectLst/>
              <a:latin typeface="+mn-ea"/>
              <a:ea typeface="+mn-ea"/>
              <a:cs typeface="+mn-cs"/>
            </a:rPr>
            <a:t>赤字はないことから、すべての会計の収支等を足し合わせた結果、歳入及び流動資産等総額が歳出及び流動負債等総額を上回っており、連結</a:t>
          </a:r>
          <a:r>
            <a:rPr kumimoji="1" lang="ja-JP" altLang="en-US" sz="1100">
              <a:solidFill>
                <a:schemeClr val="dk1"/>
              </a:solidFill>
              <a:effectLst/>
              <a:latin typeface="+mn-ea"/>
              <a:ea typeface="+mn-ea"/>
              <a:cs typeface="+mn-cs"/>
            </a:rPr>
            <a:t>収支</a:t>
          </a:r>
          <a:r>
            <a:rPr kumimoji="1" lang="ja-JP" altLang="ja-JP" sz="1100">
              <a:solidFill>
                <a:schemeClr val="dk1"/>
              </a:solidFill>
              <a:effectLst/>
              <a:latin typeface="+mn-ea"/>
              <a:ea typeface="+mn-ea"/>
              <a:cs typeface="+mn-cs"/>
            </a:rPr>
            <a:t>は黒字で健全な状況です。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主な増減要因</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病院事業会計において資金</a:t>
          </a:r>
          <a:r>
            <a:rPr kumimoji="1" lang="ja-JP" altLang="en-US" sz="1100">
              <a:solidFill>
                <a:schemeClr val="dk1"/>
              </a:solidFill>
              <a:effectLst/>
              <a:latin typeface="+mn-ea"/>
              <a:ea typeface="+mn-ea"/>
              <a:cs typeface="+mn-cs"/>
            </a:rPr>
            <a:t>剰余</a:t>
          </a:r>
          <a:r>
            <a:rPr kumimoji="1" lang="ja-JP" altLang="ja-JP" sz="1100">
              <a:solidFill>
                <a:schemeClr val="dk1"/>
              </a:solidFill>
              <a:effectLst/>
              <a:latin typeface="+mn-ea"/>
              <a:ea typeface="+mn-ea"/>
              <a:cs typeface="+mn-cs"/>
            </a:rPr>
            <a:t>額が平成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年度より約</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億円増加したことが影響しています。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今後の見通し・課題・改善方策</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人口減少社会と少子高齢社会の進行が推計される状況下では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社会保障関係経費の増加や歳入の減少が予想され、全会計の収支を悪化させる要因・課題として浮き彫りになっています。公営企業会計</a:t>
          </a:r>
          <a:r>
            <a:rPr kumimoji="1" lang="ja-JP" altLang="en-US" sz="1100">
              <a:solidFill>
                <a:schemeClr val="dk1"/>
              </a:solidFill>
              <a:effectLst/>
              <a:latin typeface="+mn-ea"/>
              <a:ea typeface="+mn-ea"/>
              <a:cs typeface="+mn-cs"/>
            </a:rPr>
            <a:t>（病院事業、水道事業、下水道事業）</a:t>
          </a:r>
          <a:r>
            <a:rPr kumimoji="1" lang="ja-JP" altLang="ja-JP" sz="1100">
              <a:solidFill>
                <a:schemeClr val="dk1"/>
              </a:solidFill>
              <a:effectLst/>
              <a:latin typeface="+mn-ea"/>
              <a:ea typeface="+mn-ea"/>
              <a:cs typeface="+mn-cs"/>
            </a:rPr>
            <a:t>はもとより、他会計においても、公共性を確保した中で</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経済性</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費用対効果を十分に考慮した公共サービスのあり方について検討を進め、持続可能な財政運営の実現に繋げていきます。</a:t>
          </a:r>
          <a:endParaRPr lang="ja-JP" altLang="ja-JP" sz="1100">
            <a:effectLst/>
            <a:latin typeface="+mn-ea"/>
            <a:ea typeface="+mn-ea"/>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35889723</v>
      </c>
      <c r="BO4" s="411"/>
      <c r="BP4" s="411"/>
      <c r="BQ4" s="411"/>
      <c r="BR4" s="411"/>
      <c r="BS4" s="411"/>
      <c r="BT4" s="411"/>
      <c r="BU4" s="412"/>
      <c r="BV4" s="410">
        <v>39036140</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2.9</v>
      </c>
      <c r="CU4" s="588"/>
      <c r="CV4" s="588"/>
      <c r="CW4" s="588"/>
      <c r="CX4" s="588"/>
      <c r="CY4" s="588"/>
      <c r="CZ4" s="588"/>
      <c r="DA4" s="589"/>
      <c r="DB4" s="587">
        <v>3.7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34948842</v>
      </c>
      <c r="BO5" s="416"/>
      <c r="BP5" s="416"/>
      <c r="BQ5" s="416"/>
      <c r="BR5" s="416"/>
      <c r="BS5" s="416"/>
      <c r="BT5" s="416"/>
      <c r="BU5" s="417"/>
      <c r="BV5" s="415">
        <v>37942809</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91</v>
      </c>
      <c r="CU5" s="386"/>
      <c r="CV5" s="386"/>
      <c r="CW5" s="386"/>
      <c r="CX5" s="386"/>
      <c r="CY5" s="386"/>
      <c r="CZ5" s="386"/>
      <c r="DA5" s="387"/>
      <c r="DB5" s="385">
        <v>89.1</v>
      </c>
      <c r="DC5" s="386"/>
      <c r="DD5" s="386"/>
      <c r="DE5" s="386"/>
      <c r="DF5" s="386"/>
      <c r="DG5" s="386"/>
      <c r="DH5" s="386"/>
      <c r="DI5" s="387"/>
      <c r="DJ5" s="139"/>
      <c r="DK5" s="139"/>
      <c r="DL5" s="139"/>
      <c r="DM5" s="139"/>
      <c r="DN5" s="139"/>
      <c r="DO5" s="139"/>
    </row>
    <row r="6" spans="1:119" ht="18.75" customHeight="1">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940881</v>
      </c>
      <c r="BO6" s="416"/>
      <c r="BP6" s="416"/>
      <c r="BQ6" s="416"/>
      <c r="BR6" s="416"/>
      <c r="BS6" s="416"/>
      <c r="BT6" s="416"/>
      <c r="BU6" s="417"/>
      <c r="BV6" s="415">
        <v>1093331</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97.2</v>
      </c>
      <c r="CU6" s="562"/>
      <c r="CV6" s="562"/>
      <c r="CW6" s="562"/>
      <c r="CX6" s="562"/>
      <c r="CY6" s="562"/>
      <c r="CZ6" s="562"/>
      <c r="DA6" s="563"/>
      <c r="DB6" s="561">
        <v>96.2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422209</v>
      </c>
      <c r="BO7" s="416"/>
      <c r="BP7" s="416"/>
      <c r="BQ7" s="416"/>
      <c r="BR7" s="416"/>
      <c r="BS7" s="416"/>
      <c r="BT7" s="416"/>
      <c r="BU7" s="417"/>
      <c r="BV7" s="415">
        <v>442918</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17763286</v>
      </c>
      <c r="CU7" s="416"/>
      <c r="CV7" s="416"/>
      <c r="CW7" s="416"/>
      <c r="CX7" s="416"/>
      <c r="CY7" s="416"/>
      <c r="CZ7" s="416"/>
      <c r="DA7" s="417"/>
      <c r="DB7" s="415">
        <v>17796696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518672</v>
      </c>
      <c r="BO8" s="416"/>
      <c r="BP8" s="416"/>
      <c r="BQ8" s="416"/>
      <c r="BR8" s="416"/>
      <c r="BS8" s="416"/>
      <c r="BT8" s="416"/>
      <c r="BU8" s="417"/>
      <c r="BV8" s="415">
        <v>650413</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0.68</v>
      </c>
      <c r="CU8" s="525"/>
      <c r="CV8" s="525"/>
      <c r="CW8" s="525"/>
      <c r="CX8" s="525"/>
      <c r="CY8" s="525"/>
      <c r="CZ8" s="525"/>
      <c r="DA8" s="526"/>
      <c r="DB8" s="524">
        <v>0.68</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81312</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-131741</v>
      </c>
      <c r="BO9" s="416"/>
      <c r="BP9" s="416"/>
      <c r="BQ9" s="416"/>
      <c r="BR9" s="416"/>
      <c r="BS9" s="416"/>
      <c r="BT9" s="416"/>
      <c r="BU9" s="417"/>
      <c r="BV9" s="415">
        <v>90233</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10.3</v>
      </c>
      <c r="CU9" s="386"/>
      <c r="CV9" s="386"/>
      <c r="CW9" s="386"/>
      <c r="CX9" s="386"/>
      <c r="CY9" s="386"/>
      <c r="CZ9" s="386"/>
      <c r="DA9" s="387"/>
      <c r="DB9" s="385">
        <v>10.3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81738</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56136</v>
      </c>
      <c r="BO10" s="416"/>
      <c r="BP10" s="416"/>
      <c r="BQ10" s="416"/>
      <c r="BR10" s="416"/>
      <c r="BS10" s="416"/>
      <c r="BT10" s="416"/>
      <c r="BU10" s="417"/>
      <c r="BV10" s="415">
        <v>287984</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77</v>
      </c>
      <c r="AV11" s="473"/>
      <c r="AW11" s="473"/>
      <c r="AX11" s="473"/>
      <c r="AY11" s="395" t="s">
        <v>109</v>
      </c>
      <c r="AZ11" s="396"/>
      <c r="BA11" s="396"/>
      <c r="BB11" s="396"/>
      <c r="BC11" s="396"/>
      <c r="BD11" s="396"/>
      <c r="BE11" s="396"/>
      <c r="BF11" s="396"/>
      <c r="BG11" s="396"/>
      <c r="BH11" s="396"/>
      <c r="BI11" s="396"/>
      <c r="BJ11" s="396"/>
      <c r="BK11" s="396"/>
      <c r="BL11" s="396"/>
      <c r="BM11" s="397"/>
      <c r="BN11" s="415">
        <v>243372</v>
      </c>
      <c r="BO11" s="416"/>
      <c r="BP11" s="416"/>
      <c r="BQ11" s="416"/>
      <c r="BR11" s="416"/>
      <c r="BS11" s="416"/>
      <c r="BT11" s="416"/>
      <c r="BU11" s="417"/>
      <c r="BV11" s="415">
        <v>223730</v>
      </c>
      <c r="BW11" s="416"/>
      <c r="BX11" s="416"/>
      <c r="BY11" s="416"/>
      <c r="BZ11" s="416"/>
      <c r="CA11" s="416"/>
      <c r="CB11" s="416"/>
      <c r="CC11" s="417"/>
      <c r="CD11" s="424" t="s">
        <v>110</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82144</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1700000</v>
      </c>
      <c r="BO12" s="416"/>
      <c r="BP12" s="416"/>
      <c r="BQ12" s="416"/>
      <c r="BR12" s="416"/>
      <c r="BS12" s="416"/>
      <c r="BT12" s="416"/>
      <c r="BU12" s="417"/>
      <c r="BV12" s="415">
        <v>300000</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81021</v>
      </c>
      <c r="S13" s="517"/>
      <c r="T13" s="517"/>
      <c r="U13" s="517"/>
      <c r="V13" s="518"/>
      <c r="W13" s="504" t="s">
        <v>122</v>
      </c>
      <c r="X13" s="428"/>
      <c r="Y13" s="428"/>
      <c r="Z13" s="428"/>
      <c r="AA13" s="428"/>
      <c r="AB13" s="429"/>
      <c r="AC13" s="391">
        <v>1462</v>
      </c>
      <c r="AD13" s="392"/>
      <c r="AE13" s="392"/>
      <c r="AF13" s="392"/>
      <c r="AG13" s="393"/>
      <c r="AH13" s="391">
        <v>1535</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-1532233</v>
      </c>
      <c r="BO13" s="416"/>
      <c r="BP13" s="416"/>
      <c r="BQ13" s="416"/>
      <c r="BR13" s="416"/>
      <c r="BS13" s="416"/>
      <c r="BT13" s="416"/>
      <c r="BU13" s="417"/>
      <c r="BV13" s="415">
        <v>301947</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3.8</v>
      </c>
      <c r="CU13" s="386"/>
      <c r="CV13" s="386"/>
      <c r="CW13" s="386"/>
      <c r="CX13" s="386"/>
      <c r="CY13" s="386"/>
      <c r="CZ13" s="386"/>
      <c r="DA13" s="387"/>
      <c r="DB13" s="385">
        <v>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82258</v>
      </c>
      <c r="S14" s="517"/>
      <c r="T14" s="517"/>
      <c r="U14" s="517"/>
      <c r="V14" s="518"/>
      <c r="W14" s="519"/>
      <c r="X14" s="431"/>
      <c r="Y14" s="431"/>
      <c r="Z14" s="431"/>
      <c r="AA14" s="431"/>
      <c r="AB14" s="432"/>
      <c r="AC14" s="509">
        <v>3.9</v>
      </c>
      <c r="AD14" s="510"/>
      <c r="AE14" s="510"/>
      <c r="AF14" s="510"/>
      <c r="AG14" s="511"/>
      <c r="AH14" s="509">
        <v>4.1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81182</v>
      </c>
      <c r="S15" s="517"/>
      <c r="T15" s="517"/>
      <c r="U15" s="517"/>
      <c r="V15" s="518"/>
      <c r="W15" s="504" t="s">
        <v>129</v>
      </c>
      <c r="X15" s="428"/>
      <c r="Y15" s="428"/>
      <c r="Z15" s="428"/>
      <c r="AA15" s="428"/>
      <c r="AB15" s="429"/>
      <c r="AC15" s="391">
        <v>13446</v>
      </c>
      <c r="AD15" s="392"/>
      <c r="AE15" s="392"/>
      <c r="AF15" s="392"/>
      <c r="AG15" s="393"/>
      <c r="AH15" s="391">
        <v>13248</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9346152</v>
      </c>
      <c r="BO15" s="411"/>
      <c r="BP15" s="411"/>
      <c r="BQ15" s="411"/>
      <c r="BR15" s="411"/>
      <c r="BS15" s="411"/>
      <c r="BT15" s="411"/>
      <c r="BU15" s="412"/>
      <c r="BV15" s="410">
        <v>9236589</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35.5</v>
      </c>
      <c r="AD16" s="510"/>
      <c r="AE16" s="510"/>
      <c r="AF16" s="510"/>
      <c r="AG16" s="511"/>
      <c r="AH16" s="509">
        <v>35.6</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13742102</v>
      </c>
      <c r="BO16" s="416"/>
      <c r="BP16" s="416"/>
      <c r="BQ16" s="416"/>
      <c r="BR16" s="416"/>
      <c r="BS16" s="416"/>
      <c r="BT16" s="416"/>
      <c r="BU16" s="417"/>
      <c r="BV16" s="415">
        <v>13490516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22977</v>
      </c>
      <c r="AD17" s="392"/>
      <c r="AE17" s="392"/>
      <c r="AF17" s="392"/>
      <c r="AG17" s="393"/>
      <c r="AH17" s="391">
        <v>22462</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11924159</v>
      </c>
      <c r="BO17" s="416"/>
      <c r="BP17" s="416"/>
      <c r="BQ17" s="416"/>
      <c r="BR17" s="416"/>
      <c r="BS17" s="416"/>
      <c r="BT17" s="416"/>
      <c r="BU17" s="417"/>
      <c r="BV17" s="415">
        <v>11763502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177.45</v>
      </c>
      <c r="M18" s="480"/>
      <c r="N18" s="480"/>
      <c r="O18" s="480"/>
      <c r="P18" s="480"/>
      <c r="Q18" s="480"/>
      <c r="R18" s="481"/>
      <c r="S18" s="481"/>
      <c r="T18" s="481"/>
      <c r="U18" s="481"/>
      <c r="V18" s="482"/>
      <c r="W18" s="496"/>
      <c r="X18" s="497"/>
      <c r="Y18" s="497"/>
      <c r="Z18" s="497"/>
      <c r="AA18" s="497"/>
      <c r="AB18" s="505"/>
      <c r="AC18" s="379">
        <v>60.6</v>
      </c>
      <c r="AD18" s="380"/>
      <c r="AE18" s="380"/>
      <c r="AF18" s="380"/>
      <c r="AG18" s="483"/>
      <c r="AH18" s="379">
        <v>60.3</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16297103</v>
      </c>
      <c r="BO18" s="416"/>
      <c r="BP18" s="416"/>
      <c r="BQ18" s="416"/>
      <c r="BR18" s="416"/>
      <c r="BS18" s="416"/>
      <c r="BT18" s="416"/>
      <c r="BU18" s="417"/>
      <c r="BV18" s="415">
        <v>16262575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458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23373090</v>
      </c>
      <c r="BO19" s="416"/>
      <c r="BP19" s="416"/>
      <c r="BQ19" s="416"/>
      <c r="BR19" s="416"/>
      <c r="BS19" s="416"/>
      <c r="BT19" s="416"/>
      <c r="BU19" s="417"/>
      <c r="BV19" s="415">
        <v>21723731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29784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27866208</v>
      </c>
      <c r="BO23" s="416"/>
      <c r="BP23" s="416"/>
      <c r="BQ23" s="416"/>
      <c r="BR23" s="416"/>
      <c r="BS23" s="416"/>
      <c r="BT23" s="416"/>
      <c r="BU23" s="417"/>
      <c r="BV23" s="415">
        <v>27913387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8800</v>
      </c>
      <c r="R24" s="392"/>
      <c r="S24" s="392"/>
      <c r="T24" s="392"/>
      <c r="U24" s="392"/>
      <c r="V24" s="393"/>
      <c r="W24" s="457"/>
      <c r="X24" s="448"/>
      <c r="Y24" s="449"/>
      <c r="Z24" s="388" t="s">
        <v>153</v>
      </c>
      <c r="AA24" s="389"/>
      <c r="AB24" s="389"/>
      <c r="AC24" s="389"/>
      <c r="AD24" s="389"/>
      <c r="AE24" s="389"/>
      <c r="AF24" s="389"/>
      <c r="AG24" s="390"/>
      <c r="AH24" s="391">
        <v>452</v>
      </c>
      <c r="AI24" s="392"/>
      <c r="AJ24" s="392"/>
      <c r="AK24" s="392"/>
      <c r="AL24" s="393"/>
      <c r="AM24" s="391">
        <v>1401200</v>
      </c>
      <c r="AN24" s="392"/>
      <c r="AO24" s="392"/>
      <c r="AP24" s="392"/>
      <c r="AQ24" s="392"/>
      <c r="AR24" s="393"/>
      <c r="AS24" s="391">
        <v>3100</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26413905</v>
      </c>
      <c r="BO24" s="416"/>
      <c r="BP24" s="416"/>
      <c r="BQ24" s="416"/>
      <c r="BR24" s="416"/>
      <c r="BS24" s="416"/>
      <c r="BT24" s="416"/>
      <c r="BU24" s="417"/>
      <c r="BV24" s="415">
        <v>26630148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3" s="139" customFormat="1" ht="18.75" customHeight="1">
      <c r="A25" s="140"/>
      <c r="B25" s="447"/>
      <c r="C25" s="448"/>
      <c r="D25" s="449"/>
      <c r="E25" s="388" t="s">
        <v>155</v>
      </c>
      <c r="F25" s="389"/>
      <c r="G25" s="389"/>
      <c r="H25" s="389"/>
      <c r="I25" s="389"/>
      <c r="J25" s="389"/>
      <c r="K25" s="390"/>
      <c r="L25" s="391">
        <v>2</v>
      </c>
      <c r="M25" s="392"/>
      <c r="N25" s="392"/>
      <c r="O25" s="392"/>
      <c r="P25" s="393"/>
      <c r="Q25" s="391">
        <v>7300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12547332</v>
      </c>
      <c r="BO25" s="411"/>
      <c r="BP25" s="411"/>
      <c r="BQ25" s="411"/>
      <c r="BR25" s="411"/>
      <c r="BS25" s="411"/>
      <c r="BT25" s="411"/>
      <c r="BU25" s="412"/>
      <c r="BV25" s="410">
        <v>15499807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s="139" customFormat="1" ht="18.75" customHeight="1">
      <c r="A26" s="140"/>
      <c r="B26" s="447"/>
      <c r="C26" s="448"/>
      <c r="D26" s="449"/>
      <c r="E26" s="388" t="s">
        <v>158</v>
      </c>
      <c r="F26" s="389"/>
      <c r="G26" s="389"/>
      <c r="H26" s="389"/>
      <c r="I26" s="389"/>
      <c r="J26" s="389"/>
      <c r="K26" s="390"/>
      <c r="L26" s="391">
        <v>1</v>
      </c>
      <c r="M26" s="392"/>
      <c r="N26" s="392"/>
      <c r="O26" s="392"/>
      <c r="P26" s="393"/>
      <c r="Q26" s="391">
        <v>6850</v>
      </c>
      <c r="R26" s="392"/>
      <c r="S26" s="392"/>
      <c r="T26" s="392"/>
      <c r="U26" s="392"/>
      <c r="V26" s="393"/>
      <c r="W26" s="457"/>
      <c r="X26" s="448"/>
      <c r="Y26" s="449"/>
      <c r="Z26" s="388" t="s">
        <v>159</v>
      </c>
      <c r="AA26" s="470"/>
      <c r="AB26" s="470"/>
      <c r="AC26" s="470"/>
      <c r="AD26" s="470"/>
      <c r="AE26" s="470"/>
      <c r="AF26" s="470"/>
      <c r="AG26" s="471"/>
      <c r="AH26" s="391">
        <v>16</v>
      </c>
      <c r="AI26" s="392"/>
      <c r="AJ26" s="392"/>
      <c r="AK26" s="392"/>
      <c r="AL26" s="393"/>
      <c r="AM26" s="391">
        <v>51600</v>
      </c>
      <c r="AN26" s="392"/>
      <c r="AO26" s="392"/>
      <c r="AP26" s="392"/>
      <c r="AQ26" s="392"/>
      <c r="AR26" s="393"/>
      <c r="AS26" s="391">
        <v>3225</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4550</v>
      </c>
      <c r="R27" s="392"/>
      <c r="S27" s="392"/>
      <c r="T27" s="392"/>
      <c r="U27" s="392"/>
      <c r="V27" s="393"/>
      <c r="W27" s="457"/>
      <c r="X27" s="448"/>
      <c r="Y27" s="449"/>
      <c r="Z27" s="388" t="s">
        <v>162</v>
      </c>
      <c r="AA27" s="389"/>
      <c r="AB27" s="389"/>
      <c r="AC27" s="389"/>
      <c r="AD27" s="389"/>
      <c r="AE27" s="389"/>
      <c r="AF27" s="389"/>
      <c r="AG27" s="390"/>
      <c r="AH27" s="391">
        <v>94</v>
      </c>
      <c r="AI27" s="392"/>
      <c r="AJ27" s="392"/>
      <c r="AK27" s="392"/>
      <c r="AL27" s="393"/>
      <c r="AM27" s="391">
        <v>286214</v>
      </c>
      <c r="AN27" s="392"/>
      <c r="AO27" s="392"/>
      <c r="AP27" s="392"/>
      <c r="AQ27" s="392"/>
      <c r="AR27" s="393"/>
      <c r="AS27" s="391">
        <v>3045</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1265495</v>
      </c>
      <c r="BO27" s="419"/>
      <c r="BP27" s="419"/>
      <c r="BQ27" s="419"/>
      <c r="BR27" s="419"/>
      <c r="BS27" s="419"/>
      <c r="BT27" s="419"/>
      <c r="BU27" s="420"/>
      <c r="BV27" s="418">
        <v>1264358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4000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3706786</v>
      </c>
      <c r="BO28" s="411"/>
      <c r="BP28" s="411"/>
      <c r="BQ28" s="411"/>
      <c r="BR28" s="411"/>
      <c r="BS28" s="411"/>
      <c r="BT28" s="411"/>
      <c r="BU28" s="412"/>
      <c r="BV28" s="410">
        <v>5350650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22</v>
      </c>
      <c r="M29" s="392"/>
      <c r="N29" s="392"/>
      <c r="O29" s="392"/>
      <c r="P29" s="393"/>
      <c r="Q29" s="391">
        <v>3600</v>
      </c>
      <c r="R29" s="392"/>
      <c r="S29" s="392"/>
      <c r="T29" s="392"/>
      <c r="U29" s="392"/>
      <c r="V29" s="393"/>
      <c r="W29" s="458"/>
      <c r="X29" s="459"/>
      <c r="Y29" s="460"/>
      <c r="Z29" s="388" t="s">
        <v>169</v>
      </c>
      <c r="AA29" s="389"/>
      <c r="AB29" s="389"/>
      <c r="AC29" s="389"/>
      <c r="AD29" s="389"/>
      <c r="AE29" s="389"/>
      <c r="AF29" s="389"/>
      <c r="AG29" s="390"/>
      <c r="AH29" s="391">
        <v>546</v>
      </c>
      <c r="AI29" s="392"/>
      <c r="AJ29" s="392"/>
      <c r="AK29" s="392"/>
      <c r="AL29" s="393"/>
      <c r="AM29" s="391">
        <v>1687414</v>
      </c>
      <c r="AN29" s="392"/>
      <c r="AO29" s="392"/>
      <c r="AP29" s="392"/>
      <c r="AQ29" s="392"/>
      <c r="AR29" s="393"/>
      <c r="AS29" s="391">
        <v>3091</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3020072</v>
      </c>
      <c r="BO29" s="416"/>
      <c r="BP29" s="416"/>
      <c r="BQ29" s="416"/>
      <c r="BR29" s="416"/>
      <c r="BS29" s="416"/>
      <c r="BT29" s="416"/>
      <c r="BU29" s="417"/>
      <c r="BV29" s="415">
        <v>3014235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7186255</v>
      </c>
      <c r="BO30" s="419"/>
      <c r="BP30" s="419"/>
      <c r="BQ30" s="419"/>
      <c r="BR30" s="419"/>
      <c r="BS30" s="419"/>
      <c r="BT30" s="419"/>
      <c r="BU30" s="420"/>
      <c r="BV30" s="418">
        <v>5230474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IF('各会計、関係団体の財政状況及び健全化判断比率'!B35="","",'各会計、関係団体の財政状況及び健全化判断比率'!B35)</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東近江行政組合（一般会計）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ハートランド推進財団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大中の湖地区基幹水利施設管理事業特別会計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aca="true" t="shared" si="0" ref="AM35:AM43">IF(AO35="","",AM34+1)</f>
        <v>10</v>
      </c>
      <c r="AN35" s="375"/>
      <c r="AO35" s="374" t="str">
        <f>IF('各会計、関係団体の財政状況及び健全化判断比率'!B34="","",'各会計、関係団体の財政状況及び健全化判断比率'!B34)</f>
        <v>病院事業会計</v>
      </c>
      <c r="AP35" s="374"/>
      <c r="AQ35" s="374"/>
      <c r="AR35" s="374"/>
      <c r="AS35" s="374"/>
      <c r="AT35" s="374"/>
      <c r="AU35" s="374"/>
      <c r="AV35" s="374"/>
      <c r="AW35" s="374"/>
      <c r="AX35" s="374"/>
      <c r="AY35" s="374"/>
      <c r="AZ35" s="374"/>
      <c r="BA35" s="374"/>
      <c r="BB35" s="374"/>
      <c r="BC35" s="374"/>
      <c r="BD35" s="167"/>
      <c r="BE35" s="375">
        <f aca="true" t="shared" si="1" ref="BE35:BE43">IF(BG35="","",BE34+1)</f>
        <v>12</v>
      </c>
      <c r="BF35" s="375"/>
      <c r="BG35" s="374" t="str">
        <f>IF('各会計、関係団体の財政状況及び健全化判断比率'!B36="","",'各会計、関係団体の財政状況及び健全化判断比率'!B36)</f>
        <v>農業集落排水事業特別会計</v>
      </c>
      <c r="BH35" s="374"/>
      <c r="BI35" s="374"/>
      <c r="BJ35" s="374"/>
      <c r="BK35" s="374"/>
      <c r="BL35" s="374"/>
      <c r="BM35" s="374"/>
      <c r="BN35" s="374"/>
      <c r="BO35" s="374"/>
      <c r="BP35" s="374"/>
      <c r="BQ35" s="374"/>
      <c r="BR35" s="374"/>
      <c r="BS35" s="374"/>
      <c r="BT35" s="374"/>
      <c r="BU35" s="374"/>
      <c r="BV35" s="167"/>
      <c r="BW35" s="375">
        <f aca="true" t="shared" si="2" ref="BW35:BW43">IF(BY35="","",BW34+1)</f>
        <v>14</v>
      </c>
      <c r="BX35" s="375"/>
      <c r="BY35" s="374" t="str">
        <f>IF('各会計、関係団体の財政状況及び健全化判断比率'!B69="","",'各会計、関係団体の財政状況及び健全化判断比率'!B69)</f>
        <v>東近江行政組合（救急医療特別会計）</v>
      </c>
      <c r="BZ35" s="374"/>
      <c r="CA35" s="374"/>
      <c r="CB35" s="374"/>
      <c r="CC35" s="374"/>
      <c r="CD35" s="374"/>
      <c r="CE35" s="374"/>
      <c r="CF35" s="374"/>
      <c r="CG35" s="374"/>
      <c r="CH35" s="374"/>
      <c r="CI35" s="374"/>
      <c r="CJ35" s="374"/>
      <c r="CK35" s="374"/>
      <c r="CL35" s="374"/>
      <c r="CM35" s="374"/>
      <c r="CN35" s="167"/>
      <c r="CO35" s="375">
        <f aca="true" t="shared" si="3" ref="CO35:CO43">IF(CQ35="","",CO34+1)</f>
        <v>21</v>
      </c>
      <c r="CP35" s="375"/>
      <c r="CQ35" s="374" t="str">
        <f>IF('各会計、関係団体の財政状況及び健全化判断比率'!BS8="","",'各会計、関係団体の財政状況及び健全化判断比率'!BS8)</f>
        <v>近江八幡市国際協会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文化会館事業特別会計</v>
      </c>
      <c r="F36" s="374"/>
      <c r="G36" s="374"/>
      <c r="H36" s="374"/>
      <c r="I36" s="374"/>
      <c r="J36" s="374"/>
      <c r="K36" s="374"/>
      <c r="L36" s="374"/>
      <c r="M36" s="374"/>
      <c r="N36" s="374"/>
      <c r="O36" s="374"/>
      <c r="P36" s="374"/>
      <c r="Q36" s="374"/>
      <c r="R36" s="374"/>
      <c r="S36" s="374"/>
      <c r="T36" s="167"/>
      <c r="U36" s="375">
        <f aca="true" t="shared" si="4" ref="U36:U43">IF(W36="","",U35+1)</f>
        <v>6</v>
      </c>
      <c r="V36" s="375"/>
      <c r="W36" s="374" t="str">
        <f>IF('各会計、関係団体の財政状況及び健全化判断比率'!B30="","",'各会計、関係団体の財政状況及び健全化判断比率'!B30)</f>
        <v>介護認定審査会共同設置事業特別会計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中部清掃組合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近江八幡地域勤労者福祉サービスセンター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介護保険事業（保険事業勘定）特別会計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滋賀県市町村職員研修センター</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安土町文芸の郷振興事業団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aca="true" t="shared" si="5" ref="C38:C43">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介護保険事業（サービス事業勘定）特別会計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滋賀県後期高齢者医療広域連合（一般会計）</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まっせ</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滋賀県後期高齢者医療広域連合（後期高齢者医療特別会計）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滋賀県市町村交通災害共済組合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190</v>
      </c>
    </row>
    <row r="50" ht="15">
      <c r="E50" s="141" t="s">
        <v>191</v>
      </c>
    </row>
    <row r="51" ht="15">
      <c r="E51" s="141" t="s">
        <v>192</v>
      </c>
    </row>
    <row r="52" ht="15">
      <c r="E52" s="141" t="s">
        <v>193</v>
      </c>
    </row>
    <row r="53" ht="15"/>
    <row r="54" ht="15"/>
    <row r="55" ht="15"/>
    <row r="56" ht="15"/>
    <row r="57" ht="15" hidden="1"/>
    <row r="58" ht="15" hidden="1"/>
    <row r="59" ht="1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528</v>
      </c>
      <c r="D34" s="1184"/>
      <c r="E34" s="1185"/>
      <c r="F34" s="32">
        <v>14.99</v>
      </c>
      <c r="G34" s="33">
        <v>20.13</v>
      </c>
      <c r="H34" s="33">
        <v>23.99</v>
      </c>
      <c r="I34" s="33">
        <v>26.52</v>
      </c>
      <c r="J34" s="34">
        <v>27.84</v>
      </c>
      <c r="K34" s="22"/>
      <c r="L34" s="22"/>
      <c r="M34" s="22"/>
      <c r="N34" s="22"/>
      <c r="O34" s="22"/>
      <c r="P34" s="22"/>
    </row>
    <row r="35" spans="1:16" ht="39" customHeight="1">
      <c r="A35" s="22"/>
      <c r="B35" s="35"/>
      <c r="C35" s="1178" t="s">
        <v>529</v>
      </c>
      <c r="D35" s="1179"/>
      <c r="E35" s="1180"/>
      <c r="F35" s="36">
        <v>9.72</v>
      </c>
      <c r="G35" s="37">
        <v>9.64</v>
      </c>
      <c r="H35" s="37">
        <v>9.66</v>
      </c>
      <c r="I35" s="37">
        <v>9.91</v>
      </c>
      <c r="J35" s="38">
        <v>10.51</v>
      </c>
      <c r="K35" s="22"/>
      <c r="L35" s="22"/>
      <c r="M35" s="22"/>
      <c r="N35" s="22"/>
      <c r="O35" s="22"/>
      <c r="P35" s="22"/>
    </row>
    <row r="36" spans="1:16" ht="39" customHeight="1">
      <c r="A36" s="22"/>
      <c r="B36" s="35"/>
      <c r="C36" s="1178" t="s">
        <v>530</v>
      </c>
      <c r="D36" s="1179"/>
      <c r="E36" s="1180"/>
      <c r="F36" s="36">
        <v>5.1</v>
      </c>
      <c r="G36" s="37">
        <v>4.88</v>
      </c>
      <c r="H36" s="37">
        <v>3.16</v>
      </c>
      <c r="I36" s="37">
        <v>3.65</v>
      </c>
      <c r="J36" s="38">
        <v>2.91</v>
      </c>
      <c r="K36" s="22"/>
      <c r="L36" s="22"/>
      <c r="M36" s="22"/>
      <c r="N36" s="22"/>
      <c r="O36" s="22"/>
      <c r="P36" s="22"/>
    </row>
    <row r="37" spans="1:16" ht="39" customHeight="1">
      <c r="A37" s="22"/>
      <c r="B37" s="35"/>
      <c r="C37" s="1178" t="s">
        <v>531</v>
      </c>
      <c r="D37" s="1179"/>
      <c r="E37" s="1180"/>
      <c r="F37" s="36">
        <v>0.01</v>
      </c>
      <c r="G37" s="37">
        <v>0.03</v>
      </c>
      <c r="H37" s="37">
        <v>0.02</v>
      </c>
      <c r="I37" s="37">
        <v>0.78</v>
      </c>
      <c r="J37" s="38">
        <v>0.7</v>
      </c>
      <c r="K37" s="22"/>
      <c r="L37" s="22"/>
      <c r="M37" s="22"/>
      <c r="N37" s="22"/>
      <c r="O37" s="22"/>
      <c r="P37" s="22"/>
    </row>
    <row r="38" spans="1:16" ht="39" customHeight="1">
      <c r="A38" s="22"/>
      <c r="B38" s="35"/>
      <c r="C38" s="1178" t="s">
        <v>532</v>
      </c>
      <c r="D38" s="1179"/>
      <c r="E38" s="1180"/>
      <c r="F38" s="36">
        <v>0.66</v>
      </c>
      <c r="G38" s="37">
        <v>0.05</v>
      </c>
      <c r="H38" s="37">
        <v>0.06</v>
      </c>
      <c r="I38" s="37">
        <v>0.07</v>
      </c>
      <c r="J38" s="38">
        <v>0.69</v>
      </c>
      <c r="K38" s="22"/>
      <c r="L38" s="22"/>
      <c r="M38" s="22"/>
      <c r="N38" s="22"/>
      <c r="O38" s="22"/>
      <c r="P38" s="22"/>
    </row>
    <row r="39" spans="1:16" ht="39" customHeight="1">
      <c r="A39" s="22"/>
      <c r="B39" s="35"/>
      <c r="C39" s="1178" t="s">
        <v>533</v>
      </c>
      <c r="D39" s="1179"/>
      <c r="E39" s="1180"/>
      <c r="F39" s="36">
        <v>0.22</v>
      </c>
      <c r="G39" s="37">
        <v>0.21</v>
      </c>
      <c r="H39" s="37">
        <v>0.16</v>
      </c>
      <c r="I39" s="37">
        <v>0.21</v>
      </c>
      <c r="J39" s="38">
        <v>0.55</v>
      </c>
      <c r="K39" s="22"/>
      <c r="L39" s="22"/>
      <c r="M39" s="22"/>
      <c r="N39" s="22"/>
      <c r="O39" s="22"/>
      <c r="P39" s="22"/>
    </row>
    <row r="40" spans="1:16" ht="39" customHeight="1">
      <c r="A40" s="22"/>
      <c r="B40" s="35"/>
      <c r="C40" s="1178" t="s">
        <v>534</v>
      </c>
      <c r="D40" s="1179"/>
      <c r="E40" s="1180"/>
      <c r="F40" s="36">
        <v>0</v>
      </c>
      <c r="G40" s="37">
        <v>0.01</v>
      </c>
      <c r="H40" s="37">
        <v>0.12</v>
      </c>
      <c r="I40" s="37">
        <v>0.12</v>
      </c>
      <c r="J40" s="38">
        <v>0.13</v>
      </c>
      <c r="K40" s="22"/>
      <c r="L40" s="22"/>
      <c r="M40" s="22"/>
      <c r="N40" s="22"/>
      <c r="O40" s="22"/>
      <c r="P40" s="22"/>
    </row>
    <row r="41" spans="1:16" ht="39" customHeight="1">
      <c r="A41" s="22"/>
      <c r="B41" s="35"/>
      <c r="C41" s="1178" t="s">
        <v>535</v>
      </c>
      <c r="D41" s="1179"/>
      <c r="E41" s="1180"/>
      <c r="F41" s="36">
        <v>0</v>
      </c>
      <c r="G41" s="37">
        <v>0</v>
      </c>
      <c r="H41" s="37">
        <v>0</v>
      </c>
      <c r="I41" s="37">
        <v>0</v>
      </c>
      <c r="J41" s="38">
        <v>0.02</v>
      </c>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v>0</v>
      </c>
      <c r="G43" s="42">
        <v>0.01</v>
      </c>
      <c r="H43" s="42">
        <v>0.01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2395</v>
      </c>
      <c r="L45" s="60">
        <v>2204</v>
      </c>
      <c r="M45" s="60">
        <v>2182</v>
      </c>
      <c r="N45" s="60">
        <v>2018</v>
      </c>
      <c r="O45" s="61">
        <v>2165</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1271</v>
      </c>
      <c r="L48" s="64">
        <v>1251</v>
      </c>
      <c r="M48" s="64">
        <v>1372</v>
      </c>
      <c r="N48" s="64">
        <v>1490</v>
      </c>
      <c r="O48" s="65">
        <v>1459</v>
      </c>
      <c r="P48" s="48"/>
      <c r="Q48" s="48"/>
      <c r="R48" s="48"/>
      <c r="S48" s="48"/>
      <c r="T48" s="48"/>
      <c r="U48" s="48"/>
    </row>
    <row r="49" spans="1:21" ht="30.75" customHeight="1">
      <c r="A49" s="48"/>
      <c r="B49" s="1196"/>
      <c r="C49" s="1197"/>
      <c r="D49" s="62"/>
      <c r="E49" s="1188" t="s">
        <v>16</v>
      </c>
      <c r="F49" s="1188"/>
      <c r="G49" s="1188"/>
      <c r="H49" s="1188"/>
      <c r="I49" s="1188"/>
      <c r="J49" s="1189"/>
      <c r="K49" s="63">
        <v>117</v>
      </c>
      <c r="L49" s="64">
        <v>99</v>
      </c>
      <c r="M49" s="64">
        <v>108</v>
      </c>
      <c r="N49" s="64">
        <v>111</v>
      </c>
      <c r="O49" s="65">
        <v>109</v>
      </c>
      <c r="P49" s="48"/>
      <c r="Q49" s="48"/>
      <c r="R49" s="48"/>
      <c r="S49" s="48"/>
      <c r="T49" s="48"/>
      <c r="U49" s="48"/>
    </row>
    <row r="50" spans="1:21" ht="30.75" customHeight="1">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2905</v>
      </c>
      <c r="L52" s="64">
        <v>2916</v>
      </c>
      <c r="M52" s="64">
        <v>3018</v>
      </c>
      <c r="N52" s="64">
        <v>3065</v>
      </c>
      <c r="O52" s="65">
        <v>3173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878</v>
      </c>
      <c r="L53" s="69">
        <v>638</v>
      </c>
      <c r="M53" s="69">
        <v>644</v>
      </c>
      <c r="N53" s="69">
        <v>554</v>
      </c>
      <c r="O53" s="70">
        <v>560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20946</v>
      </c>
      <c r="J41" s="83">
        <v>23901</v>
      </c>
      <c r="K41" s="83">
        <v>24957</v>
      </c>
      <c r="L41" s="83">
        <v>27913</v>
      </c>
      <c r="M41" s="84">
        <v>27866</v>
      </c>
    </row>
    <row r="42" spans="2:13" ht="27.75" customHeight="1">
      <c r="B42" s="1204"/>
      <c r="C42" s="1205"/>
      <c r="D42" s="85"/>
      <c r="E42" s="1208" t="s">
        <v>26</v>
      </c>
      <c r="F42" s="1208"/>
      <c r="G42" s="1208"/>
      <c r="H42" s="1209"/>
      <c r="I42" s="86" t="s">
        <v>482</v>
      </c>
      <c r="J42" s="87" t="s">
        <v>482</v>
      </c>
      <c r="K42" s="87" t="s">
        <v>482</v>
      </c>
      <c r="L42" s="87" t="s">
        <v>482</v>
      </c>
      <c r="M42" s="88" t="s">
        <v>482</v>
      </c>
    </row>
    <row r="43" spans="2:13" ht="27.75" customHeight="1">
      <c r="B43" s="1204"/>
      <c r="C43" s="1205"/>
      <c r="D43" s="85"/>
      <c r="E43" s="1208" t="s">
        <v>27</v>
      </c>
      <c r="F43" s="1208"/>
      <c r="G43" s="1208"/>
      <c r="H43" s="1209"/>
      <c r="I43" s="86">
        <v>22139</v>
      </c>
      <c r="J43" s="87">
        <v>22007</v>
      </c>
      <c r="K43" s="87">
        <v>22616</v>
      </c>
      <c r="L43" s="87">
        <v>21687</v>
      </c>
      <c r="M43" s="88">
        <v>20037</v>
      </c>
    </row>
    <row r="44" spans="2:13" ht="27.75" customHeight="1">
      <c r="B44" s="1204"/>
      <c r="C44" s="1205"/>
      <c r="D44" s="85"/>
      <c r="E44" s="1208" t="s">
        <v>28</v>
      </c>
      <c r="F44" s="1208"/>
      <c r="G44" s="1208"/>
      <c r="H44" s="1209"/>
      <c r="I44" s="86">
        <v>694</v>
      </c>
      <c r="J44" s="87">
        <v>627</v>
      </c>
      <c r="K44" s="87">
        <v>884</v>
      </c>
      <c r="L44" s="87">
        <v>863</v>
      </c>
      <c r="M44" s="88">
        <v>592</v>
      </c>
    </row>
    <row r="45" spans="2:13" ht="27.75" customHeight="1">
      <c r="B45" s="1204"/>
      <c r="C45" s="1205"/>
      <c r="D45" s="85"/>
      <c r="E45" s="1208" t="s">
        <v>29</v>
      </c>
      <c r="F45" s="1208"/>
      <c r="G45" s="1208"/>
      <c r="H45" s="1209"/>
      <c r="I45" s="86">
        <v>4934</v>
      </c>
      <c r="J45" s="87">
        <v>4689</v>
      </c>
      <c r="K45" s="87">
        <v>4323</v>
      </c>
      <c r="L45" s="87">
        <v>4173</v>
      </c>
      <c r="M45" s="88">
        <v>4088</v>
      </c>
    </row>
    <row r="46" spans="2:13" ht="27.75" customHeight="1">
      <c r="B46" s="1204"/>
      <c r="C46" s="1205"/>
      <c r="D46" s="89"/>
      <c r="E46" s="1208" t="s">
        <v>30</v>
      </c>
      <c r="F46" s="1208"/>
      <c r="G46" s="1208"/>
      <c r="H46" s="1209"/>
      <c r="I46" s="86">
        <v>73</v>
      </c>
      <c r="J46" s="87">
        <v>2</v>
      </c>
      <c r="K46" s="87">
        <v>2</v>
      </c>
      <c r="L46" s="87" t="s">
        <v>482</v>
      </c>
      <c r="M46" s="88" t="s">
        <v>482</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13747</v>
      </c>
      <c r="J50" s="87">
        <v>14654</v>
      </c>
      <c r="K50" s="87">
        <v>14584</v>
      </c>
      <c r="L50" s="87">
        <v>14865</v>
      </c>
      <c r="M50" s="88">
        <v>15497</v>
      </c>
    </row>
    <row r="51" spans="2:13" ht="27.75" customHeight="1">
      <c r="B51" s="1204"/>
      <c r="C51" s="1205"/>
      <c r="D51" s="85"/>
      <c r="E51" s="1208" t="s">
        <v>36</v>
      </c>
      <c r="F51" s="1208"/>
      <c r="G51" s="1208"/>
      <c r="H51" s="1209"/>
      <c r="I51" s="86">
        <v>7220</v>
      </c>
      <c r="J51" s="87">
        <v>6646</v>
      </c>
      <c r="K51" s="87">
        <v>6218</v>
      </c>
      <c r="L51" s="87">
        <v>6225</v>
      </c>
      <c r="M51" s="88">
        <v>5793</v>
      </c>
    </row>
    <row r="52" spans="2:13" ht="27.75" customHeight="1">
      <c r="B52" s="1206"/>
      <c r="C52" s="1207"/>
      <c r="D52" s="85"/>
      <c r="E52" s="1208" t="s">
        <v>37</v>
      </c>
      <c r="F52" s="1208"/>
      <c r="G52" s="1208"/>
      <c r="H52" s="1209"/>
      <c r="I52" s="86">
        <v>36101</v>
      </c>
      <c r="J52" s="87">
        <v>37293</v>
      </c>
      <c r="K52" s="87">
        <v>38745</v>
      </c>
      <c r="L52" s="87">
        <v>38582</v>
      </c>
      <c r="M52" s="88">
        <v>38149</v>
      </c>
    </row>
    <row r="53" spans="2:13" ht="27.75" customHeight="1" thickBot="1">
      <c r="B53" s="1210" t="s">
        <v>21</v>
      </c>
      <c r="C53" s="1211"/>
      <c r="D53" s="92"/>
      <c r="E53" s="1212" t="s">
        <v>38</v>
      </c>
      <c r="F53" s="1212"/>
      <c r="G53" s="1212"/>
      <c r="H53" s="1213"/>
      <c r="I53" s="93">
        <v>-8281</v>
      </c>
      <c r="J53" s="94">
        <v>-7367</v>
      </c>
      <c r="K53" s="94">
        <v>-6765</v>
      </c>
      <c r="L53" s="94">
        <v>-5036</v>
      </c>
      <c r="M53" s="95">
        <v>-6856</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85" zoomScaleNormal="85"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551</v>
      </c>
      <c r="C41" s="248"/>
      <c r="D41" s="248"/>
      <c r="E41" s="248"/>
      <c r="F41" s="248"/>
      <c r="G41" s="248"/>
      <c r="H41" s="248"/>
      <c r="I41" s="248"/>
      <c r="J41" s="248"/>
      <c r="K41" s="248"/>
      <c r="L41" s="248"/>
      <c r="M41" s="248"/>
      <c r="N41" s="248"/>
      <c r="O41" s="248"/>
      <c r="P41" s="249"/>
    </row>
    <row r="42" spans="2:15" ht="13.5">
      <c r="B42" s="250"/>
      <c r="C42" s="246"/>
      <c r="D42" s="246"/>
      <c r="E42" s="246"/>
      <c r="F42" s="246"/>
      <c r="G42" s="353" t="s">
        <v>552</v>
      </c>
      <c r="I42" s="354"/>
      <c r="J42" s="354"/>
      <c r="K42" s="354"/>
      <c r="L42" s="246"/>
      <c r="M42" s="246"/>
      <c r="N42" s="246"/>
      <c r="O42" s="246"/>
    </row>
    <row r="43" spans="2:15" ht="13.5">
      <c r="B43" s="250"/>
      <c r="C43" s="246"/>
      <c r="D43" s="246"/>
      <c r="E43" s="246"/>
      <c r="F43" s="246"/>
      <c r="G43" s="1221"/>
      <c r="H43" s="1222"/>
      <c r="I43" s="1222"/>
      <c r="J43" s="1222"/>
      <c r="K43" s="1222"/>
      <c r="L43" s="1222"/>
      <c r="M43" s="1222"/>
      <c r="N43" s="1222"/>
      <c r="O43" s="1223"/>
    </row>
    <row r="44" spans="2:15" ht="13.5">
      <c r="B44" s="250"/>
      <c r="C44" s="246"/>
      <c r="D44" s="246"/>
      <c r="E44" s="246"/>
      <c r="F44" s="246"/>
      <c r="G44" s="1224"/>
      <c r="H44" s="1225"/>
      <c r="I44" s="1225"/>
      <c r="J44" s="1225"/>
      <c r="K44" s="1225"/>
      <c r="L44" s="1225"/>
      <c r="M44" s="1225"/>
      <c r="N44" s="1225"/>
      <c r="O44" s="1226"/>
    </row>
    <row r="45" spans="2:15" ht="13.5">
      <c r="B45" s="250"/>
      <c r="C45" s="246"/>
      <c r="D45" s="246"/>
      <c r="E45" s="246"/>
      <c r="F45" s="246"/>
      <c r="G45" s="1224"/>
      <c r="H45" s="1225"/>
      <c r="I45" s="1225"/>
      <c r="J45" s="1225"/>
      <c r="K45" s="1225"/>
      <c r="L45" s="1225"/>
      <c r="M45" s="1225"/>
      <c r="N45" s="1225"/>
      <c r="O45" s="1226"/>
    </row>
    <row r="46" spans="2:15" ht="13.5">
      <c r="B46" s="250"/>
      <c r="C46" s="246"/>
      <c r="D46" s="246"/>
      <c r="E46" s="246"/>
      <c r="F46" s="246"/>
      <c r="G46" s="1224"/>
      <c r="H46" s="1225"/>
      <c r="I46" s="1225"/>
      <c r="J46" s="1225"/>
      <c r="K46" s="1225"/>
      <c r="L46" s="1225"/>
      <c r="M46" s="1225"/>
      <c r="N46" s="1225"/>
      <c r="O46" s="1226"/>
    </row>
    <row r="47" spans="2:15" ht="13.5">
      <c r="B47" s="250"/>
      <c r="C47" s="246"/>
      <c r="D47" s="246"/>
      <c r="E47" s="246"/>
      <c r="F47" s="246"/>
      <c r="G47" s="1227"/>
      <c r="H47" s="1228"/>
      <c r="I47" s="1228"/>
      <c r="J47" s="1228"/>
      <c r="K47" s="1228"/>
      <c r="L47" s="1228"/>
      <c r="M47" s="1228"/>
      <c r="N47" s="1228"/>
      <c r="O47" s="1229"/>
    </row>
    <row r="48" spans="2:10" ht="13.5">
      <c r="B48" s="250"/>
      <c r="C48" s="246"/>
      <c r="D48" s="246"/>
      <c r="E48" s="246"/>
      <c r="F48" s="246"/>
      <c r="G48" s="246"/>
      <c r="H48" s="355"/>
      <c r="I48" s="355"/>
      <c r="J48" s="355"/>
    </row>
    <row r="49" spans="2:7" ht="13.5">
      <c r="B49" s="250"/>
      <c r="C49" s="246"/>
      <c r="D49" s="246"/>
      <c r="E49" s="246"/>
      <c r="F49" s="246"/>
      <c r="G49" s="245" t="s">
        <v>553</v>
      </c>
    </row>
    <row r="50" spans="2:15" ht="13.5">
      <c r="B50" s="250"/>
      <c r="C50" s="246"/>
      <c r="D50" s="246"/>
      <c r="E50" s="246"/>
      <c r="F50" s="246"/>
      <c r="G50" s="1230"/>
      <c r="H50" s="1231"/>
      <c r="I50" s="1231"/>
      <c r="J50" s="1232"/>
      <c r="K50" s="356" t="s">
        <v>521</v>
      </c>
      <c r="L50" s="356" t="s">
        <v>522</v>
      </c>
      <c r="M50" s="356" t="s">
        <v>523</v>
      </c>
      <c r="N50" s="356" t="s">
        <v>524</v>
      </c>
      <c r="O50" s="356" t="s">
        <v>525</v>
      </c>
    </row>
    <row r="51" spans="2:15" ht="13.5">
      <c r="B51" s="250"/>
      <c r="C51" s="246"/>
      <c r="D51" s="246"/>
      <c r="E51" s="246"/>
      <c r="F51" s="246"/>
      <c r="G51" s="1233" t="s">
        <v>554</v>
      </c>
      <c r="H51" s="1234"/>
      <c r="I51" s="1239" t="s">
        <v>555</v>
      </c>
      <c r="J51" s="1239"/>
      <c r="K51" s="1241"/>
      <c r="L51" s="1241"/>
      <c r="M51" s="1241"/>
      <c r="N51" s="1241"/>
      <c r="O51" s="1241"/>
    </row>
    <row r="52" spans="2:15" ht="13.5">
      <c r="B52" s="250"/>
      <c r="C52" s="246"/>
      <c r="D52" s="246"/>
      <c r="E52" s="246"/>
      <c r="F52" s="246"/>
      <c r="G52" s="1235"/>
      <c r="H52" s="1236"/>
      <c r="I52" s="1240"/>
      <c r="J52" s="1240"/>
      <c r="K52" s="1242"/>
      <c r="L52" s="1242"/>
      <c r="M52" s="1242"/>
      <c r="N52" s="1242"/>
      <c r="O52" s="1242"/>
    </row>
    <row r="53" spans="1:15" ht="13.5">
      <c r="A53" s="357"/>
      <c r="B53" s="250"/>
      <c r="C53" s="246"/>
      <c r="D53" s="246"/>
      <c r="E53" s="246"/>
      <c r="F53" s="246"/>
      <c r="G53" s="1235"/>
      <c r="H53" s="1236"/>
      <c r="I53" s="1243" t="s">
        <v>556</v>
      </c>
      <c r="J53" s="1243"/>
      <c r="K53" s="1250"/>
      <c r="L53" s="1250"/>
      <c r="M53" s="1250"/>
      <c r="N53" s="1250"/>
      <c r="O53" s="1250"/>
    </row>
    <row r="54" spans="1:15" ht="13.5">
      <c r="A54" s="357"/>
      <c r="B54" s="250"/>
      <c r="C54" s="246"/>
      <c r="D54" s="246"/>
      <c r="E54" s="246"/>
      <c r="F54" s="246"/>
      <c r="G54" s="1237"/>
      <c r="H54" s="1238"/>
      <c r="I54" s="1243"/>
      <c r="J54" s="1243"/>
      <c r="K54" s="1251"/>
      <c r="L54" s="1251"/>
      <c r="M54" s="1251"/>
      <c r="N54" s="1251"/>
      <c r="O54" s="1251"/>
    </row>
    <row r="55" spans="1:15" ht="13.5">
      <c r="A55" s="357"/>
      <c r="B55" s="250"/>
      <c r="C55" s="246"/>
      <c r="D55" s="246"/>
      <c r="E55" s="246"/>
      <c r="F55" s="246"/>
      <c r="G55" s="1244" t="s">
        <v>557</v>
      </c>
      <c r="H55" s="1245"/>
      <c r="I55" s="1243" t="s">
        <v>555</v>
      </c>
      <c r="J55" s="1243"/>
      <c r="K55" s="1241"/>
      <c r="L55" s="1241"/>
      <c r="M55" s="1241"/>
      <c r="N55" s="1241"/>
      <c r="O55" s="1241"/>
    </row>
    <row r="56" spans="1:15" ht="13.5">
      <c r="A56" s="357"/>
      <c r="B56" s="250"/>
      <c r="C56" s="246"/>
      <c r="D56" s="246"/>
      <c r="E56" s="246"/>
      <c r="F56" s="246"/>
      <c r="G56" s="1246"/>
      <c r="H56" s="1247"/>
      <c r="I56" s="1243"/>
      <c r="J56" s="1243"/>
      <c r="K56" s="1242"/>
      <c r="L56" s="1242"/>
      <c r="M56" s="1242"/>
      <c r="N56" s="1242"/>
      <c r="O56" s="1242"/>
    </row>
    <row r="57" spans="2:17" s="357" customFormat="1" ht="13.5">
      <c r="B57" s="358"/>
      <c r="C57" s="354"/>
      <c r="D57" s="354"/>
      <c r="E57" s="354"/>
      <c r="F57" s="354"/>
      <c r="G57" s="1246"/>
      <c r="H57" s="1247"/>
      <c r="I57" s="1252" t="s">
        <v>556</v>
      </c>
      <c r="J57" s="1252"/>
      <c r="K57" s="1250"/>
      <c r="L57" s="1250"/>
      <c r="M57" s="1250"/>
      <c r="N57" s="1250"/>
      <c r="O57" s="1250"/>
      <c r="P57" s="359"/>
      <c r="Q57" s="358"/>
    </row>
    <row r="58" spans="1:17" s="357" customFormat="1" ht="13.5">
      <c r="A58" s="245"/>
      <c r="B58" s="358"/>
      <c r="C58" s="354"/>
      <c r="D58" s="354"/>
      <c r="E58" s="354"/>
      <c r="F58" s="354"/>
      <c r="G58" s="1248"/>
      <c r="H58" s="1249"/>
      <c r="I58" s="1252"/>
      <c r="J58" s="1252"/>
      <c r="K58" s="1251"/>
      <c r="L58" s="1251"/>
      <c r="M58" s="1251"/>
      <c r="N58" s="1251"/>
      <c r="O58" s="1251"/>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558</v>
      </c>
      <c r="C63" s="246"/>
      <c r="D63" s="246"/>
      <c r="E63" s="246"/>
      <c r="F63" s="246"/>
      <c r="G63" s="246"/>
      <c r="H63" s="246"/>
      <c r="I63" s="246"/>
      <c r="J63" s="246"/>
      <c r="K63" s="246"/>
      <c r="L63" s="246"/>
      <c r="M63" s="246"/>
      <c r="N63" s="246"/>
      <c r="O63" s="246"/>
    </row>
    <row r="64" spans="2:15" ht="13.5">
      <c r="B64" s="250"/>
      <c r="C64" s="246"/>
      <c r="D64" s="246"/>
      <c r="E64" s="246"/>
      <c r="F64" s="246"/>
      <c r="G64" s="353" t="s">
        <v>552</v>
      </c>
      <c r="I64" s="354"/>
      <c r="J64" s="354"/>
      <c r="K64" s="354"/>
      <c r="L64" s="246"/>
      <c r="M64" s="246"/>
      <c r="N64" s="246"/>
      <c r="O64" s="246"/>
    </row>
    <row r="65" spans="2:15" ht="13.5" customHeight="1">
      <c r="B65" s="250"/>
      <c r="C65" s="246"/>
      <c r="D65" s="246"/>
      <c r="E65" s="246"/>
      <c r="F65" s="246"/>
      <c r="G65" s="1221" t="s">
        <v>561</v>
      </c>
      <c r="H65" s="1222"/>
      <c r="I65" s="1222"/>
      <c r="J65" s="1222"/>
      <c r="K65" s="1222"/>
      <c r="L65" s="1222"/>
      <c r="M65" s="1222"/>
      <c r="N65" s="1222"/>
      <c r="O65" s="1223"/>
    </row>
    <row r="66" spans="2:15" ht="13.5">
      <c r="B66" s="250"/>
      <c r="C66" s="246"/>
      <c r="D66" s="246"/>
      <c r="E66" s="246"/>
      <c r="F66" s="246"/>
      <c r="G66" s="1224"/>
      <c r="H66" s="1225"/>
      <c r="I66" s="1225"/>
      <c r="J66" s="1225"/>
      <c r="K66" s="1225"/>
      <c r="L66" s="1225"/>
      <c r="M66" s="1225"/>
      <c r="N66" s="1225"/>
      <c r="O66" s="1226"/>
    </row>
    <row r="67" spans="2:15" ht="13.5">
      <c r="B67" s="250"/>
      <c r="C67" s="246"/>
      <c r="D67" s="246"/>
      <c r="E67" s="246"/>
      <c r="F67" s="246"/>
      <c r="G67" s="1224"/>
      <c r="H67" s="1225"/>
      <c r="I67" s="1225"/>
      <c r="J67" s="1225"/>
      <c r="K67" s="1225"/>
      <c r="L67" s="1225"/>
      <c r="M67" s="1225"/>
      <c r="N67" s="1225"/>
      <c r="O67" s="1226"/>
    </row>
    <row r="68" spans="2:15" ht="13.5">
      <c r="B68" s="250"/>
      <c r="C68" s="246"/>
      <c r="D68" s="246"/>
      <c r="E68" s="246"/>
      <c r="F68" s="246"/>
      <c r="G68" s="1224"/>
      <c r="H68" s="1225"/>
      <c r="I68" s="1225"/>
      <c r="J68" s="1225"/>
      <c r="K68" s="1225"/>
      <c r="L68" s="1225"/>
      <c r="M68" s="1225"/>
      <c r="N68" s="1225"/>
      <c r="O68" s="1226"/>
    </row>
    <row r="69" spans="2:15" ht="13.5">
      <c r="B69" s="250"/>
      <c r="C69" s="246"/>
      <c r="D69" s="246"/>
      <c r="E69" s="246"/>
      <c r="F69" s="246"/>
      <c r="G69" s="1227"/>
      <c r="H69" s="1228"/>
      <c r="I69" s="1228"/>
      <c r="J69" s="1228"/>
      <c r="K69" s="1228"/>
      <c r="L69" s="1228"/>
      <c r="M69" s="1228"/>
      <c r="N69" s="1228"/>
      <c r="O69" s="1229"/>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559</v>
      </c>
      <c r="I71" s="370"/>
      <c r="J71" s="366"/>
      <c r="K71" s="366"/>
      <c r="L71" s="367"/>
      <c r="M71" s="366"/>
      <c r="N71" s="367"/>
      <c r="O71" s="368"/>
    </row>
    <row r="72" spans="2:15" ht="13.5">
      <c r="B72" s="250"/>
      <c r="C72" s="246"/>
      <c r="D72" s="246"/>
      <c r="E72" s="246"/>
      <c r="F72" s="246"/>
      <c r="G72" s="1230"/>
      <c r="H72" s="1231"/>
      <c r="I72" s="1231"/>
      <c r="J72" s="1232"/>
      <c r="K72" s="356" t="s">
        <v>521</v>
      </c>
      <c r="L72" s="356" t="s">
        <v>522</v>
      </c>
      <c r="M72" s="356" t="s">
        <v>523</v>
      </c>
      <c r="N72" s="356" t="s">
        <v>524</v>
      </c>
      <c r="O72" s="356" t="s">
        <v>525</v>
      </c>
    </row>
    <row r="73" spans="2:19" ht="13.5">
      <c r="B73" s="250"/>
      <c r="C73" s="246"/>
      <c r="D73" s="246"/>
      <c r="E73" s="246"/>
      <c r="F73" s="246"/>
      <c r="G73" s="1233" t="s">
        <v>554</v>
      </c>
      <c r="H73" s="1234"/>
      <c r="I73" s="1239" t="s">
        <v>555</v>
      </c>
      <c r="J73" s="1239"/>
      <c r="K73" s="1253"/>
      <c r="L73" s="1253"/>
      <c r="M73" s="1242"/>
      <c r="N73" s="1242"/>
      <c r="O73" s="1242"/>
      <c r="S73" s="245">
        <v>9.9</v>
      </c>
    </row>
    <row r="74" spans="2:15" ht="13.5">
      <c r="B74" s="250"/>
      <c r="C74" s="246"/>
      <c r="D74" s="246"/>
      <c r="E74" s="246"/>
      <c r="F74" s="246"/>
      <c r="G74" s="1235"/>
      <c r="H74" s="1236"/>
      <c r="I74" s="1240"/>
      <c r="J74" s="1240"/>
      <c r="K74" s="1253"/>
      <c r="L74" s="1253"/>
      <c r="M74" s="1242"/>
      <c r="N74" s="1242"/>
      <c r="O74" s="1242"/>
    </row>
    <row r="75" spans="2:29" ht="13.5">
      <c r="B75" s="250"/>
      <c r="C75" s="246"/>
      <c r="D75" s="246"/>
      <c r="E75" s="246"/>
      <c r="F75" s="246"/>
      <c r="G75" s="1235"/>
      <c r="H75" s="1236"/>
      <c r="I75" s="1243" t="s">
        <v>560</v>
      </c>
      <c r="J75" s="1243"/>
      <c r="K75" s="1254">
        <v>6.8</v>
      </c>
      <c r="L75" s="1254">
        <v>5.4</v>
      </c>
      <c r="M75" s="1254">
        <v>4.7</v>
      </c>
      <c r="N75" s="1254">
        <v>4</v>
      </c>
      <c r="O75" s="1254">
        <v>3.8</v>
      </c>
      <c r="U75" s="245">
        <v>81.2</v>
      </c>
      <c r="W75" s="245">
        <v>87.2</v>
      </c>
      <c r="Y75" s="245">
        <v>99.8</v>
      </c>
      <c r="AA75" s="245">
        <v>109.5</v>
      </c>
      <c r="AC75" s="245">
        <v>115.2</v>
      </c>
    </row>
    <row r="76" spans="2:15" ht="13.5">
      <c r="B76" s="250"/>
      <c r="C76" s="246"/>
      <c r="D76" s="246"/>
      <c r="E76" s="246"/>
      <c r="F76" s="246"/>
      <c r="G76" s="1237"/>
      <c r="H76" s="1238"/>
      <c r="I76" s="1243"/>
      <c r="J76" s="1243"/>
      <c r="K76" s="1251"/>
      <c r="L76" s="1251"/>
      <c r="M76" s="1251"/>
      <c r="N76" s="1251"/>
      <c r="O76" s="1251"/>
    </row>
    <row r="77" spans="2:20" ht="13.5">
      <c r="B77" s="250"/>
      <c r="C77" s="246"/>
      <c r="D77" s="246"/>
      <c r="E77" s="246"/>
      <c r="F77" s="246"/>
      <c r="G77" s="1244" t="s">
        <v>557</v>
      </c>
      <c r="H77" s="1245"/>
      <c r="I77" s="1243" t="s">
        <v>555</v>
      </c>
      <c r="J77" s="1243"/>
      <c r="K77" s="1253">
        <v>58.2</v>
      </c>
      <c r="L77" s="1253">
        <v>50.3</v>
      </c>
      <c r="M77" s="1242">
        <v>45.9</v>
      </c>
      <c r="N77" s="1242">
        <v>37.3</v>
      </c>
      <c r="O77" s="1242">
        <v>33.1</v>
      </c>
      <c r="R77" s="245">
        <v>12.3</v>
      </c>
      <c r="T77" s="245">
        <v>11.1</v>
      </c>
    </row>
    <row r="78" spans="2:15" ht="13.5">
      <c r="B78" s="250"/>
      <c r="C78" s="246"/>
      <c r="D78" s="246"/>
      <c r="E78" s="246"/>
      <c r="F78" s="246"/>
      <c r="G78" s="1246"/>
      <c r="H78" s="1247"/>
      <c r="I78" s="1243"/>
      <c r="J78" s="1243"/>
      <c r="K78" s="1253"/>
      <c r="L78" s="1253"/>
      <c r="M78" s="1242"/>
      <c r="N78" s="1242"/>
      <c r="O78" s="1242"/>
    </row>
    <row r="79" spans="2:30" ht="13.5">
      <c r="B79" s="250"/>
      <c r="C79" s="246"/>
      <c r="D79" s="246"/>
      <c r="E79" s="246"/>
      <c r="F79" s="246"/>
      <c r="G79" s="1246"/>
      <c r="H79" s="1247"/>
      <c r="I79" s="1255" t="s">
        <v>560</v>
      </c>
      <c r="J79" s="1252"/>
      <c r="K79" s="1256">
        <v>10.3</v>
      </c>
      <c r="L79" s="1256">
        <v>9.6</v>
      </c>
      <c r="M79" s="1256">
        <v>8.8</v>
      </c>
      <c r="N79" s="1256">
        <v>7.8</v>
      </c>
      <c r="O79" s="1256">
        <v>7.5</v>
      </c>
      <c r="V79" s="245">
        <v>53.5</v>
      </c>
      <c r="X79" s="245">
        <v>48.2</v>
      </c>
      <c r="Z79" s="245">
        <v>34.2</v>
      </c>
      <c r="AB79" s="245">
        <v>30.3</v>
      </c>
      <c r="AD79" s="245">
        <v>28.9</v>
      </c>
    </row>
    <row r="80" spans="2:15" ht="13.5">
      <c r="B80" s="250"/>
      <c r="C80" s="246"/>
      <c r="D80" s="246"/>
      <c r="E80" s="246"/>
      <c r="F80" s="246"/>
      <c r="G80" s="1248"/>
      <c r="H80" s="1249"/>
      <c r="I80" s="1252"/>
      <c r="J80" s="1252"/>
      <c r="K80" s="1256"/>
      <c r="L80" s="1256"/>
      <c r="M80" s="1256"/>
      <c r="N80" s="1256"/>
      <c r="O80" s="1256"/>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31496062992125984"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520</v>
      </c>
      <c r="G2" s="113"/>
      <c r="H2" s="114"/>
    </row>
    <row r="3" spans="1:8" ht="15">
      <c r="A3" s="110" t="s">
        <v>513</v>
      </c>
      <c r="B3" s="115"/>
      <c r="C3" s="116"/>
      <c r="D3" s="117">
        <v>29516</v>
      </c>
      <c r="E3" s="118"/>
      <c r="F3" s="119">
        <v>50880</v>
      </c>
      <c r="G3" s="120"/>
      <c r="H3" s="121"/>
    </row>
    <row r="4" spans="1:8" ht="15">
      <c r="A4" s="122"/>
      <c r="B4" s="123"/>
      <c r="C4" s="124"/>
      <c r="D4" s="125">
        <v>15688</v>
      </c>
      <c r="E4" s="126"/>
      <c r="F4" s="127">
        <v>26879</v>
      </c>
      <c r="G4" s="128"/>
      <c r="H4" s="129"/>
    </row>
    <row r="5" spans="1:8" ht="15">
      <c r="A5" s="110" t="s">
        <v>515</v>
      </c>
      <c r="B5" s="115"/>
      <c r="C5" s="116"/>
      <c r="D5" s="117">
        <v>75796</v>
      </c>
      <c r="E5" s="118"/>
      <c r="F5" s="119">
        <v>63956</v>
      </c>
      <c r="G5" s="120"/>
      <c r="H5" s="121"/>
    </row>
    <row r="6" spans="1:8" ht="15">
      <c r="A6" s="122"/>
      <c r="B6" s="123"/>
      <c r="C6" s="124"/>
      <c r="D6" s="125">
        <v>42408</v>
      </c>
      <c r="E6" s="126"/>
      <c r="F6" s="127">
        <v>29239</v>
      </c>
      <c r="G6" s="128"/>
      <c r="H6" s="129"/>
    </row>
    <row r="7" spans="1:8" ht="15">
      <c r="A7" s="110" t="s">
        <v>516</v>
      </c>
      <c r="B7" s="115"/>
      <c r="C7" s="116"/>
      <c r="D7" s="117">
        <v>65578</v>
      </c>
      <c r="E7" s="118"/>
      <c r="F7" s="119">
        <v>66255</v>
      </c>
      <c r="G7" s="120"/>
      <c r="H7" s="121"/>
    </row>
    <row r="8" spans="1:8" ht="15">
      <c r="A8" s="122"/>
      <c r="B8" s="123"/>
      <c r="C8" s="124"/>
      <c r="D8" s="125">
        <v>17927</v>
      </c>
      <c r="E8" s="126"/>
      <c r="F8" s="127">
        <v>31822</v>
      </c>
      <c r="G8" s="128"/>
      <c r="H8" s="129"/>
    </row>
    <row r="9" spans="1:8" ht="15">
      <c r="A9" s="110" t="s">
        <v>517</v>
      </c>
      <c r="B9" s="115"/>
      <c r="C9" s="116"/>
      <c r="D9" s="117">
        <v>129756</v>
      </c>
      <c r="E9" s="118"/>
      <c r="F9" s="119">
        <v>54227</v>
      </c>
      <c r="G9" s="120"/>
      <c r="H9" s="121"/>
    </row>
    <row r="10" spans="1:8" ht="15">
      <c r="A10" s="122"/>
      <c r="B10" s="123"/>
      <c r="C10" s="124"/>
      <c r="D10" s="125">
        <v>33176</v>
      </c>
      <c r="E10" s="126"/>
      <c r="F10" s="127">
        <v>29694</v>
      </c>
      <c r="G10" s="128"/>
      <c r="H10" s="129"/>
    </row>
    <row r="11" spans="1:8" ht="15">
      <c r="A11" s="110" t="s">
        <v>518</v>
      </c>
      <c r="B11" s="115"/>
      <c r="C11" s="116"/>
      <c r="D11" s="117">
        <v>65487</v>
      </c>
      <c r="E11" s="118"/>
      <c r="F11" s="119">
        <v>57295</v>
      </c>
      <c r="G11" s="120"/>
      <c r="H11" s="121"/>
    </row>
    <row r="12" spans="1:8" ht="15">
      <c r="A12" s="122"/>
      <c r="B12" s="123"/>
      <c r="C12" s="130"/>
      <c r="D12" s="125">
        <v>14762</v>
      </c>
      <c r="E12" s="126"/>
      <c r="F12" s="127">
        <v>32771</v>
      </c>
      <c r="G12" s="128"/>
      <c r="H12" s="129"/>
    </row>
    <row r="13" spans="1:8" ht="15">
      <c r="A13" s="110"/>
      <c r="B13" s="115"/>
      <c r="C13" s="131"/>
      <c r="D13" s="132">
        <v>73227</v>
      </c>
      <c r="E13" s="133"/>
      <c r="F13" s="134">
        <v>58523</v>
      </c>
      <c r="G13" s="135"/>
      <c r="H13" s="121"/>
    </row>
    <row r="14" spans="1:8" ht="15">
      <c r="A14" s="122"/>
      <c r="B14" s="123"/>
      <c r="C14" s="124"/>
      <c r="D14" s="125">
        <v>24792</v>
      </c>
      <c r="E14" s="126"/>
      <c r="F14" s="127">
        <v>30081</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5.1</v>
      </c>
      <c r="C19" s="136">
        <f>ROUND(VALUE(SUBSTITUTE('実質収支比率等に係る経年分析'!G$48,"▲","-")),2)</f>
        <v>4.89</v>
      </c>
      <c r="D19" s="136">
        <f>ROUND(VALUE(SUBSTITUTE('実質収支比率等に係る経年分析'!H$48,"▲","-")),2)</f>
        <v>3.17</v>
      </c>
      <c r="E19" s="136">
        <f>ROUND(VALUE(SUBSTITUTE('実質収支比率等に係る経年分析'!I$48,"▲","-")),2)</f>
        <v>3.65</v>
      </c>
      <c r="F19" s="136">
        <f>ROUND(VALUE(SUBSTITUTE('実質収支比率等に係る経年分析'!J$48,"▲","-")),2)</f>
        <v>2.92</v>
      </c>
    </row>
    <row r="20" spans="1:6" ht="15">
      <c r="A20" s="136" t="s">
        <v>43</v>
      </c>
      <c r="B20" s="136">
        <f>ROUND(VALUE(SUBSTITUTE('実質収支比率等に係る経年分析'!F$47,"▲","-")),2)</f>
        <v>28.38</v>
      </c>
      <c r="C20" s="136">
        <f>ROUND(VALUE(SUBSTITUTE('実質収支比率等に係る経年分析'!G$47,"▲","-")),2)</f>
        <v>30.65</v>
      </c>
      <c r="D20" s="136">
        <f>ROUND(VALUE(SUBSTITUTE('実質収支比率等に係る経年分析'!H$47,"▲","-")),2)</f>
        <v>30.33</v>
      </c>
      <c r="E20" s="136">
        <f>ROUND(VALUE(SUBSTITUTE('実質収支比率等に係る経年分析'!I$47,"▲","-")),2)</f>
        <v>30.07</v>
      </c>
      <c r="F20" s="136">
        <f>ROUND(VALUE(SUBSTITUTE('実質収支比率等に係る経年分析'!J$47,"▲","-")),2)</f>
        <v>20.87</v>
      </c>
    </row>
    <row r="21" spans="1:6" ht="15">
      <c r="A21" s="136" t="s">
        <v>44</v>
      </c>
      <c r="B21" s="136">
        <f>IF(ISNUMBER(VALUE(SUBSTITUTE('実質収支比率等に係る経年分析'!F$49,"▲","-"))),ROUND(VALUE(SUBSTITUTE('実質収支比率等に係る経年分析'!F$49,"▲","-")),2),NA())</f>
        <v>1.93</v>
      </c>
      <c r="C21" s="136">
        <f>IF(ISNUMBER(VALUE(SUBSTITUTE('実質収支比率等に係る経年分析'!G$49,"▲","-"))),ROUND(VALUE(SUBSTITUTE('実質収支比率等に係る経年分析'!G$49,"▲","-")),2),NA())</f>
        <v>2.38</v>
      </c>
      <c r="D21" s="136">
        <f>IF(ISNUMBER(VALUE(SUBSTITUTE('実質収支比率等に係る経年分析'!H$49,"▲","-"))),ROUND(VALUE(SUBSTITUTE('実質収支比率等に係る経年分析'!H$49,"▲","-")),2),NA())</f>
        <v>-2.07</v>
      </c>
      <c r="E21" s="136">
        <f>IF(ISNUMBER(VALUE(SUBSTITUTE('実質収支比率等に係る経年分析'!I$49,"▲","-"))),ROUND(VALUE(SUBSTITUTE('実質収支比率等に係る経年分析'!I$49,"▲","-")),2),NA())</f>
        <v>1.7</v>
      </c>
      <c r="F21" s="136">
        <f>IF(ISNUMBER(VALUE(SUBSTITUTE('実質収支比率等に係る経年分析'!J$49,"▲","-"))),ROUND(VALUE(SUBSTITUTE('実質収支比率等に係る経年分析'!J$49,"▲","-")),2),NA())</f>
        <v>-8.63</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0.01</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0.01</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0.01</v>
      </c>
      <c r="J27" s="137" t="e">
        <f>IF(ROUND(VALUE(SUBSTITUTE('連結実質赤字比率に係る赤字・黒字の構成分析'!J$43,"▲","-")),2)&lt;0,ABS(ROUND(VALUE(SUBSTITUTE('連結実質赤字比率に係る赤字・黒字の構成分析'!J$43,"▲","-")),2)),NA())</f>
        <v>#N/A</v>
      </c>
      <c r="K27" s="137">
        <f>IF(ROUND(VALUE(SUBSTITUTE('連結実質赤字比率に係る赤字・黒字の構成分析'!J$43,"▲","-")),2)&gt;=0,ABS(ROUND(VALUE(SUBSTITUTE('連結実質赤字比率に係る赤字・黒字の構成分析'!J$43,"▲","-")),2)),NA())</f>
        <v>0</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0.02</v>
      </c>
    </row>
    <row r="30" spans="1:11" ht="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0.01</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0.12</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0.12</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0.13</v>
      </c>
    </row>
    <row r="31" spans="1:11" ht="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0.22</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0.21</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0.16</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0.21</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0.55</v>
      </c>
    </row>
    <row r="32" spans="1:11" ht="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0.66</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0.05</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0.06</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0.07</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0.69</v>
      </c>
    </row>
    <row r="33" spans="1:11" ht="15">
      <c r="A33" s="137" t="str">
        <f>IF('連結実質赤字比率に係る赤字・黒字の構成分析'!C$37="",NA(),'連結実質赤字比率に係る赤字・黒字の構成分析'!C$37)</f>
        <v>介護保険事業（保険事業勘定）特別会計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0.01</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0.03</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0.02</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0.78</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0.7</v>
      </c>
    </row>
    <row r="34" spans="1:11" ht="15">
      <c r="A34" s="137" t="str">
        <f>IF('連結実質赤字比率に係る赤字・黒字の構成分析'!C$36="",NA(),'連結実質赤字比率に係る赤字・黒字の構成分析'!C$36)</f>
        <v>一般会計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5.1</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4.88</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3.16</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3.65</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2.91</v>
      </c>
    </row>
    <row r="35" spans="1:11" ht="15">
      <c r="A35" s="137" t="str">
        <f>IF('連結実質赤字比率に係る赤字・黒字の構成分析'!C$35="",NA(),'連結実質赤字比率に係る赤字・黒字の構成分析'!C$35)</f>
        <v>水道事業会計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9.72</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9.64</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9.66</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9.91</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10.51</v>
      </c>
    </row>
    <row r="36" spans="1:11" ht="15">
      <c r="A36" s="137" t="str">
        <f>IF('連結実質赤字比率に係る赤字・黒字の構成分析'!C$34="",NA(),'連結実質赤字比率に係る赤字・黒字の構成分析'!C$34)</f>
        <v>病院事業会計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14.99</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20.13</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23.99</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26.52</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27.84</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2905</v>
      </c>
      <c r="E42" s="138"/>
      <c r="F42" s="138"/>
      <c r="G42" s="138">
        <f>'実質公債費比率（分子）の構造'!L$52</f>
        <v>2916</v>
      </c>
      <c r="H42" s="138"/>
      <c r="I42" s="138"/>
      <c r="J42" s="138">
        <f>'実質公債費比率（分子）の構造'!M$52</f>
        <v>3018</v>
      </c>
      <c r="K42" s="138"/>
      <c r="L42" s="138"/>
      <c r="M42" s="138">
        <f>'実質公債費比率（分子）の構造'!N$52</f>
        <v>3065</v>
      </c>
      <c r="N42" s="138"/>
      <c r="O42" s="138"/>
      <c r="P42" s="138">
        <f>'実質公債費比率（分子）の構造'!O$52</f>
        <v>3173</v>
      </c>
    </row>
    <row r="43" spans="1:16" ht="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ht="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ht="15">
      <c r="A45" s="138" t="s">
        <v>54</v>
      </c>
      <c r="B45" s="138">
        <f>'実質公債費比率（分子）の構造'!K$49</f>
        <v>117</v>
      </c>
      <c r="C45" s="138"/>
      <c r="D45" s="138"/>
      <c r="E45" s="138">
        <f>'実質公債費比率（分子）の構造'!L$49</f>
        <v>99</v>
      </c>
      <c r="F45" s="138"/>
      <c r="G45" s="138"/>
      <c r="H45" s="138">
        <f>'実質公債費比率（分子）の構造'!M$49</f>
        <v>108</v>
      </c>
      <c r="I45" s="138"/>
      <c r="J45" s="138"/>
      <c r="K45" s="138">
        <f>'実質公債費比率（分子）の構造'!N$49</f>
        <v>111</v>
      </c>
      <c r="L45" s="138"/>
      <c r="M45" s="138"/>
      <c r="N45" s="138">
        <f>'実質公債費比率（分子）の構造'!O$49</f>
        <v>109</v>
      </c>
      <c r="O45" s="138"/>
      <c r="P45" s="138"/>
    </row>
    <row r="46" spans="1:16" ht="15">
      <c r="A46" s="138" t="s">
        <v>55</v>
      </c>
      <c r="B46" s="138">
        <f>'実質公債費比率（分子）の構造'!K$48</f>
        <v>1271</v>
      </c>
      <c r="C46" s="138"/>
      <c r="D46" s="138"/>
      <c r="E46" s="138">
        <f>'実質公債費比率（分子）の構造'!L$48</f>
        <v>1251</v>
      </c>
      <c r="F46" s="138"/>
      <c r="G46" s="138"/>
      <c r="H46" s="138">
        <f>'実質公債費比率（分子）の構造'!M$48</f>
        <v>1372</v>
      </c>
      <c r="I46" s="138"/>
      <c r="J46" s="138"/>
      <c r="K46" s="138">
        <f>'実質公債費比率（分子）の構造'!N$48</f>
        <v>1490</v>
      </c>
      <c r="L46" s="138"/>
      <c r="M46" s="138"/>
      <c r="N46" s="138">
        <f>'実質公債費比率（分子）の構造'!O$48</f>
        <v>1459</v>
      </c>
      <c r="O46" s="138"/>
      <c r="P46" s="138"/>
    </row>
    <row r="47" spans="1:16" ht="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57</v>
      </c>
      <c r="B49" s="138">
        <f>'実質公債費比率（分子）の構造'!K$45</f>
        <v>2395</v>
      </c>
      <c r="C49" s="138"/>
      <c r="D49" s="138"/>
      <c r="E49" s="138">
        <f>'実質公債費比率（分子）の構造'!L$45</f>
        <v>2204</v>
      </c>
      <c r="F49" s="138"/>
      <c r="G49" s="138"/>
      <c r="H49" s="138">
        <f>'実質公債費比率（分子）の構造'!M$45</f>
        <v>2182</v>
      </c>
      <c r="I49" s="138"/>
      <c r="J49" s="138"/>
      <c r="K49" s="138">
        <f>'実質公債費比率（分子）の構造'!N$45</f>
        <v>2018</v>
      </c>
      <c r="L49" s="138"/>
      <c r="M49" s="138"/>
      <c r="N49" s="138">
        <f>'実質公債費比率（分子）の構造'!O$45</f>
        <v>2165</v>
      </c>
      <c r="O49" s="138"/>
      <c r="P49" s="138"/>
    </row>
    <row r="50" spans="1:16" ht="15">
      <c r="A50" s="138" t="s">
        <v>58</v>
      </c>
      <c r="B50" s="138" t="e">
        <f>NA()</f>
        <v>#N/A</v>
      </c>
      <c r="C50" s="138">
        <f>IF(ISNUMBER('実質公債費比率（分子）の構造'!K$53),'実質公債費比率（分子）の構造'!K$53,NA())</f>
        <v>878</v>
      </c>
      <c r="D50" s="138" t="e">
        <f>NA()</f>
        <v>#N/A</v>
      </c>
      <c r="E50" s="138" t="e">
        <f>NA()</f>
        <v>#N/A</v>
      </c>
      <c r="F50" s="138">
        <f>IF(ISNUMBER('実質公債費比率（分子）の構造'!L$53),'実質公債費比率（分子）の構造'!L$53,NA())</f>
        <v>638</v>
      </c>
      <c r="G50" s="138" t="e">
        <f>NA()</f>
        <v>#N/A</v>
      </c>
      <c r="H50" s="138" t="e">
        <f>NA()</f>
        <v>#N/A</v>
      </c>
      <c r="I50" s="138">
        <f>IF(ISNUMBER('実質公債費比率（分子）の構造'!M$53),'実質公債費比率（分子）の構造'!M$53,NA())</f>
        <v>644</v>
      </c>
      <c r="J50" s="138" t="e">
        <f>NA()</f>
        <v>#N/A</v>
      </c>
      <c r="K50" s="138" t="e">
        <f>NA()</f>
        <v>#N/A</v>
      </c>
      <c r="L50" s="138">
        <f>IF(ISNUMBER('実質公債費比率（分子）の構造'!N$53),'実質公債費比率（分子）の構造'!N$53,NA())</f>
        <v>554</v>
      </c>
      <c r="M50" s="138" t="e">
        <f>NA()</f>
        <v>#N/A</v>
      </c>
      <c r="N50" s="138" t="e">
        <f>NA()</f>
        <v>#N/A</v>
      </c>
      <c r="O50" s="138">
        <f>IF(ISNUMBER('実質公債費比率（分子）の構造'!O$53),'実質公債費比率（分子）の構造'!O$53,NA())</f>
        <v>560</v>
      </c>
      <c r="P50" s="138" t="e">
        <f>NA()</f>
        <v>#N/A</v>
      </c>
    </row>
    <row r="53" ht="15">
      <c r="A53" s="106" t="s">
        <v>59</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ht="15">
      <c r="A56" s="137" t="s">
        <v>37</v>
      </c>
      <c r="B56" s="137"/>
      <c r="C56" s="137"/>
      <c r="D56" s="137">
        <f>'将来負担比率（分子）の構造'!I$52</f>
        <v>36101</v>
      </c>
      <c r="E56" s="137"/>
      <c r="F56" s="137"/>
      <c r="G56" s="137">
        <f>'将来負担比率（分子）の構造'!J$52</f>
        <v>37293</v>
      </c>
      <c r="H56" s="137"/>
      <c r="I56" s="137"/>
      <c r="J56" s="137">
        <f>'将来負担比率（分子）の構造'!K$52</f>
        <v>38745</v>
      </c>
      <c r="K56" s="137"/>
      <c r="L56" s="137"/>
      <c r="M56" s="137">
        <f>'将来負担比率（分子）の構造'!L$52</f>
        <v>38582</v>
      </c>
      <c r="N56" s="137"/>
      <c r="O56" s="137"/>
      <c r="P56" s="137">
        <f>'将来負担比率（分子）の構造'!M$52</f>
        <v>38149</v>
      </c>
    </row>
    <row r="57" spans="1:16" ht="15">
      <c r="A57" s="137" t="s">
        <v>36</v>
      </c>
      <c r="B57" s="137"/>
      <c r="C57" s="137"/>
      <c r="D57" s="137">
        <f>'将来負担比率（分子）の構造'!I$51</f>
        <v>7220</v>
      </c>
      <c r="E57" s="137"/>
      <c r="F57" s="137"/>
      <c r="G57" s="137">
        <f>'将来負担比率（分子）の構造'!J$51</f>
        <v>6646</v>
      </c>
      <c r="H57" s="137"/>
      <c r="I57" s="137"/>
      <c r="J57" s="137">
        <f>'将来負担比率（分子）の構造'!K$51</f>
        <v>6218</v>
      </c>
      <c r="K57" s="137"/>
      <c r="L57" s="137"/>
      <c r="M57" s="137">
        <f>'将来負担比率（分子）の構造'!L$51</f>
        <v>6225</v>
      </c>
      <c r="N57" s="137"/>
      <c r="O57" s="137"/>
      <c r="P57" s="137">
        <f>'将来負担比率（分子）の構造'!M$51</f>
        <v>5793</v>
      </c>
    </row>
    <row r="58" spans="1:16" ht="15">
      <c r="A58" s="137" t="s">
        <v>35</v>
      </c>
      <c r="B58" s="137"/>
      <c r="C58" s="137"/>
      <c r="D58" s="137">
        <f>'将来負担比率（分子）の構造'!I$50</f>
        <v>13747</v>
      </c>
      <c r="E58" s="137"/>
      <c r="F58" s="137"/>
      <c r="G58" s="137">
        <f>'将来負担比率（分子）の構造'!J$50</f>
        <v>14654</v>
      </c>
      <c r="H58" s="137"/>
      <c r="I58" s="137"/>
      <c r="J58" s="137">
        <f>'将来負担比率（分子）の構造'!K$50</f>
        <v>14584</v>
      </c>
      <c r="K58" s="137"/>
      <c r="L58" s="137"/>
      <c r="M58" s="137">
        <f>'将来負担比率（分子）の構造'!L$50</f>
        <v>14865</v>
      </c>
      <c r="N58" s="137"/>
      <c r="O58" s="137"/>
      <c r="P58" s="137">
        <f>'将来負担比率（分子）の構造'!M$50</f>
        <v>15497</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73</v>
      </c>
      <c r="C61" s="137"/>
      <c r="D61" s="137"/>
      <c r="E61" s="137">
        <f>'将来負担比率（分子）の構造'!J$46</f>
        <v>2</v>
      </c>
      <c r="F61" s="137"/>
      <c r="G61" s="137"/>
      <c r="H61" s="137">
        <f>'将来負担比率（分子）の構造'!K$46</f>
        <v>2</v>
      </c>
      <c r="I61" s="137"/>
      <c r="J61" s="137"/>
      <c r="K61" s="137" t="str">
        <f>'将来負担比率（分子）の構造'!L$46</f>
        <v>-</v>
      </c>
      <c r="L61" s="137"/>
      <c r="M61" s="137"/>
      <c r="N61" s="137" t="str">
        <f>'将来負担比率（分子）の構造'!M$46</f>
        <v>-</v>
      </c>
      <c r="O61" s="137"/>
      <c r="P61" s="137"/>
    </row>
    <row r="62" spans="1:16" ht="15">
      <c r="A62" s="137" t="s">
        <v>29</v>
      </c>
      <c r="B62" s="137">
        <f>'将来負担比率（分子）の構造'!I$45</f>
        <v>4934</v>
      </c>
      <c r="C62" s="137"/>
      <c r="D62" s="137"/>
      <c r="E62" s="137">
        <f>'将来負担比率（分子）の構造'!J$45</f>
        <v>4689</v>
      </c>
      <c r="F62" s="137"/>
      <c r="G62" s="137"/>
      <c r="H62" s="137">
        <f>'将来負担比率（分子）の構造'!K$45</f>
        <v>4323</v>
      </c>
      <c r="I62" s="137"/>
      <c r="J62" s="137"/>
      <c r="K62" s="137">
        <f>'将来負担比率（分子）の構造'!L$45</f>
        <v>4173</v>
      </c>
      <c r="L62" s="137"/>
      <c r="M62" s="137"/>
      <c r="N62" s="137">
        <f>'将来負担比率（分子）の構造'!M$45</f>
        <v>4088</v>
      </c>
      <c r="O62" s="137"/>
      <c r="P62" s="137"/>
    </row>
    <row r="63" spans="1:16" ht="15">
      <c r="A63" s="137" t="s">
        <v>28</v>
      </c>
      <c r="B63" s="137">
        <f>'将来負担比率（分子）の構造'!I$44</f>
        <v>694</v>
      </c>
      <c r="C63" s="137"/>
      <c r="D63" s="137"/>
      <c r="E63" s="137">
        <f>'将来負担比率（分子）の構造'!J$44</f>
        <v>627</v>
      </c>
      <c r="F63" s="137"/>
      <c r="G63" s="137"/>
      <c r="H63" s="137">
        <f>'将来負担比率（分子）の構造'!K$44</f>
        <v>884</v>
      </c>
      <c r="I63" s="137"/>
      <c r="J63" s="137"/>
      <c r="K63" s="137">
        <f>'将来負担比率（分子）の構造'!L$44</f>
        <v>863</v>
      </c>
      <c r="L63" s="137"/>
      <c r="M63" s="137"/>
      <c r="N63" s="137">
        <f>'将来負担比率（分子）の構造'!M$44</f>
        <v>592</v>
      </c>
      <c r="O63" s="137"/>
      <c r="P63" s="137"/>
    </row>
    <row r="64" spans="1:16" ht="15">
      <c r="A64" s="137" t="s">
        <v>27</v>
      </c>
      <c r="B64" s="137">
        <f>'将来負担比率（分子）の構造'!I$43</f>
        <v>22139</v>
      </c>
      <c r="C64" s="137"/>
      <c r="D64" s="137"/>
      <c r="E64" s="137">
        <f>'将来負担比率（分子）の構造'!J$43</f>
        <v>22007</v>
      </c>
      <c r="F64" s="137"/>
      <c r="G64" s="137"/>
      <c r="H64" s="137">
        <f>'将来負担比率（分子）の構造'!K$43</f>
        <v>22616</v>
      </c>
      <c r="I64" s="137"/>
      <c r="J64" s="137"/>
      <c r="K64" s="137">
        <f>'将来負担比率（分子）の構造'!L$43</f>
        <v>21687</v>
      </c>
      <c r="L64" s="137"/>
      <c r="M64" s="137"/>
      <c r="N64" s="137">
        <f>'将来負担比率（分子）の構造'!M$43</f>
        <v>20037</v>
      </c>
      <c r="O64" s="137"/>
      <c r="P64" s="137"/>
    </row>
    <row r="65" spans="1:16" ht="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ht="15">
      <c r="A66" s="137" t="s">
        <v>25</v>
      </c>
      <c r="B66" s="137">
        <f>'将来負担比率（分子）の構造'!I$41</f>
        <v>20946</v>
      </c>
      <c r="C66" s="137"/>
      <c r="D66" s="137"/>
      <c r="E66" s="137">
        <f>'将来負担比率（分子）の構造'!J$41</f>
        <v>23901</v>
      </c>
      <c r="F66" s="137"/>
      <c r="G66" s="137"/>
      <c r="H66" s="137">
        <f>'将来負担比率（分子）の構造'!K$41</f>
        <v>24957</v>
      </c>
      <c r="I66" s="137"/>
      <c r="J66" s="137"/>
      <c r="K66" s="137">
        <f>'将来負担比率（分子）の構造'!L$41</f>
        <v>27913</v>
      </c>
      <c r="L66" s="137"/>
      <c r="M66" s="137"/>
      <c r="N66" s="137">
        <f>'将来負担比率（分子）の構造'!M$41</f>
        <v>27866</v>
      </c>
      <c r="O66" s="137"/>
      <c r="P66" s="137"/>
    </row>
    <row r="67" spans="1:16" ht="15">
      <c r="A67" s="137" t="s">
        <v>62</v>
      </c>
      <c r="B67" s="137" t="e">
        <f>NA()</f>
        <v>#N/A</v>
      </c>
      <c r="C67" s="137">
        <f>IF(ISNUMBER('将来負担比率（分子）の構造'!I$53),IF('将来負担比率（分子）の構造'!I$53&lt;0,0,'将来負担比率（分子）の構造'!I$53),NA())</f>
        <v>0</v>
      </c>
      <c r="D67" s="137" t="e">
        <f>NA()</f>
        <v>#N/A</v>
      </c>
      <c r="E67" s="137" t="e">
        <f>NA()</f>
        <v>#N/A</v>
      </c>
      <c r="F67" s="137">
        <f>IF(ISNUMBER('将来負担比率（分子）の構造'!J$53),IF('将来負担比率（分子）の構造'!J$53&lt;0,0,'将来負担比率（分子）の構造'!J$53),NA())</f>
        <v>0</v>
      </c>
      <c r="G67" s="137" t="e">
        <f>NA()</f>
        <v>#N/A</v>
      </c>
      <c r="H67" s="137" t="e">
        <f>NA()</f>
        <v>#N/A</v>
      </c>
      <c r="I67" s="137">
        <f>IF(ISNUMBER('将来負担比率（分子）の構造'!K$53),IF('将来負担比率（分子）の構造'!K$53&lt;0,0,'将来負担比率（分子）の構造'!K$53),NA())</f>
        <v>0</v>
      </c>
      <c r="J67" s="137" t="e">
        <f>NA()</f>
        <v>#N/A</v>
      </c>
      <c r="K67" s="137" t="e">
        <f>NA()</f>
        <v>#N/A</v>
      </c>
      <c r="L67" s="137">
        <f>IF(ISNUMBER('将来負担比率（分子）の構造'!L$53),IF('将来負担比率（分子）の構造'!L$53&lt;0,0,'将来負担比率（分子）の構造'!L$53),NA())</f>
        <v>0</v>
      </c>
      <c r="M67" s="137" t="e">
        <f>NA()</f>
        <v>#N/A</v>
      </c>
      <c r="N67" s="137" t="e">
        <f>NA()</f>
        <v>#N/A</v>
      </c>
      <c r="O67" s="137">
        <f>IF(ISNUMBER('将来負担比率（分子）の構造'!M$53),IF('将来負担比率（分子）の構造'!M$53&lt;0,0,'将来負担比率（分子）の構造'!M$53),NA())</f>
        <v>0</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3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3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33" s="183" customFormat="1" ht="11.25" customHeight="1">
      <c r="B5" s="707" t="s">
        <v>207</v>
      </c>
      <c r="C5" s="708"/>
      <c r="D5" s="708"/>
      <c r="E5" s="708"/>
      <c r="F5" s="708"/>
      <c r="G5" s="708"/>
      <c r="H5" s="708"/>
      <c r="I5" s="708"/>
      <c r="J5" s="708"/>
      <c r="K5" s="708"/>
      <c r="L5" s="708"/>
      <c r="M5" s="708"/>
      <c r="N5" s="708"/>
      <c r="O5" s="708"/>
      <c r="P5" s="708"/>
      <c r="Q5" s="709"/>
      <c r="R5" s="670">
        <v>10999428</v>
      </c>
      <c r="S5" s="671"/>
      <c r="T5" s="671"/>
      <c r="U5" s="671"/>
      <c r="V5" s="671"/>
      <c r="W5" s="671"/>
      <c r="X5" s="671"/>
      <c r="Y5" s="718"/>
      <c r="Z5" s="731">
        <v>30.6</v>
      </c>
      <c r="AA5" s="731"/>
      <c r="AB5" s="731"/>
      <c r="AC5" s="731"/>
      <c r="AD5" s="732">
        <v>10358254</v>
      </c>
      <c r="AE5" s="732"/>
      <c r="AF5" s="732"/>
      <c r="AG5" s="732"/>
      <c r="AH5" s="732"/>
      <c r="AI5" s="732"/>
      <c r="AJ5" s="732"/>
      <c r="AK5" s="732"/>
      <c r="AL5" s="719">
        <v>61.7</v>
      </c>
      <c r="AM5" s="688"/>
      <c r="AN5" s="688"/>
      <c r="AO5" s="720"/>
      <c r="AP5" s="707" t="s">
        <v>208</v>
      </c>
      <c r="AQ5" s="708"/>
      <c r="AR5" s="708"/>
      <c r="AS5" s="708"/>
      <c r="AT5" s="708"/>
      <c r="AU5" s="708"/>
      <c r="AV5" s="708"/>
      <c r="AW5" s="708"/>
      <c r="AX5" s="708"/>
      <c r="AY5" s="708"/>
      <c r="AZ5" s="708"/>
      <c r="BA5" s="708"/>
      <c r="BB5" s="708"/>
      <c r="BC5" s="708"/>
      <c r="BD5" s="708"/>
      <c r="BE5" s="708"/>
      <c r="BF5" s="709"/>
      <c r="BG5" s="620">
        <v>10342331</v>
      </c>
      <c r="BH5" s="621"/>
      <c r="BI5" s="621"/>
      <c r="BJ5" s="621"/>
      <c r="BK5" s="621"/>
      <c r="BL5" s="621"/>
      <c r="BM5" s="621"/>
      <c r="BN5" s="622"/>
      <c r="BO5" s="673">
        <v>94</v>
      </c>
      <c r="BP5" s="673"/>
      <c r="BQ5" s="673"/>
      <c r="BR5" s="673"/>
      <c r="BS5" s="674">
        <v>89111</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33" ht="11.25" customHeight="1">
      <c r="B6" s="617" t="s">
        <v>212</v>
      </c>
      <c r="C6" s="618"/>
      <c r="D6" s="618"/>
      <c r="E6" s="618"/>
      <c r="F6" s="618"/>
      <c r="G6" s="618"/>
      <c r="H6" s="618"/>
      <c r="I6" s="618"/>
      <c r="J6" s="618"/>
      <c r="K6" s="618"/>
      <c r="L6" s="618"/>
      <c r="M6" s="618"/>
      <c r="N6" s="618"/>
      <c r="O6" s="618"/>
      <c r="P6" s="618"/>
      <c r="Q6" s="619"/>
      <c r="R6" s="620">
        <v>222739</v>
      </c>
      <c r="S6" s="621"/>
      <c r="T6" s="621"/>
      <c r="U6" s="621"/>
      <c r="V6" s="621"/>
      <c r="W6" s="621"/>
      <c r="X6" s="621"/>
      <c r="Y6" s="622"/>
      <c r="Z6" s="673">
        <v>0.6</v>
      </c>
      <c r="AA6" s="673"/>
      <c r="AB6" s="673"/>
      <c r="AC6" s="673"/>
      <c r="AD6" s="674">
        <v>222739</v>
      </c>
      <c r="AE6" s="674"/>
      <c r="AF6" s="674"/>
      <c r="AG6" s="674"/>
      <c r="AH6" s="674"/>
      <c r="AI6" s="674"/>
      <c r="AJ6" s="674"/>
      <c r="AK6" s="674"/>
      <c r="AL6" s="643">
        <v>1.3</v>
      </c>
      <c r="AM6" s="675"/>
      <c r="AN6" s="675"/>
      <c r="AO6" s="676"/>
      <c r="AP6" s="617" t="s">
        <v>213</v>
      </c>
      <c r="AQ6" s="618"/>
      <c r="AR6" s="618"/>
      <c r="AS6" s="618"/>
      <c r="AT6" s="618"/>
      <c r="AU6" s="618"/>
      <c r="AV6" s="618"/>
      <c r="AW6" s="618"/>
      <c r="AX6" s="618"/>
      <c r="AY6" s="618"/>
      <c r="AZ6" s="618"/>
      <c r="BA6" s="618"/>
      <c r="BB6" s="618"/>
      <c r="BC6" s="618"/>
      <c r="BD6" s="618"/>
      <c r="BE6" s="618"/>
      <c r="BF6" s="619"/>
      <c r="BG6" s="620">
        <v>10342331</v>
      </c>
      <c r="BH6" s="621"/>
      <c r="BI6" s="621"/>
      <c r="BJ6" s="621"/>
      <c r="BK6" s="621"/>
      <c r="BL6" s="621"/>
      <c r="BM6" s="621"/>
      <c r="BN6" s="622"/>
      <c r="BO6" s="673">
        <v>94</v>
      </c>
      <c r="BP6" s="673"/>
      <c r="BQ6" s="673"/>
      <c r="BR6" s="673"/>
      <c r="BS6" s="674">
        <v>89111</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249915</v>
      </c>
      <c r="CS6" s="621"/>
      <c r="CT6" s="621"/>
      <c r="CU6" s="621"/>
      <c r="CV6" s="621"/>
      <c r="CW6" s="621"/>
      <c r="CX6" s="621"/>
      <c r="CY6" s="622"/>
      <c r="CZ6" s="673">
        <v>0.7</v>
      </c>
      <c r="DA6" s="673"/>
      <c r="DB6" s="673"/>
      <c r="DC6" s="673"/>
      <c r="DD6" s="626" t="s">
        <v>215</v>
      </c>
      <c r="DE6" s="621"/>
      <c r="DF6" s="621"/>
      <c r="DG6" s="621"/>
      <c r="DH6" s="621"/>
      <c r="DI6" s="621"/>
      <c r="DJ6" s="621"/>
      <c r="DK6" s="621"/>
      <c r="DL6" s="621"/>
      <c r="DM6" s="621"/>
      <c r="DN6" s="621"/>
      <c r="DO6" s="621"/>
      <c r="DP6" s="622"/>
      <c r="DQ6" s="626">
        <v>249822</v>
      </c>
      <c r="DR6" s="621"/>
      <c r="DS6" s="621"/>
      <c r="DT6" s="621"/>
      <c r="DU6" s="621"/>
      <c r="DV6" s="621"/>
      <c r="DW6" s="621"/>
      <c r="DX6" s="621"/>
      <c r="DY6" s="621"/>
      <c r="DZ6" s="621"/>
      <c r="EA6" s="621"/>
      <c r="EB6" s="621"/>
      <c r="EC6" s="656"/>
    </row>
    <row r="7" spans="2:133" ht="11.25" customHeight="1">
      <c r="B7" s="617" t="s">
        <v>216</v>
      </c>
      <c r="C7" s="618"/>
      <c r="D7" s="618"/>
      <c r="E7" s="618"/>
      <c r="F7" s="618"/>
      <c r="G7" s="618"/>
      <c r="H7" s="618"/>
      <c r="I7" s="618"/>
      <c r="J7" s="618"/>
      <c r="K7" s="618"/>
      <c r="L7" s="618"/>
      <c r="M7" s="618"/>
      <c r="N7" s="618"/>
      <c r="O7" s="618"/>
      <c r="P7" s="618"/>
      <c r="Q7" s="619"/>
      <c r="R7" s="620">
        <v>15064</v>
      </c>
      <c r="S7" s="621"/>
      <c r="T7" s="621"/>
      <c r="U7" s="621"/>
      <c r="V7" s="621"/>
      <c r="W7" s="621"/>
      <c r="X7" s="621"/>
      <c r="Y7" s="622"/>
      <c r="Z7" s="673">
        <v>0</v>
      </c>
      <c r="AA7" s="673"/>
      <c r="AB7" s="673"/>
      <c r="AC7" s="673"/>
      <c r="AD7" s="674">
        <v>15064</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4787501</v>
      </c>
      <c r="BH7" s="621"/>
      <c r="BI7" s="621"/>
      <c r="BJ7" s="621"/>
      <c r="BK7" s="621"/>
      <c r="BL7" s="621"/>
      <c r="BM7" s="621"/>
      <c r="BN7" s="622"/>
      <c r="BO7" s="673">
        <v>43.5</v>
      </c>
      <c r="BP7" s="673"/>
      <c r="BQ7" s="673"/>
      <c r="BR7" s="673"/>
      <c r="BS7" s="674">
        <v>89111</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6793956</v>
      </c>
      <c r="CS7" s="621"/>
      <c r="CT7" s="621"/>
      <c r="CU7" s="621"/>
      <c r="CV7" s="621"/>
      <c r="CW7" s="621"/>
      <c r="CX7" s="621"/>
      <c r="CY7" s="622"/>
      <c r="CZ7" s="673">
        <v>19.4</v>
      </c>
      <c r="DA7" s="673"/>
      <c r="DB7" s="673"/>
      <c r="DC7" s="673"/>
      <c r="DD7" s="626">
        <v>563949</v>
      </c>
      <c r="DE7" s="621"/>
      <c r="DF7" s="621"/>
      <c r="DG7" s="621"/>
      <c r="DH7" s="621"/>
      <c r="DI7" s="621"/>
      <c r="DJ7" s="621"/>
      <c r="DK7" s="621"/>
      <c r="DL7" s="621"/>
      <c r="DM7" s="621"/>
      <c r="DN7" s="621"/>
      <c r="DO7" s="621"/>
      <c r="DP7" s="622"/>
      <c r="DQ7" s="626">
        <v>4591101</v>
      </c>
      <c r="DR7" s="621"/>
      <c r="DS7" s="621"/>
      <c r="DT7" s="621"/>
      <c r="DU7" s="621"/>
      <c r="DV7" s="621"/>
      <c r="DW7" s="621"/>
      <c r="DX7" s="621"/>
      <c r="DY7" s="621"/>
      <c r="DZ7" s="621"/>
      <c r="EA7" s="621"/>
      <c r="EB7" s="621"/>
      <c r="EC7" s="656"/>
    </row>
    <row r="8" spans="2:133" ht="11.25" customHeight="1">
      <c r="B8" s="617" t="s">
        <v>219</v>
      </c>
      <c r="C8" s="618"/>
      <c r="D8" s="618"/>
      <c r="E8" s="618"/>
      <c r="F8" s="618"/>
      <c r="G8" s="618"/>
      <c r="H8" s="618"/>
      <c r="I8" s="618"/>
      <c r="J8" s="618"/>
      <c r="K8" s="618"/>
      <c r="L8" s="618"/>
      <c r="M8" s="618"/>
      <c r="N8" s="618"/>
      <c r="O8" s="618"/>
      <c r="P8" s="618"/>
      <c r="Q8" s="619"/>
      <c r="R8" s="620">
        <v>37006</v>
      </c>
      <c r="S8" s="621"/>
      <c r="T8" s="621"/>
      <c r="U8" s="621"/>
      <c r="V8" s="621"/>
      <c r="W8" s="621"/>
      <c r="X8" s="621"/>
      <c r="Y8" s="622"/>
      <c r="Z8" s="673">
        <v>0.1</v>
      </c>
      <c r="AA8" s="673"/>
      <c r="AB8" s="673"/>
      <c r="AC8" s="673"/>
      <c r="AD8" s="674">
        <v>37006</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141397</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11112422</v>
      </c>
      <c r="CS8" s="621"/>
      <c r="CT8" s="621"/>
      <c r="CU8" s="621"/>
      <c r="CV8" s="621"/>
      <c r="CW8" s="621"/>
      <c r="CX8" s="621"/>
      <c r="CY8" s="622"/>
      <c r="CZ8" s="673">
        <v>31.8</v>
      </c>
      <c r="DA8" s="673"/>
      <c r="DB8" s="673"/>
      <c r="DC8" s="673"/>
      <c r="DD8" s="626">
        <v>116030</v>
      </c>
      <c r="DE8" s="621"/>
      <c r="DF8" s="621"/>
      <c r="DG8" s="621"/>
      <c r="DH8" s="621"/>
      <c r="DI8" s="621"/>
      <c r="DJ8" s="621"/>
      <c r="DK8" s="621"/>
      <c r="DL8" s="621"/>
      <c r="DM8" s="621"/>
      <c r="DN8" s="621"/>
      <c r="DO8" s="621"/>
      <c r="DP8" s="622"/>
      <c r="DQ8" s="626">
        <v>5193785</v>
      </c>
      <c r="DR8" s="621"/>
      <c r="DS8" s="621"/>
      <c r="DT8" s="621"/>
      <c r="DU8" s="621"/>
      <c r="DV8" s="621"/>
      <c r="DW8" s="621"/>
      <c r="DX8" s="621"/>
      <c r="DY8" s="621"/>
      <c r="DZ8" s="621"/>
      <c r="EA8" s="621"/>
      <c r="EB8" s="621"/>
      <c r="EC8" s="656"/>
    </row>
    <row r="9" spans="2:133" ht="11.25" customHeight="1">
      <c r="B9" s="617" t="s">
        <v>222</v>
      </c>
      <c r="C9" s="618"/>
      <c r="D9" s="618"/>
      <c r="E9" s="618"/>
      <c r="F9" s="618"/>
      <c r="G9" s="618"/>
      <c r="H9" s="618"/>
      <c r="I9" s="618"/>
      <c r="J9" s="618"/>
      <c r="K9" s="618"/>
      <c r="L9" s="618"/>
      <c r="M9" s="618"/>
      <c r="N9" s="618"/>
      <c r="O9" s="618"/>
      <c r="P9" s="618"/>
      <c r="Q9" s="619"/>
      <c r="R9" s="620">
        <v>23839</v>
      </c>
      <c r="S9" s="621"/>
      <c r="T9" s="621"/>
      <c r="U9" s="621"/>
      <c r="V9" s="621"/>
      <c r="W9" s="621"/>
      <c r="X9" s="621"/>
      <c r="Y9" s="622"/>
      <c r="Z9" s="673">
        <v>0.1</v>
      </c>
      <c r="AA9" s="673"/>
      <c r="AB9" s="673"/>
      <c r="AC9" s="673"/>
      <c r="AD9" s="674">
        <v>23839</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3972924</v>
      </c>
      <c r="BH9" s="621"/>
      <c r="BI9" s="621"/>
      <c r="BJ9" s="621"/>
      <c r="BK9" s="621"/>
      <c r="BL9" s="621"/>
      <c r="BM9" s="621"/>
      <c r="BN9" s="622"/>
      <c r="BO9" s="673">
        <v>36.1</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5393500</v>
      </c>
      <c r="CS9" s="621"/>
      <c r="CT9" s="621"/>
      <c r="CU9" s="621"/>
      <c r="CV9" s="621"/>
      <c r="CW9" s="621"/>
      <c r="CX9" s="621"/>
      <c r="CY9" s="622"/>
      <c r="CZ9" s="673">
        <v>15.4</v>
      </c>
      <c r="DA9" s="673"/>
      <c r="DB9" s="673"/>
      <c r="DC9" s="673"/>
      <c r="DD9" s="626">
        <v>1821488</v>
      </c>
      <c r="DE9" s="621"/>
      <c r="DF9" s="621"/>
      <c r="DG9" s="621"/>
      <c r="DH9" s="621"/>
      <c r="DI9" s="621"/>
      <c r="DJ9" s="621"/>
      <c r="DK9" s="621"/>
      <c r="DL9" s="621"/>
      <c r="DM9" s="621"/>
      <c r="DN9" s="621"/>
      <c r="DO9" s="621"/>
      <c r="DP9" s="622"/>
      <c r="DQ9" s="626">
        <v>3543363</v>
      </c>
      <c r="DR9" s="621"/>
      <c r="DS9" s="621"/>
      <c r="DT9" s="621"/>
      <c r="DU9" s="621"/>
      <c r="DV9" s="621"/>
      <c r="DW9" s="621"/>
      <c r="DX9" s="621"/>
      <c r="DY9" s="621"/>
      <c r="DZ9" s="621"/>
      <c r="EA9" s="621"/>
      <c r="EB9" s="621"/>
      <c r="EC9" s="656"/>
    </row>
    <row r="10" spans="2:133" ht="11.25" customHeight="1">
      <c r="B10" s="617" t="s">
        <v>225</v>
      </c>
      <c r="C10" s="618"/>
      <c r="D10" s="618"/>
      <c r="E10" s="618"/>
      <c r="F10" s="618"/>
      <c r="G10" s="618"/>
      <c r="H10" s="618"/>
      <c r="I10" s="618"/>
      <c r="J10" s="618"/>
      <c r="K10" s="618"/>
      <c r="L10" s="618"/>
      <c r="M10" s="618"/>
      <c r="N10" s="618"/>
      <c r="O10" s="618"/>
      <c r="P10" s="618"/>
      <c r="Q10" s="619"/>
      <c r="R10" s="620">
        <v>1215834</v>
      </c>
      <c r="S10" s="621"/>
      <c r="T10" s="621"/>
      <c r="U10" s="621"/>
      <c r="V10" s="621"/>
      <c r="W10" s="621"/>
      <c r="X10" s="621"/>
      <c r="Y10" s="622"/>
      <c r="Z10" s="673">
        <v>3.4</v>
      </c>
      <c r="AA10" s="673"/>
      <c r="AB10" s="673"/>
      <c r="AC10" s="673"/>
      <c r="AD10" s="674">
        <v>1215834</v>
      </c>
      <c r="AE10" s="674"/>
      <c r="AF10" s="674"/>
      <c r="AG10" s="674"/>
      <c r="AH10" s="674"/>
      <c r="AI10" s="674"/>
      <c r="AJ10" s="674"/>
      <c r="AK10" s="674"/>
      <c r="AL10" s="643">
        <v>7.2</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211116</v>
      </c>
      <c r="BH10" s="621"/>
      <c r="BI10" s="621"/>
      <c r="BJ10" s="621"/>
      <c r="BK10" s="621"/>
      <c r="BL10" s="621"/>
      <c r="BM10" s="621"/>
      <c r="BN10" s="622"/>
      <c r="BO10" s="673">
        <v>1.9</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32639</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32610</v>
      </c>
      <c r="DR10" s="621"/>
      <c r="DS10" s="621"/>
      <c r="DT10" s="621"/>
      <c r="DU10" s="621"/>
      <c r="DV10" s="621"/>
      <c r="DW10" s="621"/>
      <c r="DX10" s="621"/>
      <c r="DY10" s="621"/>
      <c r="DZ10" s="621"/>
      <c r="EA10" s="621"/>
      <c r="EB10" s="621"/>
      <c r="EC10" s="656"/>
    </row>
    <row r="11" spans="2:133" ht="11.25" customHeight="1">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462064</v>
      </c>
      <c r="BH11" s="621"/>
      <c r="BI11" s="621"/>
      <c r="BJ11" s="621"/>
      <c r="BK11" s="621"/>
      <c r="BL11" s="621"/>
      <c r="BM11" s="621"/>
      <c r="BN11" s="622"/>
      <c r="BO11" s="673">
        <v>4.2</v>
      </c>
      <c r="BP11" s="673"/>
      <c r="BQ11" s="673"/>
      <c r="BR11" s="673"/>
      <c r="BS11" s="626">
        <v>89111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724265</v>
      </c>
      <c r="CS11" s="621"/>
      <c r="CT11" s="621"/>
      <c r="CU11" s="621"/>
      <c r="CV11" s="621"/>
      <c r="CW11" s="621"/>
      <c r="CX11" s="621"/>
      <c r="CY11" s="622"/>
      <c r="CZ11" s="673">
        <v>2.1</v>
      </c>
      <c r="DA11" s="673"/>
      <c r="DB11" s="673"/>
      <c r="DC11" s="673"/>
      <c r="DD11" s="626">
        <v>142444</v>
      </c>
      <c r="DE11" s="621"/>
      <c r="DF11" s="621"/>
      <c r="DG11" s="621"/>
      <c r="DH11" s="621"/>
      <c r="DI11" s="621"/>
      <c r="DJ11" s="621"/>
      <c r="DK11" s="621"/>
      <c r="DL11" s="621"/>
      <c r="DM11" s="621"/>
      <c r="DN11" s="621"/>
      <c r="DO11" s="621"/>
      <c r="DP11" s="622"/>
      <c r="DQ11" s="626">
        <v>285529</v>
      </c>
      <c r="DR11" s="621"/>
      <c r="DS11" s="621"/>
      <c r="DT11" s="621"/>
      <c r="DU11" s="621"/>
      <c r="DV11" s="621"/>
      <c r="DW11" s="621"/>
      <c r="DX11" s="621"/>
      <c r="DY11" s="621"/>
      <c r="DZ11" s="621"/>
      <c r="EA11" s="621"/>
      <c r="EB11" s="621"/>
      <c r="EC11" s="656"/>
    </row>
    <row r="12" spans="2:13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4858581</v>
      </c>
      <c r="BH12" s="621"/>
      <c r="BI12" s="621"/>
      <c r="BJ12" s="621"/>
      <c r="BK12" s="621"/>
      <c r="BL12" s="621"/>
      <c r="BM12" s="621"/>
      <c r="BN12" s="622"/>
      <c r="BO12" s="673">
        <v>44.2</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201071</v>
      </c>
      <c r="CS12" s="621"/>
      <c r="CT12" s="621"/>
      <c r="CU12" s="621"/>
      <c r="CV12" s="621"/>
      <c r="CW12" s="621"/>
      <c r="CX12" s="621"/>
      <c r="CY12" s="622"/>
      <c r="CZ12" s="673">
        <v>0.6</v>
      </c>
      <c r="DA12" s="673"/>
      <c r="DB12" s="673"/>
      <c r="DC12" s="673"/>
      <c r="DD12" s="626">
        <v>43648</v>
      </c>
      <c r="DE12" s="621"/>
      <c r="DF12" s="621"/>
      <c r="DG12" s="621"/>
      <c r="DH12" s="621"/>
      <c r="DI12" s="621"/>
      <c r="DJ12" s="621"/>
      <c r="DK12" s="621"/>
      <c r="DL12" s="621"/>
      <c r="DM12" s="621"/>
      <c r="DN12" s="621"/>
      <c r="DO12" s="621"/>
      <c r="DP12" s="622"/>
      <c r="DQ12" s="626">
        <v>147231</v>
      </c>
      <c r="DR12" s="621"/>
      <c r="DS12" s="621"/>
      <c r="DT12" s="621"/>
      <c r="DU12" s="621"/>
      <c r="DV12" s="621"/>
      <c r="DW12" s="621"/>
      <c r="DX12" s="621"/>
      <c r="DY12" s="621"/>
      <c r="DZ12" s="621"/>
      <c r="EA12" s="621"/>
      <c r="EB12" s="621"/>
      <c r="EC12" s="656"/>
    </row>
    <row r="13" spans="2:133" ht="11.25" customHeight="1">
      <c r="B13" s="617" t="s">
        <v>234</v>
      </c>
      <c r="C13" s="618"/>
      <c r="D13" s="618"/>
      <c r="E13" s="618"/>
      <c r="F13" s="618"/>
      <c r="G13" s="618"/>
      <c r="H13" s="618"/>
      <c r="I13" s="618"/>
      <c r="J13" s="618"/>
      <c r="K13" s="618"/>
      <c r="L13" s="618"/>
      <c r="M13" s="618"/>
      <c r="N13" s="618"/>
      <c r="O13" s="618"/>
      <c r="P13" s="618"/>
      <c r="Q13" s="619"/>
      <c r="R13" s="620">
        <v>62132</v>
      </c>
      <c r="S13" s="621"/>
      <c r="T13" s="621"/>
      <c r="U13" s="621"/>
      <c r="V13" s="621"/>
      <c r="W13" s="621"/>
      <c r="X13" s="621"/>
      <c r="Y13" s="622"/>
      <c r="Z13" s="673">
        <v>0.2</v>
      </c>
      <c r="AA13" s="673"/>
      <c r="AB13" s="673"/>
      <c r="AC13" s="673"/>
      <c r="AD13" s="674">
        <v>62132</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4847454</v>
      </c>
      <c r="BH13" s="621"/>
      <c r="BI13" s="621"/>
      <c r="BJ13" s="621"/>
      <c r="BK13" s="621"/>
      <c r="BL13" s="621"/>
      <c r="BM13" s="621"/>
      <c r="BN13" s="622"/>
      <c r="BO13" s="673">
        <v>44.1</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3173594</v>
      </c>
      <c r="CS13" s="621"/>
      <c r="CT13" s="621"/>
      <c r="CU13" s="621"/>
      <c r="CV13" s="621"/>
      <c r="CW13" s="621"/>
      <c r="CX13" s="621"/>
      <c r="CY13" s="622"/>
      <c r="CZ13" s="673">
        <v>9.1</v>
      </c>
      <c r="DA13" s="673"/>
      <c r="DB13" s="673"/>
      <c r="DC13" s="673"/>
      <c r="DD13" s="626">
        <v>1420052</v>
      </c>
      <c r="DE13" s="621"/>
      <c r="DF13" s="621"/>
      <c r="DG13" s="621"/>
      <c r="DH13" s="621"/>
      <c r="DI13" s="621"/>
      <c r="DJ13" s="621"/>
      <c r="DK13" s="621"/>
      <c r="DL13" s="621"/>
      <c r="DM13" s="621"/>
      <c r="DN13" s="621"/>
      <c r="DO13" s="621"/>
      <c r="DP13" s="622"/>
      <c r="DQ13" s="626">
        <v>2245132</v>
      </c>
      <c r="DR13" s="621"/>
      <c r="DS13" s="621"/>
      <c r="DT13" s="621"/>
      <c r="DU13" s="621"/>
      <c r="DV13" s="621"/>
      <c r="DW13" s="621"/>
      <c r="DX13" s="621"/>
      <c r="DY13" s="621"/>
      <c r="DZ13" s="621"/>
      <c r="EA13" s="621"/>
      <c r="EB13" s="621"/>
      <c r="EC13" s="656"/>
    </row>
    <row r="14" spans="2:13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219482</v>
      </c>
      <c r="BH14" s="621"/>
      <c r="BI14" s="621"/>
      <c r="BJ14" s="621"/>
      <c r="BK14" s="621"/>
      <c r="BL14" s="621"/>
      <c r="BM14" s="621"/>
      <c r="BN14" s="622"/>
      <c r="BO14" s="673">
        <v>2</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846188</v>
      </c>
      <c r="CS14" s="621"/>
      <c r="CT14" s="621"/>
      <c r="CU14" s="621"/>
      <c r="CV14" s="621"/>
      <c r="CW14" s="621"/>
      <c r="CX14" s="621"/>
      <c r="CY14" s="622"/>
      <c r="CZ14" s="673">
        <v>2.4</v>
      </c>
      <c r="DA14" s="673"/>
      <c r="DB14" s="673"/>
      <c r="DC14" s="673"/>
      <c r="DD14" s="626">
        <v>12200</v>
      </c>
      <c r="DE14" s="621"/>
      <c r="DF14" s="621"/>
      <c r="DG14" s="621"/>
      <c r="DH14" s="621"/>
      <c r="DI14" s="621"/>
      <c r="DJ14" s="621"/>
      <c r="DK14" s="621"/>
      <c r="DL14" s="621"/>
      <c r="DM14" s="621"/>
      <c r="DN14" s="621"/>
      <c r="DO14" s="621"/>
      <c r="DP14" s="622"/>
      <c r="DQ14" s="626">
        <v>831469</v>
      </c>
      <c r="DR14" s="621"/>
      <c r="DS14" s="621"/>
      <c r="DT14" s="621"/>
      <c r="DU14" s="621"/>
      <c r="DV14" s="621"/>
      <c r="DW14" s="621"/>
      <c r="DX14" s="621"/>
      <c r="DY14" s="621"/>
      <c r="DZ14" s="621"/>
      <c r="EA14" s="621"/>
      <c r="EB14" s="621"/>
      <c r="EC14" s="656"/>
    </row>
    <row r="15" spans="2:133" ht="11.25" customHeight="1">
      <c r="B15" s="617" t="s">
        <v>240</v>
      </c>
      <c r="C15" s="618"/>
      <c r="D15" s="618"/>
      <c r="E15" s="618"/>
      <c r="F15" s="618"/>
      <c r="G15" s="618"/>
      <c r="H15" s="618"/>
      <c r="I15" s="618"/>
      <c r="J15" s="618"/>
      <c r="K15" s="618"/>
      <c r="L15" s="618"/>
      <c r="M15" s="618"/>
      <c r="N15" s="618"/>
      <c r="O15" s="618"/>
      <c r="P15" s="618"/>
      <c r="Q15" s="619"/>
      <c r="R15" s="620">
        <v>66739</v>
      </c>
      <c r="S15" s="621"/>
      <c r="T15" s="621"/>
      <c r="U15" s="621"/>
      <c r="V15" s="621"/>
      <c r="W15" s="621"/>
      <c r="X15" s="621"/>
      <c r="Y15" s="622"/>
      <c r="Z15" s="673">
        <v>0.2</v>
      </c>
      <c r="AA15" s="673"/>
      <c r="AB15" s="673"/>
      <c r="AC15" s="673"/>
      <c r="AD15" s="674">
        <v>66739</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476767</v>
      </c>
      <c r="BH15" s="621"/>
      <c r="BI15" s="621"/>
      <c r="BJ15" s="621"/>
      <c r="BK15" s="621"/>
      <c r="BL15" s="621"/>
      <c r="BM15" s="621"/>
      <c r="BN15" s="622"/>
      <c r="BO15" s="673">
        <v>4.3</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4012677</v>
      </c>
      <c r="CS15" s="621"/>
      <c r="CT15" s="621"/>
      <c r="CU15" s="621"/>
      <c r="CV15" s="621"/>
      <c r="CW15" s="621"/>
      <c r="CX15" s="621"/>
      <c r="CY15" s="622"/>
      <c r="CZ15" s="673">
        <v>11.5</v>
      </c>
      <c r="DA15" s="673"/>
      <c r="DB15" s="673"/>
      <c r="DC15" s="673"/>
      <c r="DD15" s="626">
        <v>1259552</v>
      </c>
      <c r="DE15" s="621"/>
      <c r="DF15" s="621"/>
      <c r="DG15" s="621"/>
      <c r="DH15" s="621"/>
      <c r="DI15" s="621"/>
      <c r="DJ15" s="621"/>
      <c r="DK15" s="621"/>
      <c r="DL15" s="621"/>
      <c r="DM15" s="621"/>
      <c r="DN15" s="621"/>
      <c r="DO15" s="621"/>
      <c r="DP15" s="622"/>
      <c r="DQ15" s="626">
        <v>2905678</v>
      </c>
      <c r="DR15" s="621"/>
      <c r="DS15" s="621"/>
      <c r="DT15" s="621"/>
      <c r="DU15" s="621"/>
      <c r="DV15" s="621"/>
      <c r="DW15" s="621"/>
      <c r="DX15" s="621"/>
      <c r="DY15" s="621"/>
      <c r="DZ15" s="621"/>
      <c r="EA15" s="621"/>
      <c r="EB15" s="621"/>
      <c r="EC15" s="656"/>
    </row>
    <row r="16" spans="2:133" ht="11.25" customHeight="1">
      <c r="B16" s="617" t="s">
        <v>243</v>
      </c>
      <c r="C16" s="618"/>
      <c r="D16" s="618"/>
      <c r="E16" s="618"/>
      <c r="F16" s="618"/>
      <c r="G16" s="618"/>
      <c r="H16" s="618"/>
      <c r="I16" s="618"/>
      <c r="J16" s="618"/>
      <c r="K16" s="618"/>
      <c r="L16" s="618"/>
      <c r="M16" s="618"/>
      <c r="N16" s="618"/>
      <c r="O16" s="618"/>
      <c r="P16" s="618"/>
      <c r="Q16" s="619"/>
      <c r="R16" s="620">
        <v>5665322</v>
      </c>
      <c r="S16" s="621"/>
      <c r="T16" s="621"/>
      <c r="U16" s="621"/>
      <c r="V16" s="621"/>
      <c r="W16" s="621"/>
      <c r="X16" s="621"/>
      <c r="Y16" s="622"/>
      <c r="Z16" s="673">
        <v>15.8</v>
      </c>
      <c r="AA16" s="673"/>
      <c r="AB16" s="673"/>
      <c r="AC16" s="673"/>
      <c r="AD16" s="674">
        <v>4711818</v>
      </c>
      <c r="AE16" s="674"/>
      <c r="AF16" s="674"/>
      <c r="AG16" s="674"/>
      <c r="AH16" s="674"/>
      <c r="AI16" s="674"/>
      <c r="AJ16" s="674"/>
      <c r="AK16" s="674"/>
      <c r="AL16" s="643">
        <v>28.1</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4711818</v>
      </c>
      <c r="S17" s="621"/>
      <c r="T17" s="621"/>
      <c r="U17" s="621"/>
      <c r="V17" s="621"/>
      <c r="W17" s="621"/>
      <c r="X17" s="621"/>
      <c r="Y17" s="622"/>
      <c r="Z17" s="673">
        <v>13.1</v>
      </c>
      <c r="AA17" s="673"/>
      <c r="AB17" s="673"/>
      <c r="AC17" s="673"/>
      <c r="AD17" s="674">
        <v>4711818</v>
      </c>
      <c r="AE17" s="674"/>
      <c r="AF17" s="674"/>
      <c r="AG17" s="674"/>
      <c r="AH17" s="674"/>
      <c r="AI17" s="674"/>
      <c r="AJ17" s="674"/>
      <c r="AK17" s="674"/>
      <c r="AL17" s="643">
        <v>28.1</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2408615</v>
      </c>
      <c r="CS17" s="621"/>
      <c r="CT17" s="621"/>
      <c r="CU17" s="621"/>
      <c r="CV17" s="621"/>
      <c r="CW17" s="621"/>
      <c r="CX17" s="621"/>
      <c r="CY17" s="622"/>
      <c r="CZ17" s="673">
        <v>6.9</v>
      </c>
      <c r="DA17" s="673"/>
      <c r="DB17" s="673"/>
      <c r="DC17" s="673"/>
      <c r="DD17" s="626" t="s">
        <v>111</v>
      </c>
      <c r="DE17" s="621"/>
      <c r="DF17" s="621"/>
      <c r="DG17" s="621"/>
      <c r="DH17" s="621"/>
      <c r="DI17" s="621"/>
      <c r="DJ17" s="621"/>
      <c r="DK17" s="621"/>
      <c r="DL17" s="621"/>
      <c r="DM17" s="621"/>
      <c r="DN17" s="621"/>
      <c r="DO17" s="621"/>
      <c r="DP17" s="622"/>
      <c r="DQ17" s="626">
        <v>2406489</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953504</v>
      </c>
      <c r="S18" s="621"/>
      <c r="T18" s="621"/>
      <c r="U18" s="621"/>
      <c r="V18" s="621"/>
      <c r="W18" s="621"/>
      <c r="X18" s="621"/>
      <c r="Y18" s="622"/>
      <c r="Z18" s="673">
        <v>2.7</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657097</v>
      </c>
      <c r="BH19" s="621"/>
      <c r="BI19" s="621"/>
      <c r="BJ19" s="621"/>
      <c r="BK19" s="621"/>
      <c r="BL19" s="621"/>
      <c r="BM19" s="621"/>
      <c r="BN19" s="622"/>
      <c r="BO19" s="673">
        <v>6</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18308103</v>
      </c>
      <c r="S20" s="621"/>
      <c r="T20" s="621"/>
      <c r="U20" s="621"/>
      <c r="V20" s="621"/>
      <c r="W20" s="621"/>
      <c r="X20" s="621"/>
      <c r="Y20" s="622"/>
      <c r="Z20" s="673">
        <v>51</v>
      </c>
      <c r="AA20" s="673"/>
      <c r="AB20" s="673"/>
      <c r="AC20" s="673"/>
      <c r="AD20" s="674">
        <v>16713425</v>
      </c>
      <c r="AE20" s="674"/>
      <c r="AF20" s="674"/>
      <c r="AG20" s="674"/>
      <c r="AH20" s="674"/>
      <c r="AI20" s="674"/>
      <c r="AJ20" s="674"/>
      <c r="AK20" s="674"/>
      <c r="AL20" s="643">
        <v>99.6</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657097</v>
      </c>
      <c r="BH20" s="621"/>
      <c r="BI20" s="621"/>
      <c r="BJ20" s="621"/>
      <c r="BK20" s="621"/>
      <c r="BL20" s="621"/>
      <c r="BM20" s="621"/>
      <c r="BN20" s="622"/>
      <c r="BO20" s="673">
        <v>6</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34948842</v>
      </c>
      <c r="CS20" s="621"/>
      <c r="CT20" s="621"/>
      <c r="CU20" s="621"/>
      <c r="CV20" s="621"/>
      <c r="CW20" s="621"/>
      <c r="CX20" s="621"/>
      <c r="CY20" s="622"/>
      <c r="CZ20" s="673">
        <v>100</v>
      </c>
      <c r="DA20" s="673"/>
      <c r="DB20" s="673"/>
      <c r="DC20" s="673"/>
      <c r="DD20" s="626">
        <v>5379363</v>
      </c>
      <c r="DE20" s="621"/>
      <c r="DF20" s="621"/>
      <c r="DG20" s="621"/>
      <c r="DH20" s="621"/>
      <c r="DI20" s="621"/>
      <c r="DJ20" s="621"/>
      <c r="DK20" s="621"/>
      <c r="DL20" s="621"/>
      <c r="DM20" s="621"/>
      <c r="DN20" s="621"/>
      <c r="DO20" s="621"/>
      <c r="DP20" s="622"/>
      <c r="DQ20" s="626">
        <v>22432209</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11981</v>
      </c>
      <c r="S21" s="621"/>
      <c r="T21" s="621"/>
      <c r="U21" s="621"/>
      <c r="V21" s="621"/>
      <c r="W21" s="621"/>
      <c r="X21" s="621"/>
      <c r="Y21" s="622"/>
      <c r="Z21" s="673">
        <v>0</v>
      </c>
      <c r="AA21" s="673"/>
      <c r="AB21" s="673"/>
      <c r="AC21" s="673"/>
      <c r="AD21" s="674">
        <v>11981</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15923</v>
      </c>
      <c r="BH21" s="621"/>
      <c r="BI21" s="621"/>
      <c r="BJ21" s="621"/>
      <c r="BK21" s="621"/>
      <c r="BL21" s="621"/>
      <c r="BM21" s="621"/>
      <c r="BN21" s="622"/>
      <c r="BO21" s="673">
        <v>0.1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396023</v>
      </c>
      <c r="S22" s="621"/>
      <c r="T22" s="621"/>
      <c r="U22" s="621"/>
      <c r="V22" s="621"/>
      <c r="W22" s="621"/>
      <c r="X22" s="621"/>
      <c r="Y22" s="622"/>
      <c r="Z22" s="673">
        <v>1.1</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509687</v>
      </c>
      <c r="S23" s="621"/>
      <c r="T23" s="621"/>
      <c r="U23" s="621"/>
      <c r="V23" s="621"/>
      <c r="W23" s="621"/>
      <c r="X23" s="621"/>
      <c r="Y23" s="622"/>
      <c r="Z23" s="673">
        <v>1.4</v>
      </c>
      <c r="AA23" s="673"/>
      <c r="AB23" s="673"/>
      <c r="AC23" s="673"/>
      <c r="AD23" s="674">
        <v>20366</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641174</v>
      </c>
      <c r="BH23" s="621"/>
      <c r="BI23" s="621"/>
      <c r="BJ23" s="621"/>
      <c r="BK23" s="621"/>
      <c r="BL23" s="621"/>
      <c r="BM23" s="621"/>
      <c r="BN23" s="622"/>
      <c r="BO23" s="673">
        <v>5.8</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284383</v>
      </c>
      <c r="S24" s="621"/>
      <c r="T24" s="621"/>
      <c r="U24" s="621"/>
      <c r="V24" s="621"/>
      <c r="W24" s="621"/>
      <c r="X24" s="621"/>
      <c r="Y24" s="622"/>
      <c r="Z24" s="673">
        <v>0.8</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14213321</v>
      </c>
      <c r="CS24" s="671"/>
      <c r="CT24" s="671"/>
      <c r="CU24" s="671"/>
      <c r="CV24" s="671"/>
      <c r="CW24" s="671"/>
      <c r="CX24" s="671"/>
      <c r="CY24" s="718"/>
      <c r="CZ24" s="722">
        <v>40.7</v>
      </c>
      <c r="DA24" s="723"/>
      <c r="DB24" s="723"/>
      <c r="DC24" s="724"/>
      <c r="DD24" s="717">
        <v>8559009</v>
      </c>
      <c r="DE24" s="671"/>
      <c r="DF24" s="671"/>
      <c r="DG24" s="671"/>
      <c r="DH24" s="671"/>
      <c r="DI24" s="671"/>
      <c r="DJ24" s="671"/>
      <c r="DK24" s="718"/>
      <c r="DL24" s="717">
        <v>8218515</v>
      </c>
      <c r="DM24" s="671"/>
      <c r="DN24" s="671"/>
      <c r="DO24" s="671"/>
      <c r="DP24" s="671"/>
      <c r="DQ24" s="671"/>
      <c r="DR24" s="671"/>
      <c r="DS24" s="671"/>
      <c r="DT24" s="671"/>
      <c r="DU24" s="671"/>
      <c r="DV24" s="718"/>
      <c r="DW24" s="719">
        <v>45.9</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5771804</v>
      </c>
      <c r="S25" s="621"/>
      <c r="T25" s="621"/>
      <c r="U25" s="621"/>
      <c r="V25" s="621"/>
      <c r="W25" s="621"/>
      <c r="X25" s="621"/>
      <c r="Y25" s="622"/>
      <c r="Z25" s="673">
        <v>16.1</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4547299</v>
      </c>
      <c r="CS25" s="639"/>
      <c r="CT25" s="639"/>
      <c r="CU25" s="639"/>
      <c r="CV25" s="639"/>
      <c r="CW25" s="639"/>
      <c r="CX25" s="639"/>
      <c r="CY25" s="640"/>
      <c r="CZ25" s="623">
        <v>13</v>
      </c>
      <c r="DA25" s="641"/>
      <c r="DB25" s="641"/>
      <c r="DC25" s="642"/>
      <c r="DD25" s="626">
        <v>4082949</v>
      </c>
      <c r="DE25" s="639"/>
      <c r="DF25" s="639"/>
      <c r="DG25" s="639"/>
      <c r="DH25" s="639"/>
      <c r="DI25" s="639"/>
      <c r="DJ25" s="639"/>
      <c r="DK25" s="640"/>
      <c r="DL25" s="626">
        <v>3985830</v>
      </c>
      <c r="DM25" s="639"/>
      <c r="DN25" s="639"/>
      <c r="DO25" s="639"/>
      <c r="DP25" s="639"/>
      <c r="DQ25" s="639"/>
      <c r="DR25" s="639"/>
      <c r="DS25" s="639"/>
      <c r="DT25" s="639"/>
      <c r="DU25" s="639"/>
      <c r="DV25" s="640"/>
      <c r="DW25" s="643">
        <v>22.3</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3112604</v>
      </c>
      <c r="CS26" s="621"/>
      <c r="CT26" s="621"/>
      <c r="CU26" s="621"/>
      <c r="CV26" s="621"/>
      <c r="CW26" s="621"/>
      <c r="CX26" s="621"/>
      <c r="CY26" s="622"/>
      <c r="CZ26" s="623">
        <v>8.9</v>
      </c>
      <c r="DA26" s="641"/>
      <c r="DB26" s="641"/>
      <c r="DC26" s="642"/>
      <c r="DD26" s="626">
        <v>2725266</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2385731</v>
      </c>
      <c r="S27" s="621"/>
      <c r="T27" s="621"/>
      <c r="U27" s="621"/>
      <c r="V27" s="621"/>
      <c r="W27" s="621"/>
      <c r="X27" s="621"/>
      <c r="Y27" s="622"/>
      <c r="Z27" s="673">
        <v>6.6</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10999428</v>
      </c>
      <c r="BH27" s="621"/>
      <c r="BI27" s="621"/>
      <c r="BJ27" s="621"/>
      <c r="BK27" s="621"/>
      <c r="BL27" s="621"/>
      <c r="BM27" s="621"/>
      <c r="BN27" s="622"/>
      <c r="BO27" s="673">
        <v>100</v>
      </c>
      <c r="BP27" s="673"/>
      <c r="BQ27" s="673"/>
      <c r="BR27" s="673"/>
      <c r="BS27" s="626">
        <v>89111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7257407</v>
      </c>
      <c r="CS27" s="639"/>
      <c r="CT27" s="639"/>
      <c r="CU27" s="639"/>
      <c r="CV27" s="639"/>
      <c r="CW27" s="639"/>
      <c r="CX27" s="639"/>
      <c r="CY27" s="640"/>
      <c r="CZ27" s="623">
        <v>20.8</v>
      </c>
      <c r="DA27" s="641"/>
      <c r="DB27" s="641"/>
      <c r="DC27" s="642"/>
      <c r="DD27" s="626">
        <v>2069571</v>
      </c>
      <c r="DE27" s="639"/>
      <c r="DF27" s="639"/>
      <c r="DG27" s="639"/>
      <c r="DH27" s="639"/>
      <c r="DI27" s="639"/>
      <c r="DJ27" s="639"/>
      <c r="DK27" s="640"/>
      <c r="DL27" s="626">
        <v>2069568</v>
      </c>
      <c r="DM27" s="639"/>
      <c r="DN27" s="639"/>
      <c r="DO27" s="639"/>
      <c r="DP27" s="639"/>
      <c r="DQ27" s="639"/>
      <c r="DR27" s="639"/>
      <c r="DS27" s="639"/>
      <c r="DT27" s="639"/>
      <c r="DU27" s="639"/>
      <c r="DV27" s="640"/>
      <c r="DW27" s="643">
        <v>11.6</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560967</v>
      </c>
      <c r="S28" s="621"/>
      <c r="T28" s="621"/>
      <c r="U28" s="621"/>
      <c r="V28" s="621"/>
      <c r="W28" s="621"/>
      <c r="X28" s="621"/>
      <c r="Y28" s="622"/>
      <c r="Z28" s="673">
        <v>1.6</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2408615</v>
      </c>
      <c r="CS28" s="621"/>
      <c r="CT28" s="621"/>
      <c r="CU28" s="621"/>
      <c r="CV28" s="621"/>
      <c r="CW28" s="621"/>
      <c r="CX28" s="621"/>
      <c r="CY28" s="622"/>
      <c r="CZ28" s="623">
        <v>6.9</v>
      </c>
      <c r="DA28" s="641"/>
      <c r="DB28" s="641"/>
      <c r="DC28" s="642"/>
      <c r="DD28" s="626">
        <v>2406489</v>
      </c>
      <c r="DE28" s="621"/>
      <c r="DF28" s="621"/>
      <c r="DG28" s="621"/>
      <c r="DH28" s="621"/>
      <c r="DI28" s="621"/>
      <c r="DJ28" s="621"/>
      <c r="DK28" s="622"/>
      <c r="DL28" s="626">
        <v>2163117</v>
      </c>
      <c r="DM28" s="621"/>
      <c r="DN28" s="621"/>
      <c r="DO28" s="621"/>
      <c r="DP28" s="621"/>
      <c r="DQ28" s="621"/>
      <c r="DR28" s="621"/>
      <c r="DS28" s="621"/>
      <c r="DT28" s="621"/>
      <c r="DU28" s="621"/>
      <c r="DV28" s="622"/>
      <c r="DW28" s="643">
        <v>12.1</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1492208</v>
      </c>
      <c r="S29" s="621"/>
      <c r="T29" s="621"/>
      <c r="U29" s="621"/>
      <c r="V29" s="621"/>
      <c r="W29" s="621"/>
      <c r="X29" s="621"/>
      <c r="Y29" s="622"/>
      <c r="Z29" s="673">
        <v>4.2</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57</v>
      </c>
      <c r="CG29" s="654"/>
      <c r="CH29" s="654"/>
      <c r="CI29" s="654"/>
      <c r="CJ29" s="654"/>
      <c r="CK29" s="654"/>
      <c r="CL29" s="654"/>
      <c r="CM29" s="654"/>
      <c r="CN29" s="654"/>
      <c r="CO29" s="654"/>
      <c r="CP29" s="654"/>
      <c r="CQ29" s="655"/>
      <c r="CR29" s="620">
        <v>2408615</v>
      </c>
      <c r="CS29" s="639"/>
      <c r="CT29" s="639"/>
      <c r="CU29" s="639"/>
      <c r="CV29" s="639"/>
      <c r="CW29" s="639"/>
      <c r="CX29" s="639"/>
      <c r="CY29" s="640"/>
      <c r="CZ29" s="623">
        <v>6.9</v>
      </c>
      <c r="DA29" s="641"/>
      <c r="DB29" s="641"/>
      <c r="DC29" s="642"/>
      <c r="DD29" s="626">
        <v>2406489</v>
      </c>
      <c r="DE29" s="639"/>
      <c r="DF29" s="639"/>
      <c r="DG29" s="639"/>
      <c r="DH29" s="639"/>
      <c r="DI29" s="639"/>
      <c r="DJ29" s="639"/>
      <c r="DK29" s="640"/>
      <c r="DL29" s="626">
        <v>2163117</v>
      </c>
      <c r="DM29" s="639"/>
      <c r="DN29" s="639"/>
      <c r="DO29" s="639"/>
      <c r="DP29" s="639"/>
      <c r="DQ29" s="639"/>
      <c r="DR29" s="639"/>
      <c r="DS29" s="639"/>
      <c r="DT29" s="639"/>
      <c r="DU29" s="639"/>
      <c r="DV29" s="640"/>
      <c r="DW29" s="643">
        <v>12.1</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2480984</v>
      </c>
      <c r="S30" s="621"/>
      <c r="T30" s="621"/>
      <c r="U30" s="621"/>
      <c r="V30" s="621"/>
      <c r="W30" s="621"/>
      <c r="X30" s="621"/>
      <c r="Y30" s="622"/>
      <c r="Z30" s="673">
        <v>6.9</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99.3</v>
      </c>
      <c r="BH30" s="687"/>
      <c r="BI30" s="687"/>
      <c r="BJ30" s="687"/>
      <c r="BK30" s="687"/>
      <c r="BL30" s="687"/>
      <c r="BM30" s="688">
        <v>96.5</v>
      </c>
      <c r="BN30" s="687"/>
      <c r="BO30" s="687"/>
      <c r="BP30" s="687"/>
      <c r="BQ30" s="689"/>
      <c r="BR30" s="686">
        <v>99.1</v>
      </c>
      <c r="BS30" s="687"/>
      <c r="BT30" s="687"/>
      <c r="BU30" s="687"/>
      <c r="BV30" s="687"/>
      <c r="BW30" s="687"/>
      <c r="BX30" s="688">
        <v>96</v>
      </c>
      <c r="BY30" s="687"/>
      <c r="BZ30" s="687"/>
      <c r="CA30" s="687"/>
      <c r="CB30" s="689"/>
      <c r="CD30" s="692"/>
      <c r="CE30" s="693"/>
      <c r="CF30" s="657" t="s">
        <v>291</v>
      </c>
      <c r="CG30" s="654"/>
      <c r="CH30" s="654"/>
      <c r="CI30" s="654"/>
      <c r="CJ30" s="654"/>
      <c r="CK30" s="654"/>
      <c r="CL30" s="654"/>
      <c r="CM30" s="654"/>
      <c r="CN30" s="654"/>
      <c r="CO30" s="654"/>
      <c r="CP30" s="654"/>
      <c r="CQ30" s="655"/>
      <c r="CR30" s="620">
        <v>2173488</v>
      </c>
      <c r="CS30" s="621"/>
      <c r="CT30" s="621"/>
      <c r="CU30" s="621"/>
      <c r="CV30" s="621"/>
      <c r="CW30" s="621"/>
      <c r="CX30" s="621"/>
      <c r="CY30" s="622"/>
      <c r="CZ30" s="623">
        <v>6.2</v>
      </c>
      <c r="DA30" s="641"/>
      <c r="DB30" s="641"/>
      <c r="DC30" s="642"/>
      <c r="DD30" s="626">
        <v>2171549</v>
      </c>
      <c r="DE30" s="621"/>
      <c r="DF30" s="621"/>
      <c r="DG30" s="621"/>
      <c r="DH30" s="621"/>
      <c r="DI30" s="621"/>
      <c r="DJ30" s="621"/>
      <c r="DK30" s="622"/>
      <c r="DL30" s="626">
        <v>1928177</v>
      </c>
      <c r="DM30" s="621"/>
      <c r="DN30" s="621"/>
      <c r="DO30" s="621"/>
      <c r="DP30" s="621"/>
      <c r="DQ30" s="621"/>
      <c r="DR30" s="621"/>
      <c r="DS30" s="621"/>
      <c r="DT30" s="621"/>
      <c r="DU30" s="621"/>
      <c r="DV30" s="622"/>
      <c r="DW30" s="643">
        <v>10.8</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1093331</v>
      </c>
      <c r="S31" s="621"/>
      <c r="T31" s="621"/>
      <c r="U31" s="621"/>
      <c r="V31" s="621"/>
      <c r="W31" s="621"/>
      <c r="X31" s="621"/>
      <c r="Y31" s="622"/>
      <c r="Z31" s="673">
        <v>3</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99.3</v>
      </c>
      <c r="BH31" s="639"/>
      <c r="BI31" s="639"/>
      <c r="BJ31" s="639"/>
      <c r="BK31" s="639"/>
      <c r="BL31" s="639"/>
      <c r="BM31" s="675">
        <v>96.6</v>
      </c>
      <c r="BN31" s="685"/>
      <c r="BO31" s="685"/>
      <c r="BP31" s="685"/>
      <c r="BQ31" s="649"/>
      <c r="BR31" s="684">
        <v>99.2</v>
      </c>
      <c r="BS31" s="639"/>
      <c r="BT31" s="639"/>
      <c r="BU31" s="639"/>
      <c r="BV31" s="639"/>
      <c r="BW31" s="639"/>
      <c r="BX31" s="675">
        <v>96.1</v>
      </c>
      <c r="BY31" s="685"/>
      <c r="BZ31" s="685"/>
      <c r="CA31" s="685"/>
      <c r="CB31" s="649"/>
      <c r="CD31" s="692"/>
      <c r="CE31" s="693"/>
      <c r="CF31" s="657" t="s">
        <v>295</v>
      </c>
      <c r="CG31" s="654"/>
      <c r="CH31" s="654"/>
      <c r="CI31" s="654"/>
      <c r="CJ31" s="654"/>
      <c r="CK31" s="654"/>
      <c r="CL31" s="654"/>
      <c r="CM31" s="654"/>
      <c r="CN31" s="654"/>
      <c r="CO31" s="654"/>
      <c r="CP31" s="654"/>
      <c r="CQ31" s="655"/>
      <c r="CR31" s="620">
        <v>235127</v>
      </c>
      <c r="CS31" s="639"/>
      <c r="CT31" s="639"/>
      <c r="CU31" s="639"/>
      <c r="CV31" s="639"/>
      <c r="CW31" s="639"/>
      <c r="CX31" s="639"/>
      <c r="CY31" s="640"/>
      <c r="CZ31" s="623">
        <v>0.7</v>
      </c>
      <c r="DA31" s="641"/>
      <c r="DB31" s="641"/>
      <c r="DC31" s="642"/>
      <c r="DD31" s="626">
        <v>234940</v>
      </c>
      <c r="DE31" s="639"/>
      <c r="DF31" s="639"/>
      <c r="DG31" s="639"/>
      <c r="DH31" s="639"/>
      <c r="DI31" s="639"/>
      <c r="DJ31" s="639"/>
      <c r="DK31" s="640"/>
      <c r="DL31" s="626">
        <v>234940</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468212</v>
      </c>
      <c r="S32" s="621"/>
      <c r="T32" s="621"/>
      <c r="U32" s="621"/>
      <c r="V32" s="621"/>
      <c r="W32" s="621"/>
      <c r="X32" s="621"/>
      <c r="Y32" s="622"/>
      <c r="Z32" s="673">
        <v>1.3</v>
      </c>
      <c r="AA32" s="673"/>
      <c r="AB32" s="673"/>
      <c r="AC32" s="673"/>
      <c r="AD32" s="674">
        <v>28872</v>
      </c>
      <c r="AE32" s="674"/>
      <c r="AF32" s="674"/>
      <c r="AG32" s="674"/>
      <c r="AH32" s="674"/>
      <c r="AI32" s="674"/>
      <c r="AJ32" s="674"/>
      <c r="AK32" s="674"/>
      <c r="AL32" s="643">
        <v>0.2</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99.2</v>
      </c>
      <c r="BH32" s="605"/>
      <c r="BI32" s="605"/>
      <c r="BJ32" s="605"/>
      <c r="BK32" s="605"/>
      <c r="BL32" s="605"/>
      <c r="BM32" s="668">
        <v>96.1</v>
      </c>
      <c r="BN32" s="605"/>
      <c r="BO32" s="605"/>
      <c r="BP32" s="605"/>
      <c r="BQ32" s="662"/>
      <c r="BR32" s="683">
        <v>99.1</v>
      </c>
      <c r="BS32" s="605"/>
      <c r="BT32" s="605"/>
      <c r="BU32" s="605"/>
      <c r="BV32" s="605"/>
      <c r="BW32" s="605"/>
      <c r="BX32" s="668">
        <v>95.5</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2126309</v>
      </c>
      <c r="S33" s="621"/>
      <c r="T33" s="621"/>
      <c r="U33" s="621"/>
      <c r="V33" s="621"/>
      <c r="W33" s="621"/>
      <c r="X33" s="621"/>
      <c r="Y33" s="622"/>
      <c r="Z33" s="673">
        <v>5.9</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15356158</v>
      </c>
      <c r="CS33" s="639"/>
      <c r="CT33" s="639"/>
      <c r="CU33" s="639"/>
      <c r="CV33" s="639"/>
      <c r="CW33" s="639"/>
      <c r="CX33" s="639"/>
      <c r="CY33" s="640"/>
      <c r="CZ33" s="623">
        <v>43.9</v>
      </c>
      <c r="DA33" s="641"/>
      <c r="DB33" s="641"/>
      <c r="DC33" s="642"/>
      <c r="DD33" s="626">
        <v>11946799</v>
      </c>
      <c r="DE33" s="639"/>
      <c r="DF33" s="639"/>
      <c r="DG33" s="639"/>
      <c r="DH33" s="639"/>
      <c r="DI33" s="639"/>
      <c r="DJ33" s="639"/>
      <c r="DK33" s="640"/>
      <c r="DL33" s="626">
        <v>8078588</v>
      </c>
      <c r="DM33" s="639"/>
      <c r="DN33" s="639"/>
      <c r="DO33" s="639"/>
      <c r="DP33" s="639"/>
      <c r="DQ33" s="639"/>
      <c r="DR33" s="639"/>
      <c r="DS33" s="639"/>
      <c r="DT33" s="639"/>
      <c r="DU33" s="639"/>
      <c r="DV33" s="640"/>
      <c r="DW33" s="643">
        <v>45.1</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4672731</v>
      </c>
      <c r="CS34" s="621"/>
      <c r="CT34" s="621"/>
      <c r="CU34" s="621"/>
      <c r="CV34" s="621"/>
      <c r="CW34" s="621"/>
      <c r="CX34" s="621"/>
      <c r="CY34" s="622"/>
      <c r="CZ34" s="623">
        <v>13.4</v>
      </c>
      <c r="DA34" s="641"/>
      <c r="DB34" s="641"/>
      <c r="DC34" s="642"/>
      <c r="DD34" s="626">
        <v>3726095</v>
      </c>
      <c r="DE34" s="621"/>
      <c r="DF34" s="621"/>
      <c r="DG34" s="621"/>
      <c r="DH34" s="621"/>
      <c r="DI34" s="621"/>
      <c r="DJ34" s="621"/>
      <c r="DK34" s="622"/>
      <c r="DL34" s="626">
        <v>2712107</v>
      </c>
      <c r="DM34" s="621"/>
      <c r="DN34" s="621"/>
      <c r="DO34" s="621"/>
      <c r="DP34" s="621"/>
      <c r="DQ34" s="621"/>
      <c r="DR34" s="621"/>
      <c r="DS34" s="621"/>
      <c r="DT34" s="621"/>
      <c r="DU34" s="621"/>
      <c r="DV34" s="622"/>
      <c r="DW34" s="643">
        <v>15.1</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1127309</v>
      </c>
      <c r="S35" s="621"/>
      <c r="T35" s="621"/>
      <c r="U35" s="621"/>
      <c r="V35" s="621"/>
      <c r="W35" s="621"/>
      <c r="X35" s="621"/>
      <c r="Y35" s="622"/>
      <c r="Z35" s="673">
        <v>3.1</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4745335</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123478</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173555</v>
      </c>
      <c r="CS35" s="639"/>
      <c r="CT35" s="639"/>
      <c r="CU35" s="639"/>
      <c r="CV35" s="639"/>
      <c r="CW35" s="639"/>
      <c r="CX35" s="639"/>
      <c r="CY35" s="640"/>
      <c r="CZ35" s="623">
        <v>0.5</v>
      </c>
      <c r="DA35" s="641"/>
      <c r="DB35" s="641"/>
      <c r="DC35" s="642"/>
      <c r="DD35" s="626">
        <v>83468</v>
      </c>
      <c r="DE35" s="639"/>
      <c r="DF35" s="639"/>
      <c r="DG35" s="639"/>
      <c r="DH35" s="639"/>
      <c r="DI35" s="639"/>
      <c r="DJ35" s="639"/>
      <c r="DK35" s="640"/>
      <c r="DL35" s="626">
        <v>83468</v>
      </c>
      <c r="DM35" s="639"/>
      <c r="DN35" s="639"/>
      <c r="DO35" s="639"/>
      <c r="DP35" s="639"/>
      <c r="DQ35" s="639"/>
      <c r="DR35" s="639"/>
      <c r="DS35" s="639"/>
      <c r="DT35" s="639"/>
      <c r="DU35" s="639"/>
      <c r="DV35" s="640"/>
      <c r="DW35" s="643">
        <v>0.5</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35889723</v>
      </c>
      <c r="S36" s="661"/>
      <c r="T36" s="661"/>
      <c r="U36" s="661"/>
      <c r="V36" s="661"/>
      <c r="W36" s="661"/>
      <c r="X36" s="661"/>
      <c r="Y36" s="664"/>
      <c r="Z36" s="665">
        <v>100</v>
      </c>
      <c r="AA36" s="665"/>
      <c r="AB36" s="665"/>
      <c r="AC36" s="665"/>
      <c r="AD36" s="666">
        <v>16774644</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1136385</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-22591</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3612293</v>
      </c>
      <c r="CS36" s="621"/>
      <c r="CT36" s="621"/>
      <c r="CU36" s="621"/>
      <c r="CV36" s="621"/>
      <c r="CW36" s="621"/>
      <c r="CX36" s="621"/>
      <c r="CY36" s="622"/>
      <c r="CZ36" s="623">
        <v>10.3</v>
      </c>
      <c r="DA36" s="641"/>
      <c r="DB36" s="641"/>
      <c r="DC36" s="642"/>
      <c r="DD36" s="626">
        <v>3201408</v>
      </c>
      <c r="DE36" s="621"/>
      <c r="DF36" s="621"/>
      <c r="DG36" s="621"/>
      <c r="DH36" s="621"/>
      <c r="DI36" s="621"/>
      <c r="DJ36" s="621"/>
      <c r="DK36" s="622"/>
      <c r="DL36" s="626">
        <v>1859684</v>
      </c>
      <c r="DM36" s="621"/>
      <c r="DN36" s="621"/>
      <c r="DO36" s="621"/>
      <c r="DP36" s="621"/>
      <c r="DQ36" s="621"/>
      <c r="DR36" s="621"/>
      <c r="DS36" s="621"/>
      <c r="DT36" s="621"/>
      <c r="DU36" s="621"/>
      <c r="DV36" s="622"/>
      <c r="DW36" s="643">
        <v>10.4</v>
      </c>
      <c r="DX36" s="644"/>
      <c r="DY36" s="644"/>
      <c r="DZ36" s="644"/>
      <c r="EA36" s="644"/>
      <c r="EB36" s="644"/>
      <c r="EC36" s="645"/>
    </row>
    <row r="37" spans="43:133" ht="11.25" customHeight="1">
      <c r="AQ37" s="646" t="s">
        <v>313</v>
      </c>
      <c r="AR37" s="647"/>
      <c r="AS37" s="647"/>
      <c r="AT37" s="647"/>
      <c r="AU37" s="647"/>
      <c r="AV37" s="647"/>
      <c r="AW37" s="647"/>
      <c r="AX37" s="647"/>
      <c r="AY37" s="648"/>
      <c r="AZ37" s="620">
        <v>1043750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10682</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1160106</v>
      </c>
      <c r="CS37" s="639"/>
      <c r="CT37" s="639"/>
      <c r="CU37" s="639"/>
      <c r="CV37" s="639"/>
      <c r="CW37" s="639"/>
      <c r="CX37" s="639"/>
      <c r="CY37" s="640"/>
      <c r="CZ37" s="623">
        <v>3.3</v>
      </c>
      <c r="DA37" s="641"/>
      <c r="DB37" s="641"/>
      <c r="DC37" s="642"/>
      <c r="DD37" s="626">
        <v>1159924</v>
      </c>
      <c r="DE37" s="639"/>
      <c r="DF37" s="639"/>
      <c r="DG37" s="639"/>
      <c r="DH37" s="639"/>
      <c r="DI37" s="639"/>
      <c r="DJ37" s="639"/>
      <c r="DK37" s="640"/>
      <c r="DL37" s="626">
        <v>817627</v>
      </c>
      <c r="DM37" s="639"/>
      <c r="DN37" s="639"/>
      <c r="DO37" s="639"/>
      <c r="DP37" s="639"/>
      <c r="DQ37" s="639"/>
      <c r="DR37" s="639"/>
      <c r="DS37" s="639"/>
      <c r="DT37" s="639"/>
      <c r="DU37" s="639"/>
      <c r="DV37" s="640"/>
      <c r="DW37" s="643">
        <v>4.6</v>
      </c>
      <c r="DX37" s="644"/>
      <c r="DY37" s="644"/>
      <c r="DZ37" s="644"/>
      <c r="EA37" s="644"/>
      <c r="EB37" s="644"/>
      <c r="EC37" s="645"/>
    </row>
    <row r="38" spans="43:133" ht="11.25" customHeight="1">
      <c r="AQ38" s="646" t="s">
        <v>316</v>
      </c>
      <c r="AR38" s="647"/>
      <c r="AS38" s="647"/>
      <c r="AT38" s="647"/>
      <c r="AU38" s="647"/>
      <c r="AV38" s="647"/>
      <c r="AW38" s="647"/>
      <c r="AX38" s="647"/>
      <c r="AY38" s="648"/>
      <c r="AZ38" s="620">
        <v>47161</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17703</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3561789</v>
      </c>
      <c r="CS38" s="621"/>
      <c r="CT38" s="621"/>
      <c r="CU38" s="621"/>
      <c r="CV38" s="621"/>
      <c r="CW38" s="621"/>
      <c r="CX38" s="621"/>
      <c r="CY38" s="622"/>
      <c r="CZ38" s="623">
        <v>10.2</v>
      </c>
      <c r="DA38" s="641"/>
      <c r="DB38" s="641"/>
      <c r="DC38" s="642"/>
      <c r="DD38" s="626">
        <v>3117297</v>
      </c>
      <c r="DE38" s="621"/>
      <c r="DF38" s="621"/>
      <c r="DG38" s="621"/>
      <c r="DH38" s="621"/>
      <c r="DI38" s="621"/>
      <c r="DJ38" s="621"/>
      <c r="DK38" s="622"/>
      <c r="DL38" s="626">
        <v>2922011</v>
      </c>
      <c r="DM38" s="621"/>
      <c r="DN38" s="621"/>
      <c r="DO38" s="621"/>
      <c r="DP38" s="621"/>
      <c r="DQ38" s="621"/>
      <c r="DR38" s="621"/>
      <c r="DS38" s="621"/>
      <c r="DT38" s="621"/>
      <c r="DU38" s="621"/>
      <c r="DV38" s="622"/>
      <c r="DW38" s="643">
        <v>16.3</v>
      </c>
      <c r="DX38" s="644"/>
      <c r="DY38" s="644"/>
      <c r="DZ38" s="644"/>
      <c r="EA38" s="644"/>
      <c r="EB38" s="644"/>
      <c r="EC38" s="645"/>
    </row>
    <row r="39" spans="43:133" ht="11.25" customHeight="1">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97</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2798738</v>
      </c>
      <c r="CS39" s="639"/>
      <c r="CT39" s="639"/>
      <c r="CU39" s="639"/>
      <c r="CV39" s="639"/>
      <c r="CW39" s="639"/>
      <c r="CX39" s="639"/>
      <c r="CY39" s="640"/>
      <c r="CZ39" s="623">
        <v>8</v>
      </c>
      <c r="DA39" s="641"/>
      <c r="DB39" s="641"/>
      <c r="DC39" s="642"/>
      <c r="DD39" s="626">
        <v>1297479</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675654</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102</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537052</v>
      </c>
      <c r="CS40" s="621"/>
      <c r="CT40" s="621"/>
      <c r="CU40" s="621"/>
      <c r="CV40" s="621"/>
      <c r="CW40" s="621"/>
      <c r="CX40" s="621"/>
      <c r="CY40" s="622"/>
      <c r="CZ40" s="623">
        <v>1.5</v>
      </c>
      <c r="DA40" s="641"/>
      <c r="DB40" s="641"/>
      <c r="DC40" s="642"/>
      <c r="DD40" s="626">
        <v>521052</v>
      </c>
      <c r="DE40" s="621"/>
      <c r="DF40" s="621"/>
      <c r="DG40" s="621"/>
      <c r="DH40" s="621"/>
      <c r="DI40" s="621"/>
      <c r="DJ40" s="621"/>
      <c r="DK40" s="622"/>
      <c r="DL40" s="626">
        <v>501318</v>
      </c>
      <c r="DM40" s="621"/>
      <c r="DN40" s="621"/>
      <c r="DO40" s="621"/>
      <c r="DP40" s="621"/>
      <c r="DQ40" s="621"/>
      <c r="DR40" s="621"/>
      <c r="DS40" s="621"/>
      <c r="DT40" s="621"/>
      <c r="DU40" s="621"/>
      <c r="DV40" s="622"/>
      <c r="DW40" s="643">
        <v>2.8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1842385</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326</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5379363</v>
      </c>
      <c r="CS42" s="621"/>
      <c r="CT42" s="621"/>
      <c r="CU42" s="621"/>
      <c r="CV42" s="621"/>
      <c r="CW42" s="621"/>
      <c r="CX42" s="621"/>
      <c r="CY42" s="622"/>
      <c r="CZ42" s="623">
        <v>15.4</v>
      </c>
      <c r="DA42" s="624"/>
      <c r="DB42" s="624"/>
      <c r="DC42" s="625"/>
      <c r="DD42" s="626">
        <v>1926401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92880</v>
      </c>
      <c r="CS43" s="639"/>
      <c r="CT43" s="639"/>
      <c r="CU43" s="639"/>
      <c r="CV43" s="639"/>
      <c r="CW43" s="639"/>
      <c r="CX43" s="639"/>
      <c r="CY43" s="640"/>
      <c r="CZ43" s="623">
        <v>0.3</v>
      </c>
      <c r="DA43" s="641"/>
      <c r="DB43" s="641"/>
      <c r="DC43" s="642"/>
      <c r="DD43" s="626">
        <v>92880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5379363</v>
      </c>
      <c r="CS44" s="621"/>
      <c r="CT44" s="621"/>
      <c r="CU44" s="621"/>
      <c r="CV44" s="621"/>
      <c r="CW44" s="621"/>
      <c r="CX44" s="621"/>
      <c r="CY44" s="622"/>
      <c r="CZ44" s="623">
        <v>15.4</v>
      </c>
      <c r="DA44" s="624"/>
      <c r="DB44" s="624"/>
      <c r="DC44" s="625"/>
      <c r="DD44" s="626">
        <v>1926401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82:133" ht="11.25" customHeight="1">
      <c r="CD45" s="635"/>
      <c r="CE45" s="636"/>
      <c r="CF45" s="617" t="s">
        <v>337</v>
      </c>
      <c r="CG45" s="618"/>
      <c r="CH45" s="618"/>
      <c r="CI45" s="618"/>
      <c r="CJ45" s="618"/>
      <c r="CK45" s="618"/>
      <c r="CL45" s="618"/>
      <c r="CM45" s="618"/>
      <c r="CN45" s="618"/>
      <c r="CO45" s="618"/>
      <c r="CP45" s="618"/>
      <c r="CQ45" s="619"/>
      <c r="CR45" s="620">
        <v>4115185</v>
      </c>
      <c r="CS45" s="639"/>
      <c r="CT45" s="639"/>
      <c r="CU45" s="639"/>
      <c r="CV45" s="639"/>
      <c r="CW45" s="639"/>
      <c r="CX45" s="639"/>
      <c r="CY45" s="640"/>
      <c r="CZ45" s="623">
        <v>11.8</v>
      </c>
      <c r="DA45" s="641"/>
      <c r="DB45" s="641"/>
      <c r="DC45" s="642"/>
      <c r="DD45" s="626">
        <v>996012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82:133" ht="11.25" customHeight="1">
      <c r="CD46" s="635"/>
      <c r="CE46" s="636"/>
      <c r="CF46" s="617" t="s">
        <v>338</v>
      </c>
      <c r="CG46" s="618"/>
      <c r="CH46" s="618"/>
      <c r="CI46" s="618"/>
      <c r="CJ46" s="618"/>
      <c r="CK46" s="618"/>
      <c r="CL46" s="618"/>
      <c r="CM46" s="618"/>
      <c r="CN46" s="618"/>
      <c r="CO46" s="618"/>
      <c r="CP46" s="618"/>
      <c r="CQ46" s="619"/>
      <c r="CR46" s="620">
        <v>1212596</v>
      </c>
      <c r="CS46" s="621"/>
      <c r="CT46" s="621"/>
      <c r="CU46" s="621"/>
      <c r="CV46" s="621"/>
      <c r="CW46" s="621"/>
      <c r="CX46" s="621"/>
      <c r="CY46" s="622"/>
      <c r="CZ46" s="623">
        <v>3.5</v>
      </c>
      <c r="DA46" s="624"/>
      <c r="DB46" s="624"/>
      <c r="DC46" s="625"/>
      <c r="DD46" s="626">
        <v>878807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82:133" ht="11.25" customHeight="1">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82:133" ht="11.2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34948842</v>
      </c>
      <c r="CS49" s="605"/>
      <c r="CT49" s="605"/>
      <c r="CU49" s="605"/>
      <c r="CV49" s="605"/>
      <c r="CW49" s="605"/>
      <c r="CX49" s="605"/>
      <c r="CY49" s="606"/>
      <c r="CZ49" s="607">
        <v>100</v>
      </c>
      <c r="DA49" s="608"/>
      <c r="DB49" s="608"/>
      <c r="DC49" s="609"/>
      <c r="DD49" s="610">
        <v>22432209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ht="11.25" hidden="1"/>
    <row r="51" ht="11.25"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35948</v>
      </c>
      <c r="R7" s="1134"/>
      <c r="S7" s="1134"/>
      <c r="T7" s="1134"/>
      <c r="U7" s="1134"/>
      <c r="V7" s="1134">
        <v>35008</v>
      </c>
      <c r="W7" s="1134"/>
      <c r="X7" s="1134"/>
      <c r="Y7" s="1134"/>
      <c r="Z7" s="1134"/>
      <c r="AA7" s="1134">
        <v>941</v>
      </c>
      <c r="AB7" s="1134"/>
      <c r="AC7" s="1134"/>
      <c r="AD7" s="1134"/>
      <c r="AE7" s="1135"/>
      <c r="AF7" s="1136">
        <v>518</v>
      </c>
      <c r="AG7" s="1137"/>
      <c r="AH7" s="1137"/>
      <c r="AI7" s="1137"/>
      <c r="AJ7" s="1138"/>
      <c r="AK7" s="1120">
        <v>2481</v>
      </c>
      <c r="AL7" s="1121"/>
      <c r="AM7" s="1121"/>
      <c r="AN7" s="1121"/>
      <c r="AO7" s="1121"/>
      <c r="AP7" s="1121">
        <v>27866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-5</v>
      </c>
      <c r="CI7" s="1118"/>
      <c r="CJ7" s="1118"/>
      <c r="CK7" s="1118"/>
      <c r="CL7" s="1119"/>
      <c r="CM7" s="1117">
        <v>36</v>
      </c>
      <c r="CN7" s="1118"/>
      <c r="CO7" s="1118"/>
      <c r="CP7" s="1118"/>
      <c r="CQ7" s="1119"/>
      <c r="CR7" s="1117">
        <v>24</v>
      </c>
      <c r="CS7" s="1118"/>
      <c r="CT7" s="1118"/>
      <c r="CU7" s="1118"/>
      <c r="CV7" s="1119"/>
      <c r="CW7" s="1117" t="s">
        <v>482</v>
      </c>
      <c r="CX7" s="1118"/>
      <c r="CY7" s="1118"/>
      <c r="CZ7" s="1118"/>
      <c r="DA7" s="1119"/>
      <c r="DB7" s="1117" t="s">
        <v>482</v>
      </c>
      <c r="DC7" s="1118"/>
      <c r="DD7" s="1118"/>
      <c r="DE7" s="1118"/>
      <c r="DF7" s="1119"/>
      <c r="DG7" s="1117" t="s">
        <v>482</v>
      </c>
      <c r="DH7" s="1118"/>
      <c r="DI7" s="1118"/>
      <c r="DJ7" s="1118"/>
      <c r="DK7" s="1119"/>
      <c r="DL7" s="1117" t="s">
        <v>482</v>
      </c>
      <c r="DM7" s="1118"/>
      <c r="DN7" s="1118"/>
      <c r="DO7" s="1118"/>
      <c r="DP7" s="1119"/>
      <c r="DQ7" s="1117" t="s">
        <v>482</v>
      </c>
      <c r="DR7" s="1118"/>
      <c r="DS7" s="1118"/>
      <c r="DT7" s="1118"/>
      <c r="DU7" s="1119"/>
      <c r="DV7" s="1144"/>
      <c r="DW7" s="1145"/>
      <c r="DX7" s="1145"/>
      <c r="DY7" s="1145"/>
      <c r="DZ7" s="1146"/>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29</v>
      </c>
      <c r="R8" s="1073"/>
      <c r="S8" s="1073"/>
      <c r="T8" s="1073"/>
      <c r="U8" s="1073"/>
      <c r="V8" s="1073">
        <v>29</v>
      </c>
      <c r="W8" s="1073"/>
      <c r="X8" s="1073"/>
      <c r="Y8" s="1073"/>
      <c r="Z8" s="1073"/>
      <c r="AA8" s="1073" t="s">
        <v>482</v>
      </c>
      <c r="AB8" s="1073"/>
      <c r="AC8" s="1073"/>
      <c r="AD8" s="1073"/>
      <c r="AE8" s="1074"/>
      <c r="AF8" s="1048" t="s">
        <v>111</v>
      </c>
      <c r="AG8" s="1049"/>
      <c r="AH8" s="1049"/>
      <c r="AI8" s="1049"/>
      <c r="AJ8" s="1050"/>
      <c r="AK8" s="1115">
        <v>4</v>
      </c>
      <c r="AL8" s="1116"/>
      <c r="AM8" s="1116"/>
      <c r="AN8" s="1116"/>
      <c r="AO8" s="1116"/>
      <c r="AP8" s="1116" t="s">
        <v>482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-0.024</v>
      </c>
      <c r="CI8" s="1019"/>
      <c r="CJ8" s="1019"/>
      <c r="CK8" s="1019"/>
      <c r="CL8" s="1020"/>
      <c r="CM8" s="1018">
        <v>83</v>
      </c>
      <c r="CN8" s="1019"/>
      <c r="CO8" s="1019"/>
      <c r="CP8" s="1019"/>
      <c r="CQ8" s="1020"/>
      <c r="CR8" s="1018">
        <v>80</v>
      </c>
      <c r="CS8" s="1019"/>
      <c r="CT8" s="1019"/>
      <c r="CU8" s="1019"/>
      <c r="CV8" s="1020"/>
      <c r="CW8" s="1018" t="s">
        <v>482</v>
      </c>
      <c r="CX8" s="1019"/>
      <c r="CY8" s="1019"/>
      <c r="CZ8" s="1019"/>
      <c r="DA8" s="1020"/>
      <c r="DB8" s="1018" t="s">
        <v>482</v>
      </c>
      <c r="DC8" s="1019"/>
      <c r="DD8" s="1019"/>
      <c r="DE8" s="1019"/>
      <c r="DF8" s="1020"/>
      <c r="DG8" s="1018" t="s">
        <v>482</v>
      </c>
      <c r="DH8" s="1019"/>
      <c r="DI8" s="1019"/>
      <c r="DJ8" s="1019"/>
      <c r="DK8" s="1020"/>
      <c r="DL8" s="1018" t="s">
        <v>482</v>
      </c>
      <c r="DM8" s="1019"/>
      <c r="DN8" s="1019"/>
      <c r="DO8" s="1019"/>
      <c r="DP8" s="1020"/>
      <c r="DQ8" s="1018" t="s">
        <v>482</v>
      </c>
      <c r="DR8" s="1019"/>
      <c r="DS8" s="1019"/>
      <c r="DT8" s="1019"/>
      <c r="DU8" s="1020"/>
      <c r="DV8" s="1021"/>
      <c r="DW8" s="1022"/>
      <c r="DX8" s="1022"/>
      <c r="DY8" s="1022"/>
      <c r="DZ8" s="1023"/>
      <c r="EA8" s="207"/>
    </row>
    <row r="9" spans="1:131" s="208" customFormat="1" ht="26.25" customHeight="1">
      <c r="A9" s="214">
        <v>3</v>
      </c>
      <c r="B9" s="1066" t="s">
        <v>366</v>
      </c>
      <c r="C9" s="1067"/>
      <c r="D9" s="1067"/>
      <c r="E9" s="1067"/>
      <c r="F9" s="1067"/>
      <c r="G9" s="1067"/>
      <c r="H9" s="1067"/>
      <c r="I9" s="1067"/>
      <c r="J9" s="1067"/>
      <c r="K9" s="1067"/>
      <c r="L9" s="1067"/>
      <c r="M9" s="1067"/>
      <c r="N9" s="1067"/>
      <c r="O9" s="1067"/>
      <c r="P9" s="1068"/>
      <c r="Q9" s="1072">
        <v>75</v>
      </c>
      <c r="R9" s="1073"/>
      <c r="S9" s="1073"/>
      <c r="T9" s="1073"/>
      <c r="U9" s="1073"/>
      <c r="V9" s="1073">
        <v>75</v>
      </c>
      <c r="W9" s="1073"/>
      <c r="X9" s="1073"/>
      <c r="Y9" s="1073"/>
      <c r="Z9" s="1073"/>
      <c r="AA9" s="1073">
        <v>0</v>
      </c>
      <c r="AB9" s="1073"/>
      <c r="AC9" s="1073"/>
      <c r="AD9" s="1073"/>
      <c r="AE9" s="1074"/>
      <c r="AF9" s="1048">
        <v>0</v>
      </c>
      <c r="AG9" s="1049"/>
      <c r="AH9" s="1049"/>
      <c r="AI9" s="1049"/>
      <c r="AJ9" s="1050"/>
      <c r="AK9" s="1115">
        <v>46</v>
      </c>
      <c r="AL9" s="1116"/>
      <c r="AM9" s="1116"/>
      <c r="AN9" s="1116"/>
      <c r="AO9" s="1116"/>
      <c r="AP9" s="1116" t="s">
        <v>482</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549</v>
      </c>
      <c r="BT9" s="1044"/>
      <c r="BU9" s="1044"/>
      <c r="BV9" s="1044"/>
      <c r="BW9" s="1044"/>
      <c r="BX9" s="1044"/>
      <c r="BY9" s="1044"/>
      <c r="BZ9" s="1044"/>
      <c r="CA9" s="1044"/>
      <c r="CB9" s="1044"/>
      <c r="CC9" s="1044"/>
      <c r="CD9" s="1044"/>
      <c r="CE9" s="1044"/>
      <c r="CF9" s="1044"/>
      <c r="CG9" s="1045"/>
      <c r="CH9" s="1018">
        <v>-2</v>
      </c>
      <c r="CI9" s="1019"/>
      <c r="CJ9" s="1019"/>
      <c r="CK9" s="1019"/>
      <c r="CL9" s="1020"/>
      <c r="CM9" s="1018">
        <v>58</v>
      </c>
      <c r="CN9" s="1019"/>
      <c r="CO9" s="1019"/>
      <c r="CP9" s="1019"/>
      <c r="CQ9" s="1020"/>
      <c r="CR9" s="1018">
        <v>18</v>
      </c>
      <c r="CS9" s="1019"/>
      <c r="CT9" s="1019"/>
      <c r="CU9" s="1019"/>
      <c r="CV9" s="1020"/>
      <c r="CW9" s="1018">
        <v>3</v>
      </c>
      <c r="CX9" s="1019"/>
      <c r="CY9" s="1019"/>
      <c r="CZ9" s="1019"/>
      <c r="DA9" s="1020"/>
      <c r="DB9" s="1018" t="s">
        <v>482</v>
      </c>
      <c r="DC9" s="1019"/>
      <c r="DD9" s="1019"/>
      <c r="DE9" s="1019"/>
      <c r="DF9" s="1020"/>
      <c r="DG9" s="1018" t="s">
        <v>482</v>
      </c>
      <c r="DH9" s="1019"/>
      <c r="DI9" s="1019"/>
      <c r="DJ9" s="1019"/>
      <c r="DK9" s="1020"/>
      <c r="DL9" s="1018" t="s">
        <v>482</v>
      </c>
      <c r="DM9" s="1019"/>
      <c r="DN9" s="1019"/>
      <c r="DO9" s="1019"/>
      <c r="DP9" s="1020"/>
      <c r="DQ9" s="1018" t="s">
        <v>482</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547</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130</v>
      </c>
      <c r="CN10" s="1019"/>
      <c r="CO10" s="1019"/>
      <c r="CP10" s="1019"/>
      <c r="CQ10" s="1020"/>
      <c r="CR10" s="1018">
        <v>50</v>
      </c>
      <c r="CS10" s="1019"/>
      <c r="CT10" s="1019"/>
      <c r="CU10" s="1019"/>
      <c r="CV10" s="1020"/>
      <c r="CW10" s="1018" t="s">
        <v>482</v>
      </c>
      <c r="CX10" s="1019"/>
      <c r="CY10" s="1019"/>
      <c r="CZ10" s="1019"/>
      <c r="DA10" s="1020"/>
      <c r="DB10" s="1018" t="s">
        <v>482</v>
      </c>
      <c r="DC10" s="1019"/>
      <c r="DD10" s="1019"/>
      <c r="DE10" s="1019"/>
      <c r="DF10" s="1020"/>
      <c r="DG10" s="1018" t="s">
        <v>482</v>
      </c>
      <c r="DH10" s="1019"/>
      <c r="DI10" s="1019"/>
      <c r="DJ10" s="1019"/>
      <c r="DK10" s="1020"/>
      <c r="DL10" s="1018" t="s">
        <v>482</v>
      </c>
      <c r="DM10" s="1019"/>
      <c r="DN10" s="1019"/>
      <c r="DO10" s="1019"/>
      <c r="DP10" s="1020"/>
      <c r="DQ10" s="1018" t="s">
        <v>482</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548</v>
      </c>
      <c r="BT11" s="1044"/>
      <c r="BU11" s="1044"/>
      <c r="BV11" s="1044"/>
      <c r="BW11" s="1044"/>
      <c r="BX11" s="1044"/>
      <c r="BY11" s="1044"/>
      <c r="BZ11" s="1044"/>
      <c r="CA11" s="1044"/>
      <c r="CB11" s="1044"/>
      <c r="CC11" s="1044"/>
      <c r="CD11" s="1044"/>
      <c r="CE11" s="1044"/>
      <c r="CF11" s="1044"/>
      <c r="CG11" s="1045"/>
      <c r="CH11" s="1018">
        <v>-2</v>
      </c>
      <c r="CI11" s="1019"/>
      <c r="CJ11" s="1019"/>
      <c r="CK11" s="1019"/>
      <c r="CL11" s="1020"/>
      <c r="CM11" s="1018">
        <v>35</v>
      </c>
      <c r="CN11" s="1019"/>
      <c r="CO11" s="1019"/>
      <c r="CP11" s="1019"/>
      <c r="CQ11" s="1020"/>
      <c r="CR11" s="1018">
        <v>12</v>
      </c>
      <c r="CS11" s="1019"/>
      <c r="CT11" s="1019"/>
      <c r="CU11" s="1019"/>
      <c r="CV11" s="1020"/>
      <c r="CW11" s="1018" t="s">
        <v>482</v>
      </c>
      <c r="CX11" s="1019"/>
      <c r="CY11" s="1019"/>
      <c r="CZ11" s="1019"/>
      <c r="DA11" s="1020"/>
      <c r="DB11" s="1018" t="s">
        <v>482</v>
      </c>
      <c r="DC11" s="1019"/>
      <c r="DD11" s="1019"/>
      <c r="DE11" s="1019"/>
      <c r="DF11" s="1020"/>
      <c r="DG11" s="1018" t="s">
        <v>482</v>
      </c>
      <c r="DH11" s="1019"/>
      <c r="DI11" s="1019"/>
      <c r="DJ11" s="1019"/>
      <c r="DK11" s="1020"/>
      <c r="DL11" s="1018" t="s">
        <v>482</v>
      </c>
      <c r="DM11" s="1019"/>
      <c r="DN11" s="1019"/>
      <c r="DO11" s="1019"/>
      <c r="DP11" s="1020"/>
      <c r="DQ11" s="1018" t="s">
        <v>482</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35898</v>
      </c>
      <c r="R23" s="1098"/>
      <c r="S23" s="1098"/>
      <c r="T23" s="1098"/>
      <c r="U23" s="1098"/>
      <c r="V23" s="1098">
        <v>34957</v>
      </c>
      <c r="W23" s="1098"/>
      <c r="X23" s="1098"/>
      <c r="Y23" s="1098"/>
      <c r="Z23" s="1098"/>
      <c r="AA23" s="1098">
        <v>941</v>
      </c>
      <c r="AB23" s="1098"/>
      <c r="AC23" s="1098"/>
      <c r="AD23" s="1098"/>
      <c r="AE23" s="1099"/>
      <c r="AF23" s="1100">
        <v>519</v>
      </c>
      <c r="AG23" s="1098"/>
      <c r="AH23" s="1098"/>
      <c r="AI23" s="1098"/>
      <c r="AJ23" s="1101"/>
      <c r="AK23" s="1102"/>
      <c r="AL23" s="1103"/>
      <c r="AM23" s="1103"/>
      <c r="AN23" s="1103"/>
      <c r="AO23" s="1103"/>
      <c r="AP23" s="1098">
        <v>27866</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9398</v>
      </c>
      <c r="R28" s="1083"/>
      <c r="S28" s="1083"/>
      <c r="T28" s="1083"/>
      <c r="U28" s="1083"/>
      <c r="V28" s="1083">
        <v>9275</v>
      </c>
      <c r="W28" s="1083"/>
      <c r="X28" s="1083"/>
      <c r="Y28" s="1083"/>
      <c r="Z28" s="1083"/>
      <c r="AA28" s="1083">
        <v>123</v>
      </c>
      <c r="AB28" s="1083"/>
      <c r="AC28" s="1083"/>
      <c r="AD28" s="1083"/>
      <c r="AE28" s="1084"/>
      <c r="AF28" s="1085">
        <v>123</v>
      </c>
      <c r="AG28" s="1083"/>
      <c r="AH28" s="1083"/>
      <c r="AI28" s="1083"/>
      <c r="AJ28" s="1086"/>
      <c r="AK28" s="1087">
        <v>676</v>
      </c>
      <c r="AL28" s="1075"/>
      <c r="AM28" s="1075"/>
      <c r="AN28" s="1075"/>
      <c r="AO28" s="1075"/>
      <c r="AP28" s="1075" t="s">
        <v>482</v>
      </c>
      <c r="AQ28" s="1075"/>
      <c r="AR28" s="1075"/>
      <c r="AS28" s="1075"/>
      <c r="AT28" s="1075"/>
      <c r="AU28" s="1075" t="s">
        <v>482</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847</v>
      </c>
      <c r="R29" s="1073"/>
      <c r="S29" s="1073"/>
      <c r="T29" s="1073"/>
      <c r="U29" s="1073"/>
      <c r="V29" s="1073">
        <v>824</v>
      </c>
      <c r="W29" s="1073"/>
      <c r="X29" s="1073"/>
      <c r="Y29" s="1073"/>
      <c r="Z29" s="1073"/>
      <c r="AA29" s="1073">
        <v>23</v>
      </c>
      <c r="AB29" s="1073"/>
      <c r="AC29" s="1073"/>
      <c r="AD29" s="1073"/>
      <c r="AE29" s="1074"/>
      <c r="AF29" s="1048">
        <v>23</v>
      </c>
      <c r="AG29" s="1049"/>
      <c r="AH29" s="1049"/>
      <c r="AI29" s="1049"/>
      <c r="AJ29" s="1050"/>
      <c r="AK29" s="1009">
        <v>202</v>
      </c>
      <c r="AL29" s="1000"/>
      <c r="AM29" s="1000"/>
      <c r="AN29" s="1000"/>
      <c r="AO29" s="1000"/>
      <c r="AP29" s="1000" t="s">
        <v>482</v>
      </c>
      <c r="AQ29" s="1000"/>
      <c r="AR29" s="1000"/>
      <c r="AS29" s="1000"/>
      <c r="AT29" s="1000"/>
      <c r="AU29" s="1000" t="s">
        <v>482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31</v>
      </c>
      <c r="R30" s="1073"/>
      <c r="S30" s="1073"/>
      <c r="T30" s="1073"/>
      <c r="U30" s="1073"/>
      <c r="V30" s="1073">
        <v>31</v>
      </c>
      <c r="W30" s="1073"/>
      <c r="X30" s="1073"/>
      <c r="Y30" s="1073"/>
      <c r="Z30" s="1073"/>
      <c r="AA30" s="1073" t="s">
        <v>482</v>
      </c>
      <c r="AB30" s="1073"/>
      <c r="AC30" s="1073"/>
      <c r="AD30" s="1073"/>
      <c r="AE30" s="1074"/>
      <c r="AF30" s="1048" t="s">
        <v>111</v>
      </c>
      <c r="AG30" s="1049"/>
      <c r="AH30" s="1049"/>
      <c r="AI30" s="1049"/>
      <c r="AJ30" s="1050"/>
      <c r="AK30" s="1009">
        <v>21</v>
      </c>
      <c r="AL30" s="1000"/>
      <c r="AM30" s="1000"/>
      <c r="AN30" s="1000"/>
      <c r="AO30" s="1000"/>
      <c r="AP30" s="1000" t="s">
        <v>482</v>
      </c>
      <c r="AQ30" s="1000"/>
      <c r="AR30" s="1000"/>
      <c r="AS30" s="1000"/>
      <c r="AT30" s="1000"/>
      <c r="AU30" s="1000" t="s">
        <v>482</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5502</v>
      </c>
      <c r="R31" s="1073"/>
      <c r="S31" s="1073"/>
      <c r="T31" s="1073"/>
      <c r="U31" s="1073"/>
      <c r="V31" s="1073">
        <v>5377</v>
      </c>
      <c r="W31" s="1073"/>
      <c r="X31" s="1073"/>
      <c r="Y31" s="1073"/>
      <c r="Z31" s="1073"/>
      <c r="AA31" s="1073">
        <v>125</v>
      </c>
      <c r="AB31" s="1073"/>
      <c r="AC31" s="1073"/>
      <c r="AD31" s="1073"/>
      <c r="AE31" s="1074"/>
      <c r="AF31" s="1048">
        <v>125</v>
      </c>
      <c r="AG31" s="1049"/>
      <c r="AH31" s="1049"/>
      <c r="AI31" s="1049"/>
      <c r="AJ31" s="1050"/>
      <c r="AK31" s="1009">
        <v>821</v>
      </c>
      <c r="AL31" s="1000"/>
      <c r="AM31" s="1000"/>
      <c r="AN31" s="1000"/>
      <c r="AO31" s="1000"/>
      <c r="AP31" s="1000" t="s">
        <v>482</v>
      </c>
      <c r="AQ31" s="1000"/>
      <c r="AR31" s="1000"/>
      <c r="AS31" s="1000"/>
      <c r="AT31" s="1000"/>
      <c r="AU31" s="1000" t="s">
        <v>482</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17</v>
      </c>
      <c r="R32" s="1073"/>
      <c r="S32" s="1073"/>
      <c r="T32" s="1073"/>
      <c r="U32" s="1073"/>
      <c r="V32" s="1073">
        <v>16</v>
      </c>
      <c r="W32" s="1073"/>
      <c r="X32" s="1073"/>
      <c r="Y32" s="1073"/>
      <c r="Z32" s="1073"/>
      <c r="AA32" s="1073">
        <v>1</v>
      </c>
      <c r="AB32" s="1073"/>
      <c r="AC32" s="1073"/>
      <c r="AD32" s="1073"/>
      <c r="AE32" s="1074"/>
      <c r="AF32" s="1048">
        <v>1</v>
      </c>
      <c r="AG32" s="1049"/>
      <c r="AH32" s="1049"/>
      <c r="AI32" s="1049"/>
      <c r="AJ32" s="1050"/>
      <c r="AK32" s="1009" t="s">
        <v>482</v>
      </c>
      <c r="AL32" s="1000"/>
      <c r="AM32" s="1000"/>
      <c r="AN32" s="1000"/>
      <c r="AO32" s="1000"/>
      <c r="AP32" s="1000" t="s">
        <v>482</v>
      </c>
      <c r="AQ32" s="1000"/>
      <c r="AR32" s="1000"/>
      <c r="AS32" s="1000"/>
      <c r="AT32" s="1000"/>
      <c r="AU32" s="1000" t="s">
        <v>482</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1645</v>
      </c>
      <c r="R33" s="1073"/>
      <c r="S33" s="1073"/>
      <c r="T33" s="1073"/>
      <c r="U33" s="1073"/>
      <c r="V33" s="1073">
        <v>1537</v>
      </c>
      <c r="W33" s="1073"/>
      <c r="X33" s="1073"/>
      <c r="Y33" s="1073"/>
      <c r="Z33" s="1073"/>
      <c r="AA33" s="1073">
        <v>107</v>
      </c>
      <c r="AB33" s="1073"/>
      <c r="AC33" s="1073"/>
      <c r="AD33" s="1073"/>
      <c r="AE33" s="1074"/>
      <c r="AF33" s="1048">
        <v>1867</v>
      </c>
      <c r="AG33" s="1049"/>
      <c r="AH33" s="1049"/>
      <c r="AI33" s="1049"/>
      <c r="AJ33" s="1050"/>
      <c r="AK33" s="1009">
        <v>47</v>
      </c>
      <c r="AL33" s="1000"/>
      <c r="AM33" s="1000"/>
      <c r="AN33" s="1000"/>
      <c r="AO33" s="1000"/>
      <c r="AP33" s="1000">
        <v>4320</v>
      </c>
      <c r="AQ33" s="1000"/>
      <c r="AR33" s="1000"/>
      <c r="AS33" s="1000"/>
      <c r="AT33" s="1000"/>
      <c r="AU33" s="1000">
        <v>91</v>
      </c>
      <c r="AV33" s="1000"/>
      <c r="AW33" s="1000"/>
      <c r="AX33" s="1000"/>
      <c r="AY33" s="1000"/>
      <c r="AZ33" s="1071" t="s">
        <v>482</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12400</v>
      </c>
      <c r="R34" s="1073"/>
      <c r="S34" s="1073"/>
      <c r="T34" s="1073"/>
      <c r="U34" s="1073"/>
      <c r="V34" s="1073">
        <v>12428</v>
      </c>
      <c r="W34" s="1073"/>
      <c r="X34" s="1073"/>
      <c r="Y34" s="1073"/>
      <c r="Z34" s="1073"/>
      <c r="AA34" s="1073">
        <v>-28</v>
      </c>
      <c r="AB34" s="1073"/>
      <c r="AC34" s="1073"/>
      <c r="AD34" s="1073"/>
      <c r="AE34" s="1074"/>
      <c r="AF34" s="1048">
        <v>4946</v>
      </c>
      <c r="AG34" s="1049"/>
      <c r="AH34" s="1049"/>
      <c r="AI34" s="1049"/>
      <c r="AJ34" s="1050"/>
      <c r="AK34" s="1009">
        <v>1136</v>
      </c>
      <c r="AL34" s="1000"/>
      <c r="AM34" s="1000"/>
      <c r="AN34" s="1000"/>
      <c r="AO34" s="1000"/>
      <c r="AP34" s="1000">
        <v>13094</v>
      </c>
      <c r="AQ34" s="1000"/>
      <c r="AR34" s="1000"/>
      <c r="AS34" s="1000"/>
      <c r="AT34" s="1000"/>
      <c r="AU34" s="1000">
        <v>5041</v>
      </c>
      <c r="AV34" s="1000"/>
      <c r="AW34" s="1000"/>
      <c r="AX34" s="1000"/>
      <c r="AY34" s="1000"/>
      <c r="AZ34" s="1071" t="s">
        <v>482</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388</v>
      </c>
      <c r="C35" s="1067"/>
      <c r="D35" s="1067"/>
      <c r="E35" s="1067"/>
      <c r="F35" s="1067"/>
      <c r="G35" s="1067"/>
      <c r="H35" s="1067"/>
      <c r="I35" s="1067"/>
      <c r="J35" s="1067"/>
      <c r="K35" s="1067"/>
      <c r="L35" s="1067"/>
      <c r="M35" s="1067"/>
      <c r="N35" s="1067"/>
      <c r="O35" s="1067"/>
      <c r="P35" s="1068"/>
      <c r="Q35" s="1072">
        <v>2902</v>
      </c>
      <c r="R35" s="1073"/>
      <c r="S35" s="1073"/>
      <c r="T35" s="1073"/>
      <c r="U35" s="1073"/>
      <c r="V35" s="1073">
        <v>2792</v>
      </c>
      <c r="W35" s="1073"/>
      <c r="X35" s="1073"/>
      <c r="Y35" s="1073"/>
      <c r="Z35" s="1073"/>
      <c r="AA35" s="1073">
        <v>109</v>
      </c>
      <c r="AB35" s="1073"/>
      <c r="AC35" s="1073"/>
      <c r="AD35" s="1073"/>
      <c r="AE35" s="1074"/>
      <c r="AF35" s="1048">
        <v>99</v>
      </c>
      <c r="AG35" s="1049"/>
      <c r="AH35" s="1049"/>
      <c r="AI35" s="1049"/>
      <c r="AJ35" s="1050"/>
      <c r="AK35" s="1009">
        <v>1127</v>
      </c>
      <c r="AL35" s="1000"/>
      <c r="AM35" s="1000"/>
      <c r="AN35" s="1000"/>
      <c r="AO35" s="1000"/>
      <c r="AP35" s="1000">
        <v>21311</v>
      </c>
      <c r="AQ35" s="1000"/>
      <c r="AR35" s="1000"/>
      <c r="AS35" s="1000"/>
      <c r="AT35" s="1000"/>
      <c r="AU35" s="1000">
        <v>14768</v>
      </c>
      <c r="AV35" s="1000"/>
      <c r="AW35" s="1000"/>
      <c r="AX35" s="1000"/>
      <c r="AY35" s="1000"/>
      <c r="AZ35" s="1071" t="s">
        <v>482</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390</v>
      </c>
      <c r="C36" s="1067"/>
      <c r="D36" s="1067"/>
      <c r="E36" s="1067"/>
      <c r="F36" s="1067"/>
      <c r="G36" s="1067"/>
      <c r="H36" s="1067"/>
      <c r="I36" s="1067"/>
      <c r="J36" s="1067"/>
      <c r="K36" s="1067"/>
      <c r="L36" s="1067"/>
      <c r="M36" s="1067"/>
      <c r="N36" s="1067"/>
      <c r="O36" s="1067"/>
      <c r="P36" s="1068"/>
      <c r="Q36" s="1072">
        <v>33</v>
      </c>
      <c r="R36" s="1073"/>
      <c r="S36" s="1073"/>
      <c r="T36" s="1073"/>
      <c r="U36" s="1073"/>
      <c r="V36" s="1073">
        <v>29</v>
      </c>
      <c r="W36" s="1073"/>
      <c r="X36" s="1073"/>
      <c r="Y36" s="1073"/>
      <c r="Z36" s="1073"/>
      <c r="AA36" s="1073">
        <v>4</v>
      </c>
      <c r="AB36" s="1073"/>
      <c r="AC36" s="1073"/>
      <c r="AD36" s="1073"/>
      <c r="AE36" s="1074"/>
      <c r="AF36" s="1048">
        <v>4</v>
      </c>
      <c r="AG36" s="1049"/>
      <c r="AH36" s="1049"/>
      <c r="AI36" s="1049"/>
      <c r="AJ36" s="1050"/>
      <c r="AK36" s="1009">
        <v>24</v>
      </c>
      <c r="AL36" s="1000"/>
      <c r="AM36" s="1000"/>
      <c r="AN36" s="1000"/>
      <c r="AO36" s="1000"/>
      <c r="AP36" s="1000">
        <v>137</v>
      </c>
      <c r="AQ36" s="1000"/>
      <c r="AR36" s="1000"/>
      <c r="AS36" s="1000"/>
      <c r="AT36" s="1000"/>
      <c r="AU36" s="1000">
        <v>137</v>
      </c>
      <c r="AV36" s="1000"/>
      <c r="AW36" s="1000"/>
      <c r="AX36" s="1000"/>
      <c r="AY36" s="1000"/>
      <c r="AZ36" s="1071" t="s">
        <v>482</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7189</v>
      </c>
      <c r="AG63" s="988"/>
      <c r="AH63" s="988"/>
      <c r="AI63" s="988"/>
      <c r="AJ63" s="1059"/>
      <c r="AK63" s="1060"/>
      <c r="AL63" s="992"/>
      <c r="AM63" s="992"/>
      <c r="AN63" s="992"/>
      <c r="AO63" s="992"/>
      <c r="AP63" s="988">
        <v>38862</v>
      </c>
      <c r="AQ63" s="988"/>
      <c r="AR63" s="988"/>
      <c r="AS63" s="988"/>
      <c r="AT63" s="988"/>
      <c r="AU63" s="988">
        <v>20037</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395</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3279</v>
      </c>
      <c r="R68" s="1011"/>
      <c r="S68" s="1011"/>
      <c r="T68" s="1011"/>
      <c r="U68" s="1011"/>
      <c r="V68" s="1011">
        <v>3223</v>
      </c>
      <c r="W68" s="1011"/>
      <c r="X68" s="1011"/>
      <c r="Y68" s="1011"/>
      <c r="Z68" s="1011"/>
      <c r="AA68" s="1011">
        <v>56</v>
      </c>
      <c r="AB68" s="1011"/>
      <c r="AC68" s="1011"/>
      <c r="AD68" s="1011"/>
      <c r="AE68" s="1011"/>
      <c r="AF68" s="1011">
        <v>56</v>
      </c>
      <c r="AG68" s="1011"/>
      <c r="AH68" s="1011"/>
      <c r="AI68" s="1011"/>
      <c r="AJ68" s="1011"/>
      <c r="AK68" s="1011">
        <v>118</v>
      </c>
      <c r="AL68" s="1011"/>
      <c r="AM68" s="1011"/>
      <c r="AN68" s="1011"/>
      <c r="AO68" s="1011"/>
      <c r="AP68" s="1011">
        <v>2506</v>
      </c>
      <c r="AQ68" s="1011"/>
      <c r="AR68" s="1011"/>
      <c r="AS68" s="1011"/>
      <c r="AT68" s="1011"/>
      <c r="AU68" s="1011">
        <v>592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193</v>
      </c>
      <c r="R69" s="1000"/>
      <c r="S69" s="1000"/>
      <c r="T69" s="1000"/>
      <c r="U69" s="1000"/>
      <c r="V69" s="1000">
        <v>172</v>
      </c>
      <c r="W69" s="1000"/>
      <c r="X69" s="1000"/>
      <c r="Y69" s="1000"/>
      <c r="Z69" s="1000"/>
      <c r="AA69" s="1000">
        <v>22</v>
      </c>
      <c r="AB69" s="1000"/>
      <c r="AC69" s="1000"/>
      <c r="AD69" s="1000"/>
      <c r="AE69" s="1000"/>
      <c r="AF69" s="1000">
        <v>22</v>
      </c>
      <c r="AG69" s="1000"/>
      <c r="AH69" s="1000"/>
      <c r="AI69" s="1000"/>
      <c r="AJ69" s="1000"/>
      <c r="AK69" s="1000" t="s">
        <v>482</v>
      </c>
      <c r="AL69" s="1000"/>
      <c r="AM69" s="1000"/>
      <c r="AN69" s="1000"/>
      <c r="AO69" s="1000"/>
      <c r="AP69" s="1000" t="s">
        <v>482</v>
      </c>
      <c r="AQ69" s="1000"/>
      <c r="AR69" s="1000"/>
      <c r="AS69" s="1000"/>
      <c r="AT69" s="1000"/>
      <c r="AU69" s="1000" t="s">
        <v>482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540</v>
      </c>
      <c r="C70" s="1004"/>
      <c r="D70" s="1004"/>
      <c r="E70" s="1004"/>
      <c r="F70" s="1004"/>
      <c r="G70" s="1004"/>
      <c r="H70" s="1004"/>
      <c r="I70" s="1004"/>
      <c r="J70" s="1004"/>
      <c r="K70" s="1004"/>
      <c r="L70" s="1004"/>
      <c r="M70" s="1004"/>
      <c r="N70" s="1004"/>
      <c r="O70" s="1004"/>
      <c r="P70" s="1005"/>
      <c r="Q70" s="1006">
        <v>1927</v>
      </c>
      <c r="R70" s="1000"/>
      <c r="S70" s="1000"/>
      <c r="T70" s="1000"/>
      <c r="U70" s="1000"/>
      <c r="V70" s="1000">
        <v>1838</v>
      </c>
      <c r="W70" s="1000"/>
      <c r="X70" s="1000"/>
      <c r="Y70" s="1000"/>
      <c r="Z70" s="1000"/>
      <c r="AA70" s="1000">
        <v>90</v>
      </c>
      <c r="AB70" s="1000"/>
      <c r="AC70" s="1000"/>
      <c r="AD70" s="1000"/>
      <c r="AE70" s="1000"/>
      <c r="AF70" s="1000">
        <v>90</v>
      </c>
      <c r="AG70" s="1000"/>
      <c r="AH70" s="1000"/>
      <c r="AI70" s="1000"/>
      <c r="AJ70" s="1000"/>
      <c r="AK70" s="1000" t="s">
        <v>482</v>
      </c>
      <c r="AL70" s="1000"/>
      <c r="AM70" s="1000"/>
      <c r="AN70" s="1000"/>
      <c r="AO70" s="1000"/>
      <c r="AP70" s="1000">
        <v>2487</v>
      </c>
      <c r="AQ70" s="1000"/>
      <c r="AR70" s="1000"/>
      <c r="AS70" s="1000"/>
      <c r="AT70" s="1000"/>
      <c r="AU70" s="1000" t="s">
        <v>482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541</v>
      </c>
      <c r="C71" s="1004"/>
      <c r="D71" s="1004"/>
      <c r="E71" s="1004"/>
      <c r="F71" s="1004"/>
      <c r="G71" s="1004"/>
      <c r="H71" s="1004"/>
      <c r="I71" s="1004"/>
      <c r="J71" s="1004"/>
      <c r="K71" s="1004"/>
      <c r="L71" s="1004"/>
      <c r="M71" s="1004"/>
      <c r="N71" s="1004"/>
      <c r="O71" s="1004"/>
      <c r="P71" s="1005"/>
      <c r="Q71" s="1006">
        <v>84</v>
      </c>
      <c r="R71" s="1000"/>
      <c r="S71" s="1000"/>
      <c r="T71" s="1000"/>
      <c r="U71" s="1000"/>
      <c r="V71" s="1000">
        <v>77</v>
      </c>
      <c r="W71" s="1000"/>
      <c r="X71" s="1000"/>
      <c r="Y71" s="1000"/>
      <c r="Z71" s="1000"/>
      <c r="AA71" s="1000">
        <v>7</v>
      </c>
      <c r="AB71" s="1000"/>
      <c r="AC71" s="1000"/>
      <c r="AD71" s="1000"/>
      <c r="AE71" s="1000"/>
      <c r="AF71" s="1000">
        <v>7</v>
      </c>
      <c r="AG71" s="1000"/>
      <c r="AH71" s="1000"/>
      <c r="AI71" s="1000"/>
      <c r="AJ71" s="1000"/>
      <c r="AK71" s="1000" t="s">
        <v>482</v>
      </c>
      <c r="AL71" s="1000"/>
      <c r="AM71" s="1000"/>
      <c r="AN71" s="1000"/>
      <c r="AO71" s="1000"/>
      <c r="AP71" s="1000" t="s">
        <v>482</v>
      </c>
      <c r="AQ71" s="1000"/>
      <c r="AR71" s="1000"/>
      <c r="AS71" s="1000"/>
      <c r="AT71" s="1000"/>
      <c r="AU71" s="1000" t="s">
        <v>482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146</v>
      </c>
      <c r="R72" s="1000"/>
      <c r="S72" s="1000"/>
      <c r="T72" s="1000"/>
      <c r="U72" s="1000"/>
      <c r="V72" s="1000">
        <v>138</v>
      </c>
      <c r="W72" s="1000"/>
      <c r="X72" s="1000"/>
      <c r="Y72" s="1000"/>
      <c r="Z72" s="1000"/>
      <c r="AA72" s="1000">
        <v>7</v>
      </c>
      <c r="AB72" s="1000"/>
      <c r="AC72" s="1000"/>
      <c r="AD72" s="1000"/>
      <c r="AE72" s="1000"/>
      <c r="AF72" s="1000">
        <v>7</v>
      </c>
      <c r="AG72" s="1000"/>
      <c r="AH72" s="1000"/>
      <c r="AI72" s="1000"/>
      <c r="AJ72" s="1000"/>
      <c r="AK72" s="1000" t="s">
        <v>482</v>
      </c>
      <c r="AL72" s="1000"/>
      <c r="AM72" s="1000"/>
      <c r="AN72" s="1000"/>
      <c r="AO72" s="1000"/>
      <c r="AP72" s="1000" t="s">
        <v>482</v>
      </c>
      <c r="AQ72" s="1000"/>
      <c r="AR72" s="1000"/>
      <c r="AS72" s="1000"/>
      <c r="AT72" s="1000"/>
      <c r="AU72" s="1000" t="s">
        <v>482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155566</v>
      </c>
      <c r="R73" s="1000"/>
      <c r="S73" s="1000"/>
      <c r="T73" s="1000"/>
      <c r="U73" s="1000"/>
      <c r="V73" s="1000">
        <v>148928</v>
      </c>
      <c r="W73" s="1000"/>
      <c r="X73" s="1000"/>
      <c r="Y73" s="1000"/>
      <c r="Z73" s="1000"/>
      <c r="AA73" s="1000">
        <v>6639</v>
      </c>
      <c r="AB73" s="1000"/>
      <c r="AC73" s="1000"/>
      <c r="AD73" s="1000"/>
      <c r="AE73" s="1000"/>
      <c r="AF73" s="1000">
        <v>6639</v>
      </c>
      <c r="AG73" s="1000"/>
      <c r="AH73" s="1000"/>
      <c r="AI73" s="1000"/>
      <c r="AJ73" s="1000"/>
      <c r="AK73" s="1000" t="s">
        <v>482</v>
      </c>
      <c r="AL73" s="1000"/>
      <c r="AM73" s="1000"/>
      <c r="AN73" s="1000"/>
      <c r="AO73" s="1000"/>
      <c r="AP73" s="1000" t="s">
        <v>482</v>
      </c>
      <c r="AQ73" s="1000"/>
      <c r="AR73" s="1000"/>
      <c r="AS73" s="1000"/>
      <c r="AT73" s="1000"/>
      <c r="AU73" s="1000" t="s">
        <v>482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544</v>
      </c>
      <c r="C74" s="1004"/>
      <c r="D74" s="1004"/>
      <c r="E74" s="1004"/>
      <c r="F74" s="1004"/>
      <c r="G74" s="1004"/>
      <c r="H74" s="1004"/>
      <c r="I74" s="1004"/>
      <c r="J74" s="1004"/>
      <c r="K74" s="1004"/>
      <c r="L74" s="1004"/>
      <c r="M74" s="1004"/>
      <c r="N74" s="1004"/>
      <c r="O74" s="1004"/>
      <c r="P74" s="1005"/>
      <c r="Q74" s="1006" t="s">
        <v>482</v>
      </c>
      <c r="R74" s="1000"/>
      <c r="S74" s="1000"/>
      <c r="T74" s="1000"/>
      <c r="U74" s="1000"/>
      <c r="V74" s="1000" t="s">
        <v>482</v>
      </c>
      <c r="W74" s="1000"/>
      <c r="X74" s="1000"/>
      <c r="Y74" s="1000"/>
      <c r="Z74" s="1000"/>
      <c r="AA74" s="1000" t="s">
        <v>482</v>
      </c>
      <c r="AB74" s="1000"/>
      <c r="AC74" s="1000"/>
      <c r="AD74" s="1000"/>
      <c r="AE74" s="1000"/>
      <c r="AF74" s="1000" t="s">
        <v>482</v>
      </c>
      <c r="AG74" s="1000"/>
      <c r="AH74" s="1000"/>
      <c r="AI74" s="1000"/>
      <c r="AJ74" s="1000"/>
      <c r="AK74" s="1000" t="s">
        <v>482</v>
      </c>
      <c r="AL74" s="1000"/>
      <c r="AM74" s="1000"/>
      <c r="AN74" s="1000"/>
      <c r="AO74" s="1000"/>
      <c r="AP74" s="1000" t="s">
        <v>482</v>
      </c>
      <c r="AQ74" s="1000"/>
      <c r="AR74" s="1000"/>
      <c r="AS74" s="1000"/>
      <c r="AT74" s="1000"/>
      <c r="AU74" s="1000" t="s">
        <v>482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6820</v>
      </c>
      <c r="AG88" s="988"/>
      <c r="AH88" s="988"/>
      <c r="AI88" s="988"/>
      <c r="AJ88" s="988"/>
      <c r="AK88" s="992"/>
      <c r="AL88" s="992"/>
      <c r="AM88" s="992"/>
      <c r="AN88" s="992"/>
      <c r="AO88" s="992"/>
      <c r="AP88" s="988">
        <v>4993</v>
      </c>
      <c r="AQ88" s="988"/>
      <c r="AR88" s="988"/>
      <c r="AS88" s="988"/>
      <c r="AT88" s="988"/>
      <c r="AU88" s="988">
        <v>592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184</v>
      </c>
      <c r="CS102" s="980"/>
      <c r="CT102" s="980"/>
      <c r="CU102" s="980"/>
      <c r="CV102" s="981"/>
      <c r="CW102" s="979">
        <v>3</v>
      </c>
      <c r="CX102" s="980"/>
      <c r="CY102" s="980"/>
      <c r="CZ102" s="980"/>
      <c r="DA102" s="981"/>
      <c r="DB102" s="979" t="s">
        <v>482</v>
      </c>
      <c r="DC102" s="980"/>
      <c r="DD102" s="980"/>
      <c r="DE102" s="980"/>
      <c r="DF102" s="981"/>
      <c r="DG102" s="979" t="s">
        <v>482</v>
      </c>
      <c r="DH102" s="980"/>
      <c r="DI102" s="980"/>
      <c r="DJ102" s="980"/>
      <c r="DK102" s="981"/>
      <c r="DL102" s="979" t="s">
        <v>482</v>
      </c>
      <c r="DM102" s="980"/>
      <c r="DN102" s="980"/>
      <c r="DO102" s="980"/>
      <c r="DP102" s="981"/>
      <c r="DQ102" s="979" t="s">
        <v>482</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0"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286</v>
      </c>
      <c r="AG109" s="923"/>
      <c r="AH109" s="923"/>
      <c r="AI109" s="923"/>
      <c r="AJ109" s="924"/>
      <c r="AK109" s="925" t="s">
        <v>285</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286</v>
      </c>
      <c r="BW109" s="923"/>
      <c r="BX109" s="923"/>
      <c r="BY109" s="923"/>
      <c r="BZ109" s="924"/>
      <c r="CA109" s="925" t="s">
        <v>285</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286</v>
      </c>
      <c r="DM109" s="923"/>
      <c r="DN109" s="923"/>
      <c r="DO109" s="923"/>
      <c r="DP109" s="924"/>
      <c r="DQ109" s="925" t="s">
        <v>285</v>
      </c>
      <c r="DR109" s="923"/>
      <c r="DS109" s="923"/>
      <c r="DT109" s="923"/>
      <c r="DU109" s="924"/>
      <c r="DV109" s="925" t="s">
        <v>406</v>
      </c>
      <c r="DW109" s="923"/>
      <c r="DX109" s="923"/>
      <c r="DY109" s="923"/>
      <c r="DZ109" s="954"/>
    </row>
    <row r="110" spans="1:130"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2181565</v>
      </c>
      <c r="AB110" s="916"/>
      <c r="AC110" s="916"/>
      <c r="AD110" s="916"/>
      <c r="AE110" s="917"/>
      <c r="AF110" s="918">
        <v>2018154</v>
      </c>
      <c r="AG110" s="916"/>
      <c r="AH110" s="916"/>
      <c r="AI110" s="916"/>
      <c r="AJ110" s="917"/>
      <c r="AK110" s="918">
        <v>2165243</v>
      </c>
      <c r="AL110" s="916"/>
      <c r="AM110" s="916"/>
      <c r="AN110" s="916"/>
      <c r="AO110" s="917"/>
      <c r="AP110" s="919">
        <v>14.4</v>
      </c>
      <c r="AQ110" s="920"/>
      <c r="AR110" s="920"/>
      <c r="AS110" s="920"/>
      <c r="AT110" s="921"/>
      <c r="AU110" s="955" t="s">
        <v>60</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24956686</v>
      </c>
      <c r="BR110" s="863"/>
      <c r="BS110" s="863"/>
      <c r="BT110" s="863"/>
      <c r="BU110" s="863"/>
      <c r="BV110" s="863">
        <v>27913387</v>
      </c>
      <c r="BW110" s="863"/>
      <c r="BX110" s="863"/>
      <c r="BY110" s="863"/>
      <c r="BZ110" s="863"/>
      <c r="CA110" s="863">
        <v>27866208</v>
      </c>
      <c r="CB110" s="863"/>
      <c r="CC110" s="863"/>
      <c r="CD110" s="863"/>
      <c r="CE110" s="863"/>
      <c r="CF110" s="887">
        <v>185.6</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0"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0"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22615623</v>
      </c>
      <c r="BR112" s="835"/>
      <c r="BS112" s="835"/>
      <c r="BT112" s="835"/>
      <c r="BU112" s="835"/>
      <c r="BV112" s="835">
        <v>21686731</v>
      </c>
      <c r="BW112" s="835"/>
      <c r="BX112" s="835"/>
      <c r="BY112" s="835"/>
      <c r="BZ112" s="835"/>
      <c r="CA112" s="835">
        <v>20036914</v>
      </c>
      <c r="CB112" s="835"/>
      <c r="CC112" s="835"/>
      <c r="CD112" s="835"/>
      <c r="CE112" s="835"/>
      <c r="CF112" s="896">
        <v>133.5</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1372159</v>
      </c>
      <c r="AB113" s="944"/>
      <c r="AC113" s="944"/>
      <c r="AD113" s="944"/>
      <c r="AE113" s="945"/>
      <c r="AF113" s="946">
        <v>1489823</v>
      </c>
      <c r="AG113" s="944"/>
      <c r="AH113" s="944"/>
      <c r="AI113" s="944"/>
      <c r="AJ113" s="945"/>
      <c r="AK113" s="946">
        <v>1458592</v>
      </c>
      <c r="AL113" s="944"/>
      <c r="AM113" s="944"/>
      <c r="AN113" s="944"/>
      <c r="AO113" s="945"/>
      <c r="AP113" s="947">
        <v>9.7</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884437</v>
      </c>
      <c r="BR113" s="835"/>
      <c r="BS113" s="835"/>
      <c r="BT113" s="835"/>
      <c r="BU113" s="835"/>
      <c r="BV113" s="835">
        <v>863386</v>
      </c>
      <c r="BW113" s="835"/>
      <c r="BX113" s="835"/>
      <c r="BY113" s="835"/>
      <c r="BZ113" s="835"/>
      <c r="CA113" s="835">
        <v>592291</v>
      </c>
      <c r="CB113" s="835"/>
      <c r="CC113" s="835"/>
      <c r="CD113" s="835"/>
      <c r="CE113" s="835"/>
      <c r="CF113" s="896">
        <v>3.9</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108277</v>
      </c>
      <c r="AB114" s="798"/>
      <c r="AC114" s="798"/>
      <c r="AD114" s="798"/>
      <c r="AE114" s="799"/>
      <c r="AF114" s="800">
        <v>111480</v>
      </c>
      <c r="AG114" s="798"/>
      <c r="AH114" s="798"/>
      <c r="AI114" s="798"/>
      <c r="AJ114" s="799"/>
      <c r="AK114" s="800">
        <v>109037</v>
      </c>
      <c r="AL114" s="798"/>
      <c r="AM114" s="798"/>
      <c r="AN114" s="798"/>
      <c r="AO114" s="799"/>
      <c r="AP114" s="845">
        <v>0.7</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4323317</v>
      </c>
      <c r="BR114" s="835"/>
      <c r="BS114" s="835"/>
      <c r="BT114" s="835"/>
      <c r="BU114" s="835"/>
      <c r="BV114" s="835">
        <v>4173181</v>
      </c>
      <c r="BW114" s="835"/>
      <c r="BX114" s="835"/>
      <c r="BY114" s="835"/>
      <c r="BZ114" s="835"/>
      <c r="CA114" s="835">
        <v>4088158</v>
      </c>
      <c r="CB114" s="835"/>
      <c r="CC114" s="835"/>
      <c r="CD114" s="835"/>
      <c r="CE114" s="835"/>
      <c r="CF114" s="896">
        <v>27.2</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2323</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3662001</v>
      </c>
      <c r="AB117" s="930"/>
      <c r="AC117" s="930"/>
      <c r="AD117" s="930"/>
      <c r="AE117" s="931"/>
      <c r="AF117" s="932">
        <v>3619457</v>
      </c>
      <c r="AG117" s="930"/>
      <c r="AH117" s="930"/>
      <c r="AI117" s="930"/>
      <c r="AJ117" s="931"/>
      <c r="AK117" s="932">
        <v>3732872</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286</v>
      </c>
      <c r="AG118" s="923"/>
      <c r="AH118" s="923"/>
      <c r="AI118" s="923"/>
      <c r="AJ118" s="924"/>
      <c r="AK118" s="925" t="s">
        <v>285</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436</v>
      </c>
      <c r="BP119" s="899"/>
      <c r="BQ119" s="903">
        <v>52782386</v>
      </c>
      <c r="BR119" s="866"/>
      <c r="BS119" s="866"/>
      <c r="BT119" s="866"/>
      <c r="BU119" s="866"/>
      <c r="BV119" s="866">
        <v>54636685</v>
      </c>
      <c r="BW119" s="866"/>
      <c r="BX119" s="866"/>
      <c r="BY119" s="866"/>
      <c r="BZ119" s="866"/>
      <c r="CA119" s="866">
        <v>52583571</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14584018</v>
      </c>
      <c r="BR120" s="863"/>
      <c r="BS120" s="863"/>
      <c r="BT120" s="863"/>
      <c r="BU120" s="863"/>
      <c r="BV120" s="863">
        <v>14865371</v>
      </c>
      <c r="BW120" s="863"/>
      <c r="BX120" s="863"/>
      <c r="BY120" s="863"/>
      <c r="BZ120" s="863"/>
      <c r="CA120" s="863">
        <v>15497058</v>
      </c>
      <c r="CB120" s="863"/>
      <c r="CC120" s="863"/>
      <c r="CD120" s="863"/>
      <c r="CE120" s="863"/>
      <c r="CF120" s="887">
        <v>103.2</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15619041</v>
      </c>
      <c r="DH120" s="863"/>
      <c r="DI120" s="863"/>
      <c r="DJ120" s="863"/>
      <c r="DK120" s="863"/>
      <c r="DL120" s="863">
        <v>15532028</v>
      </c>
      <c r="DM120" s="863"/>
      <c r="DN120" s="863"/>
      <c r="DO120" s="863"/>
      <c r="DP120" s="863"/>
      <c r="DQ120" s="863">
        <v>14768343</v>
      </c>
      <c r="DR120" s="863"/>
      <c r="DS120" s="863"/>
      <c r="DT120" s="863"/>
      <c r="DU120" s="863"/>
      <c r="DV120" s="864">
        <v>98.4</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6218071</v>
      </c>
      <c r="BR121" s="835"/>
      <c r="BS121" s="835"/>
      <c r="BT121" s="835"/>
      <c r="BU121" s="835"/>
      <c r="BV121" s="835">
        <v>6224936</v>
      </c>
      <c r="BW121" s="835"/>
      <c r="BX121" s="835"/>
      <c r="BY121" s="835"/>
      <c r="BZ121" s="835"/>
      <c r="CA121" s="835">
        <v>5793234</v>
      </c>
      <c r="CB121" s="835"/>
      <c r="CC121" s="835"/>
      <c r="CD121" s="835"/>
      <c r="CE121" s="835"/>
      <c r="CF121" s="896">
        <v>38.6</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6322591</v>
      </c>
      <c r="DH121" s="835"/>
      <c r="DI121" s="835"/>
      <c r="DJ121" s="835"/>
      <c r="DK121" s="835"/>
      <c r="DL121" s="835">
        <v>5702859</v>
      </c>
      <c r="DM121" s="835"/>
      <c r="DN121" s="835"/>
      <c r="DO121" s="835"/>
      <c r="DP121" s="835"/>
      <c r="DQ121" s="835">
        <v>5041349</v>
      </c>
      <c r="DR121" s="835"/>
      <c r="DS121" s="835"/>
      <c r="DT121" s="835"/>
      <c r="DU121" s="835"/>
      <c r="DV121" s="812">
        <v>33.6</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38744952</v>
      </c>
      <c r="BR122" s="866"/>
      <c r="BS122" s="866"/>
      <c r="BT122" s="866"/>
      <c r="BU122" s="866"/>
      <c r="BV122" s="866">
        <v>38581911</v>
      </c>
      <c r="BW122" s="866"/>
      <c r="BX122" s="866"/>
      <c r="BY122" s="866"/>
      <c r="BZ122" s="866"/>
      <c r="CA122" s="866">
        <v>38149177</v>
      </c>
      <c r="CB122" s="866"/>
      <c r="CC122" s="866"/>
      <c r="CD122" s="866"/>
      <c r="CE122" s="866"/>
      <c r="CF122" s="867">
        <v>254.1</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164481</v>
      </c>
      <c r="DH122" s="835"/>
      <c r="DI122" s="835"/>
      <c r="DJ122" s="835"/>
      <c r="DK122" s="835"/>
      <c r="DL122" s="835">
        <v>150894</v>
      </c>
      <c r="DM122" s="835"/>
      <c r="DN122" s="835"/>
      <c r="DO122" s="835"/>
      <c r="DP122" s="835"/>
      <c r="DQ122" s="835">
        <v>136513</v>
      </c>
      <c r="DR122" s="835"/>
      <c r="DS122" s="835"/>
      <c r="DT122" s="835"/>
      <c r="DU122" s="835"/>
      <c r="DV122" s="812">
        <v>0.9</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444</v>
      </c>
      <c r="BP123" s="899"/>
      <c r="BQ123" s="853">
        <v>59547041</v>
      </c>
      <c r="BR123" s="854"/>
      <c r="BS123" s="854"/>
      <c r="BT123" s="854"/>
      <c r="BU123" s="854"/>
      <c r="BV123" s="854">
        <v>59672218</v>
      </c>
      <c r="BW123" s="854"/>
      <c r="BX123" s="854"/>
      <c r="BY123" s="854"/>
      <c r="BZ123" s="854"/>
      <c r="CA123" s="854">
        <v>59439469</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508378</v>
      </c>
      <c r="DH123" s="798"/>
      <c r="DI123" s="798"/>
      <c r="DJ123" s="798"/>
      <c r="DK123" s="799"/>
      <c r="DL123" s="800">
        <v>300384</v>
      </c>
      <c r="DM123" s="798"/>
      <c r="DN123" s="798"/>
      <c r="DO123" s="798"/>
      <c r="DP123" s="799"/>
      <c r="DQ123" s="800">
        <v>90709</v>
      </c>
      <c r="DR123" s="798"/>
      <c r="DS123" s="798"/>
      <c r="DT123" s="798"/>
      <c r="DU123" s="799"/>
      <c r="DV123" s="845">
        <v>0.6</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1132</v>
      </c>
      <c r="DH124" s="781"/>
      <c r="DI124" s="781"/>
      <c r="DJ124" s="781"/>
      <c r="DK124" s="782"/>
      <c r="DL124" s="783">
        <v>566</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417044</v>
      </c>
      <c r="AB128" s="819"/>
      <c r="AC128" s="819"/>
      <c r="AD128" s="819"/>
      <c r="AE128" s="820"/>
      <c r="AF128" s="821">
        <v>418201</v>
      </c>
      <c r="AG128" s="819"/>
      <c r="AH128" s="819"/>
      <c r="AI128" s="819"/>
      <c r="AJ128" s="820"/>
      <c r="AK128" s="821">
        <v>420103</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111</v>
      </c>
      <c r="BG128" s="805"/>
      <c r="BH128" s="805"/>
      <c r="BI128" s="805"/>
      <c r="BJ128" s="805"/>
      <c r="BK128" s="805"/>
      <c r="BL128" s="828"/>
      <c r="BM128" s="804">
        <v>12.6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2323</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0" s="199" customFormat="1" ht="26.25" customHeight="1">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17682281</v>
      </c>
      <c r="AB129" s="798"/>
      <c r="AC129" s="798"/>
      <c r="AD129" s="798"/>
      <c r="AE129" s="799"/>
      <c r="AF129" s="800">
        <v>17796696</v>
      </c>
      <c r="AG129" s="798"/>
      <c r="AH129" s="798"/>
      <c r="AI129" s="798"/>
      <c r="AJ129" s="799"/>
      <c r="AK129" s="800">
        <v>17763286</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111</v>
      </c>
      <c r="BG129" s="788"/>
      <c r="BH129" s="788"/>
      <c r="BI129" s="788"/>
      <c r="BJ129" s="788"/>
      <c r="BK129" s="788"/>
      <c r="BL129" s="789"/>
      <c r="BM129" s="787">
        <v>17.6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2601156</v>
      </c>
      <c r="AB130" s="798"/>
      <c r="AC130" s="798"/>
      <c r="AD130" s="798"/>
      <c r="AE130" s="799"/>
      <c r="AF130" s="800">
        <v>2645871</v>
      </c>
      <c r="AG130" s="798"/>
      <c r="AH130" s="798"/>
      <c r="AI130" s="798"/>
      <c r="AJ130" s="799"/>
      <c r="AK130" s="800">
        <v>2752483</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3.8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15081125</v>
      </c>
      <c r="AB131" s="781"/>
      <c r="AC131" s="781"/>
      <c r="AD131" s="781"/>
      <c r="AE131" s="782"/>
      <c r="AF131" s="783">
        <v>15150825</v>
      </c>
      <c r="AG131" s="781"/>
      <c r="AH131" s="781"/>
      <c r="AI131" s="781"/>
      <c r="AJ131" s="782"/>
      <c r="AK131" s="783">
        <v>15010803</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4.26891893</v>
      </c>
      <c r="AB132" s="761"/>
      <c r="AC132" s="761"/>
      <c r="AD132" s="761"/>
      <c r="AE132" s="762"/>
      <c r="AF132" s="763">
        <v>3.665707973</v>
      </c>
      <c r="AG132" s="761"/>
      <c r="AH132" s="761"/>
      <c r="AI132" s="761"/>
      <c r="AJ132" s="762"/>
      <c r="AK132" s="763">
        <v>3.732551816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4.7</v>
      </c>
      <c r="AB133" s="740"/>
      <c r="AC133" s="740"/>
      <c r="AD133" s="740"/>
      <c r="AE133" s="741"/>
      <c r="AF133" s="739">
        <v>4</v>
      </c>
      <c r="AG133" s="740"/>
      <c r="AH133" s="740"/>
      <c r="AI133" s="740"/>
      <c r="AJ133" s="741"/>
      <c r="AK133" s="739">
        <v>3.8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470</v>
      </c>
      <c r="B5" s="248"/>
      <c r="C5" s="248"/>
      <c r="D5" s="248"/>
      <c r="E5" s="248"/>
      <c r="F5" s="248"/>
      <c r="G5" s="248"/>
      <c r="H5" s="248"/>
      <c r="I5" s="248"/>
      <c r="J5" s="248"/>
      <c r="K5" s="248"/>
      <c r="L5" s="248"/>
      <c r="M5" s="248"/>
      <c r="N5" s="248"/>
      <c r="O5" s="249"/>
    </row>
    <row r="6" spans="1:14" ht="13.5">
      <c r="A6" s="250"/>
      <c r="B6" s="246"/>
      <c r="C6" s="246"/>
      <c r="D6" s="246"/>
      <c r="E6" s="246"/>
      <c r="F6" s="246"/>
      <c r="G6" s="251" t="s">
        <v>471</v>
      </c>
      <c r="H6" s="251"/>
      <c r="I6" s="251"/>
      <c r="J6" s="251"/>
      <c r="K6" s="246"/>
      <c r="L6" s="246"/>
      <c r="M6" s="246"/>
      <c r="N6" s="246"/>
    </row>
    <row r="7" spans="1:14" ht="13.5">
      <c r="A7" s="250"/>
      <c r="B7" s="246"/>
      <c r="C7" s="246"/>
      <c r="D7" s="246"/>
      <c r="E7" s="246"/>
      <c r="F7" s="246"/>
      <c r="G7" s="253"/>
      <c r="H7" s="254"/>
      <c r="I7" s="254"/>
      <c r="J7" s="255"/>
      <c r="K7" s="1152" t="s">
        <v>472</v>
      </c>
      <c r="L7" s="256"/>
      <c r="M7" s="257" t="s">
        <v>473</v>
      </c>
      <c r="N7" s="258"/>
    </row>
    <row r="8" spans="1:14" ht="14.25">
      <c r="A8" s="250"/>
      <c r="B8" s="246"/>
      <c r="C8" s="246"/>
      <c r="D8" s="246"/>
      <c r="E8" s="246"/>
      <c r="F8" s="246"/>
      <c r="G8" s="259"/>
      <c r="H8" s="260"/>
      <c r="I8" s="260"/>
      <c r="J8" s="261"/>
      <c r="K8" s="1153"/>
      <c r="L8" s="262" t="s">
        <v>474</v>
      </c>
      <c r="M8" s="263" t="s">
        <v>475</v>
      </c>
      <c r="N8" s="264" t="s">
        <v>476</v>
      </c>
    </row>
    <row r="9" spans="1:14" ht="14.25">
      <c r="A9" s="250"/>
      <c r="B9" s="246"/>
      <c r="C9" s="246"/>
      <c r="D9" s="246"/>
      <c r="E9" s="246"/>
      <c r="F9" s="246"/>
      <c r="G9" s="1166" t="s">
        <v>477</v>
      </c>
      <c r="H9" s="1167"/>
      <c r="I9" s="1167"/>
      <c r="J9" s="1168"/>
      <c r="K9" s="265">
        <v>4547299</v>
      </c>
      <c r="L9" s="266">
        <v>55358</v>
      </c>
      <c r="M9" s="267">
        <v>62051</v>
      </c>
      <c r="N9" s="268">
        <v>-10.8</v>
      </c>
    </row>
    <row r="10" spans="1:14" ht="14.25">
      <c r="A10" s="250"/>
      <c r="B10" s="246"/>
      <c r="C10" s="246"/>
      <c r="D10" s="246"/>
      <c r="E10" s="246"/>
      <c r="F10" s="246"/>
      <c r="G10" s="1166" t="s">
        <v>478</v>
      </c>
      <c r="H10" s="1167"/>
      <c r="I10" s="1167"/>
      <c r="J10" s="1168"/>
      <c r="K10" s="269">
        <v>547822</v>
      </c>
      <c r="L10" s="270">
        <v>6669</v>
      </c>
      <c r="M10" s="271">
        <v>5713</v>
      </c>
      <c r="N10" s="272">
        <v>16.7</v>
      </c>
    </row>
    <row r="11" spans="1:14" ht="13.5" customHeight="1">
      <c r="A11" s="250"/>
      <c r="B11" s="246"/>
      <c r="C11" s="246"/>
      <c r="D11" s="246"/>
      <c r="E11" s="246"/>
      <c r="F11" s="246"/>
      <c r="G11" s="1166" t="s">
        <v>479</v>
      </c>
      <c r="H11" s="1167"/>
      <c r="I11" s="1167"/>
      <c r="J11" s="1168"/>
      <c r="K11" s="269">
        <v>574105</v>
      </c>
      <c r="L11" s="270">
        <v>6989</v>
      </c>
      <c r="M11" s="271">
        <v>5796</v>
      </c>
      <c r="N11" s="272">
        <v>20.6</v>
      </c>
    </row>
    <row r="12" spans="1:14" ht="13.5" customHeight="1">
      <c r="A12" s="250"/>
      <c r="B12" s="246"/>
      <c r="C12" s="246"/>
      <c r="D12" s="246"/>
      <c r="E12" s="246"/>
      <c r="F12" s="246"/>
      <c r="G12" s="1166" t="s">
        <v>480</v>
      </c>
      <c r="H12" s="1167"/>
      <c r="I12" s="1167"/>
      <c r="J12" s="1168"/>
      <c r="K12" s="269">
        <v>436938</v>
      </c>
      <c r="L12" s="270">
        <v>5319</v>
      </c>
      <c r="M12" s="271">
        <v>1167</v>
      </c>
      <c r="N12" s="272">
        <v>355.8</v>
      </c>
    </row>
    <row r="13" spans="1:14" ht="13.5" customHeight="1">
      <c r="A13" s="250"/>
      <c r="B13" s="246"/>
      <c r="C13" s="246"/>
      <c r="D13" s="246"/>
      <c r="E13" s="246"/>
      <c r="F13" s="246"/>
      <c r="G13" s="1166" t="s">
        <v>481</v>
      </c>
      <c r="H13" s="1167"/>
      <c r="I13" s="1167"/>
      <c r="J13" s="1168"/>
      <c r="K13" s="269" t="s">
        <v>482</v>
      </c>
      <c r="L13" s="270" t="s">
        <v>482</v>
      </c>
      <c r="M13" s="271">
        <v>0</v>
      </c>
      <c r="N13" s="272" t="s">
        <v>482</v>
      </c>
    </row>
    <row r="14" spans="1:14" ht="13.5" customHeight="1">
      <c r="A14" s="250"/>
      <c r="B14" s="246"/>
      <c r="C14" s="246"/>
      <c r="D14" s="246"/>
      <c r="E14" s="246"/>
      <c r="F14" s="246"/>
      <c r="G14" s="1166" t="s">
        <v>483</v>
      </c>
      <c r="H14" s="1167"/>
      <c r="I14" s="1167"/>
      <c r="J14" s="1168"/>
      <c r="K14" s="269">
        <v>242191</v>
      </c>
      <c r="L14" s="270">
        <v>2948</v>
      </c>
      <c r="M14" s="271">
        <v>2337</v>
      </c>
      <c r="N14" s="272">
        <v>26.1</v>
      </c>
    </row>
    <row r="15" spans="1:14" ht="13.5" customHeight="1">
      <c r="A15" s="250"/>
      <c r="B15" s="246"/>
      <c r="C15" s="246"/>
      <c r="D15" s="246"/>
      <c r="E15" s="246"/>
      <c r="F15" s="246"/>
      <c r="G15" s="1166" t="s">
        <v>484</v>
      </c>
      <c r="H15" s="1167"/>
      <c r="I15" s="1167"/>
      <c r="J15" s="1168"/>
      <c r="K15" s="269">
        <v>92880</v>
      </c>
      <c r="L15" s="270">
        <v>1131</v>
      </c>
      <c r="M15" s="271">
        <v>1594</v>
      </c>
      <c r="N15" s="272">
        <v>-29</v>
      </c>
    </row>
    <row r="16" spans="1:14" ht="14.25">
      <c r="A16" s="250"/>
      <c r="B16" s="246"/>
      <c r="C16" s="246"/>
      <c r="D16" s="246"/>
      <c r="E16" s="246"/>
      <c r="F16" s="246"/>
      <c r="G16" s="1169" t="s">
        <v>485</v>
      </c>
      <c r="H16" s="1170"/>
      <c r="I16" s="1170"/>
      <c r="J16" s="1171"/>
      <c r="K16" s="270">
        <v>-483339</v>
      </c>
      <c r="L16" s="270">
        <v>-5884</v>
      </c>
      <c r="M16" s="271">
        <v>-5993</v>
      </c>
      <c r="N16" s="272">
        <v>-1.8</v>
      </c>
    </row>
    <row r="17" spans="1:14" ht="14.25">
      <c r="A17" s="250"/>
      <c r="B17" s="246"/>
      <c r="C17" s="246"/>
      <c r="D17" s="246"/>
      <c r="E17" s="246"/>
      <c r="F17" s="246"/>
      <c r="G17" s="1169" t="s">
        <v>169</v>
      </c>
      <c r="H17" s="1170"/>
      <c r="I17" s="1170"/>
      <c r="J17" s="1171"/>
      <c r="K17" s="270">
        <v>5957896</v>
      </c>
      <c r="L17" s="270">
        <v>72530</v>
      </c>
      <c r="M17" s="271">
        <v>72665</v>
      </c>
      <c r="N17" s="272">
        <v>-0.2</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486</v>
      </c>
      <c r="H19" s="246"/>
      <c r="I19" s="246"/>
      <c r="J19" s="246"/>
      <c r="K19" s="246"/>
      <c r="L19" s="246"/>
      <c r="M19" s="246"/>
      <c r="N19" s="246"/>
    </row>
    <row r="20" spans="1:14" ht="14.25">
      <c r="A20" s="250"/>
      <c r="B20" s="246"/>
      <c r="C20" s="246"/>
      <c r="D20" s="246"/>
      <c r="E20" s="246"/>
      <c r="F20" s="246"/>
      <c r="G20" s="274"/>
      <c r="H20" s="275"/>
      <c r="I20" s="275"/>
      <c r="J20" s="276"/>
      <c r="K20" s="277" t="s">
        <v>487</v>
      </c>
      <c r="L20" s="278" t="s">
        <v>488</v>
      </c>
      <c r="M20" s="279" t="s">
        <v>489</v>
      </c>
      <c r="N20" s="280"/>
    </row>
    <row r="21" spans="1:16" s="286" customFormat="1" ht="14.25">
      <c r="A21" s="281"/>
      <c r="B21" s="251"/>
      <c r="C21" s="251"/>
      <c r="D21" s="251"/>
      <c r="E21" s="251"/>
      <c r="F21" s="251"/>
      <c r="G21" s="1163" t="s">
        <v>490</v>
      </c>
      <c r="H21" s="1164"/>
      <c r="I21" s="1164"/>
      <c r="J21" s="1165"/>
      <c r="K21" s="282">
        <v>6.65</v>
      </c>
      <c r="L21" s="283">
        <v>7.22</v>
      </c>
      <c r="M21" s="284">
        <v>-0.57</v>
      </c>
      <c r="N21" s="251"/>
      <c r="O21" s="285"/>
      <c r="P21" s="281"/>
    </row>
    <row r="22" spans="1:16" s="286" customFormat="1" ht="14.25">
      <c r="A22" s="281"/>
      <c r="B22" s="251"/>
      <c r="C22" s="251"/>
      <c r="D22" s="251"/>
      <c r="E22" s="251"/>
      <c r="F22" s="251"/>
      <c r="G22" s="1163" t="s">
        <v>491</v>
      </c>
      <c r="H22" s="1164"/>
      <c r="I22" s="1164"/>
      <c r="J22" s="1165"/>
      <c r="K22" s="287">
        <v>99.6</v>
      </c>
      <c r="L22" s="288">
        <v>98.4</v>
      </c>
      <c r="M22" s="289">
        <v>1.2</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492</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493</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494</v>
      </c>
      <c r="H29" s="251"/>
      <c r="I29" s="251"/>
      <c r="J29" s="251"/>
      <c r="K29" s="246"/>
      <c r="L29" s="246"/>
      <c r="M29" s="246"/>
      <c r="N29" s="246"/>
      <c r="O29" s="295"/>
    </row>
    <row r="30" spans="1:14" ht="13.5">
      <c r="A30" s="250"/>
      <c r="B30" s="246"/>
      <c r="C30" s="246"/>
      <c r="D30" s="246"/>
      <c r="E30" s="246"/>
      <c r="F30" s="246"/>
      <c r="G30" s="253"/>
      <c r="H30" s="254"/>
      <c r="I30" s="254"/>
      <c r="J30" s="255"/>
      <c r="K30" s="1152" t="s">
        <v>472</v>
      </c>
      <c r="L30" s="256"/>
      <c r="M30" s="257" t="s">
        <v>473</v>
      </c>
      <c r="N30" s="258"/>
    </row>
    <row r="31" spans="1:14" ht="14.25">
      <c r="A31" s="250"/>
      <c r="B31" s="246"/>
      <c r="C31" s="246"/>
      <c r="D31" s="246"/>
      <c r="E31" s="246"/>
      <c r="F31" s="246"/>
      <c r="G31" s="259"/>
      <c r="H31" s="260"/>
      <c r="I31" s="260"/>
      <c r="J31" s="261"/>
      <c r="K31" s="1153"/>
      <c r="L31" s="262" t="s">
        <v>474</v>
      </c>
      <c r="M31" s="263" t="s">
        <v>475</v>
      </c>
      <c r="N31" s="264" t="s">
        <v>476</v>
      </c>
    </row>
    <row r="32" spans="1:14" ht="27" customHeight="1">
      <c r="A32" s="250"/>
      <c r="B32" s="246"/>
      <c r="C32" s="246"/>
      <c r="D32" s="246"/>
      <c r="E32" s="246"/>
      <c r="F32" s="246"/>
      <c r="G32" s="1154" t="s">
        <v>495</v>
      </c>
      <c r="H32" s="1155"/>
      <c r="I32" s="1155"/>
      <c r="J32" s="1156"/>
      <c r="K32" s="296">
        <v>2165243</v>
      </c>
      <c r="L32" s="296">
        <v>26359</v>
      </c>
      <c r="M32" s="297">
        <v>39687</v>
      </c>
      <c r="N32" s="298">
        <v>-33.6</v>
      </c>
    </row>
    <row r="33" spans="1:14" ht="13.5" customHeight="1">
      <c r="A33" s="250"/>
      <c r="B33" s="246"/>
      <c r="C33" s="246"/>
      <c r="D33" s="246"/>
      <c r="E33" s="246"/>
      <c r="F33" s="246"/>
      <c r="G33" s="1154" t="s">
        <v>496</v>
      </c>
      <c r="H33" s="1155"/>
      <c r="I33" s="1155"/>
      <c r="J33" s="1156"/>
      <c r="K33" s="296" t="s">
        <v>482</v>
      </c>
      <c r="L33" s="296" t="s">
        <v>482</v>
      </c>
      <c r="M33" s="297" t="s">
        <v>482</v>
      </c>
      <c r="N33" s="298" t="s">
        <v>482</v>
      </c>
    </row>
    <row r="34" spans="1:14" ht="27" customHeight="1">
      <c r="A34" s="250"/>
      <c r="B34" s="246"/>
      <c r="C34" s="246"/>
      <c r="D34" s="246"/>
      <c r="E34" s="246"/>
      <c r="F34" s="246"/>
      <c r="G34" s="1154" t="s">
        <v>497</v>
      </c>
      <c r="H34" s="1155"/>
      <c r="I34" s="1155"/>
      <c r="J34" s="1156"/>
      <c r="K34" s="296" t="s">
        <v>482</v>
      </c>
      <c r="L34" s="296" t="s">
        <v>482</v>
      </c>
      <c r="M34" s="297">
        <v>56</v>
      </c>
      <c r="N34" s="298" t="s">
        <v>482</v>
      </c>
    </row>
    <row r="35" spans="1:14" ht="27" customHeight="1">
      <c r="A35" s="250"/>
      <c r="B35" s="246"/>
      <c r="C35" s="246"/>
      <c r="D35" s="246"/>
      <c r="E35" s="246"/>
      <c r="F35" s="246"/>
      <c r="G35" s="1154" t="s">
        <v>498</v>
      </c>
      <c r="H35" s="1155"/>
      <c r="I35" s="1155"/>
      <c r="J35" s="1156"/>
      <c r="K35" s="296">
        <v>1458592</v>
      </c>
      <c r="L35" s="296">
        <v>17757</v>
      </c>
      <c r="M35" s="297">
        <v>13696</v>
      </c>
      <c r="N35" s="298">
        <v>29.7</v>
      </c>
    </row>
    <row r="36" spans="1:14" ht="27" customHeight="1">
      <c r="A36" s="250"/>
      <c r="B36" s="246"/>
      <c r="C36" s="246"/>
      <c r="D36" s="246"/>
      <c r="E36" s="246"/>
      <c r="F36" s="246"/>
      <c r="G36" s="1154" t="s">
        <v>499</v>
      </c>
      <c r="H36" s="1155"/>
      <c r="I36" s="1155"/>
      <c r="J36" s="1156"/>
      <c r="K36" s="296">
        <v>109037</v>
      </c>
      <c r="L36" s="296">
        <v>1327</v>
      </c>
      <c r="M36" s="297">
        <v>1733</v>
      </c>
      <c r="N36" s="298">
        <v>-23.4</v>
      </c>
    </row>
    <row r="37" spans="1:14" ht="13.5" customHeight="1">
      <c r="A37" s="250"/>
      <c r="B37" s="246"/>
      <c r="C37" s="246"/>
      <c r="D37" s="246"/>
      <c r="E37" s="246"/>
      <c r="F37" s="246"/>
      <c r="G37" s="1154" t="s">
        <v>500</v>
      </c>
      <c r="H37" s="1155"/>
      <c r="I37" s="1155"/>
      <c r="J37" s="1156"/>
      <c r="K37" s="296" t="s">
        <v>482</v>
      </c>
      <c r="L37" s="296" t="s">
        <v>482</v>
      </c>
      <c r="M37" s="297">
        <v>790</v>
      </c>
      <c r="N37" s="298" t="s">
        <v>482</v>
      </c>
    </row>
    <row r="38" spans="1:15" ht="27" customHeight="1">
      <c r="A38" s="250"/>
      <c r="B38" s="246"/>
      <c r="C38" s="246"/>
      <c r="D38" s="246"/>
      <c r="E38" s="246"/>
      <c r="F38" s="246"/>
      <c r="G38" s="1157" t="s">
        <v>501</v>
      </c>
      <c r="H38" s="1158"/>
      <c r="I38" s="1158"/>
      <c r="J38" s="1159"/>
      <c r="K38" s="299" t="s">
        <v>482</v>
      </c>
      <c r="L38" s="299" t="s">
        <v>482</v>
      </c>
      <c r="M38" s="300">
        <v>1</v>
      </c>
      <c r="N38" s="301" t="s">
        <v>482</v>
      </c>
      <c r="O38" s="295"/>
    </row>
    <row r="39" spans="1:15" ht="14.25">
      <c r="A39" s="250"/>
      <c r="B39" s="246"/>
      <c r="C39" s="246"/>
      <c r="D39" s="246"/>
      <c r="E39" s="246"/>
      <c r="F39" s="246"/>
      <c r="G39" s="1157" t="s">
        <v>502</v>
      </c>
      <c r="H39" s="1158"/>
      <c r="I39" s="1158"/>
      <c r="J39" s="1159"/>
      <c r="K39" s="302">
        <v>-420103</v>
      </c>
      <c r="L39" s="302">
        <v>-5114</v>
      </c>
      <c r="M39" s="303">
        <v>-5521</v>
      </c>
      <c r="N39" s="304">
        <v>-7.4</v>
      </c>
      <c r="O39" s="295"/>
    </row>
    <row r="40" spans="1:15" ht="27" customHeight="1">
      <c r="A40" s="250"/>
      <c r="B40" s="246"/>
      <c r="C40" s="246"/>
      <c r="D40" s="246"/>
      <c r="E40" s="246"/>
      <c r="F40" s="246"/>
      <c r="G40" s="1154" t="s">
        <v>503</v>
      </c>
      <c r="H40" s="1155"/>
      <c r="I40" s="1155"/>
      <c r="J40" s="1156"/>
      <c r="K40" s="302">
        <v>-2752483</v>
      </c>
      <c r="L40" s="302">
        <v>-33508</v>
      </c>
      <c r="M40" s="303">
        <v>-35785</v>
      </c>
      <c r="N40" s="304">
        <v>-6.4</v>
      </c>
      <c r="O40" s="295"/>
    </row>
    <row r="41" spans="1:15" ht="14.25">
      <c r="A41" s="250"/>
      <c r="B41" s="246"/>
      <c r="C41" s="246"/>
      <c r="D41" s="246"/>
      <c r="E41" s="246"/>
      <c r="F41" s="246"/>
      <c r="G41" s="1160" t="s">
        <v>280</v>
      </c>
      <c r="H41" s="1161"/>
      <c r="I41" s="1161"/>
      <c r="J41" s="1162"/>
      <c r="K41" s="296">
        <v>560286</v>
      </c>
      <c r="L41" s="302">
        <v>6821</v>
      </c>
      <c r="M41" s="303">
        <v>14658</v>
      </c>
      <c r="N41" s="304">
        <v>-53.5</v>
      </c>
      <c r="O41" s="295"/>
    </row>
    <row r="42" spans="1:15" ht="14.25">
      <c r="A42" s="250"/>
      <c r="B42" s="246"/>
      <c r="C42" s="246"/>
      <c r="D42" s="246"/>
      <c r="E42" s="246"/>
      <c r="F42" s="246"/>
      <c r="G42" s="305" t="s">
        <v>504</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505</v>
      </c>
      <c r="B47" s="246"/>
      <c r="C47" s="246"/>
      <c r="D47" s="246"/>
      <c r="E47" s="246"/>
      <c r="F47" s="246"/>
      <c r="G47" s="246"/>
      <c r="H47" s="246"/>
      <c r="I47" s="246"/>
      <c r="J47" s="246"/>
      <c r="K47" s="246"/>
      <c r="L47" s="246"/>
      <c r="M47" s="246"/>
      <c r="N47" s="246"/>
    </row>
    <row r="48" spans="1:14" ht="14.25">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ht="14.25">
      <c r="A50" s="250"/>
      <c r="B50" s="246"/>
      <c r="C50" s="246"/>
      <c r="D50" s="246"/>
      <c r="E50" s="246"/>
      <c r="F50" s="246"/>
      <c r="G50" s="314"/>
      <c r="H50" s="315"/>
      <c r="I50" s="1148"/>
      <c r="J50" s="316" t="s">
        <v>508</v>
      </c>
      <c r="K50" s="317" t="s">
        <v>509</v>
      </c>
      <c r="L50" s="318" t="s">
        <v>510</v>
      </c>
      <c r="M50" s="319" t="s">
        <v>511</v>
      </c>
      <c r="N50" s="320" t="s">
        <v>512</v>
      </c>
    </row>
    <row r="51" spans="1:14" ht="14.25">
      <c r="A51" s="250"/>
      <c r="B51" s="246"/>
      <c r="C51" s="246"/>
      <c r="D51" s="246"/>
      <c r="E51" s="246"/>
      <c r="F51" s="246"/>
      <c r="G51" s="312" t="s">
        <v>513</v>
      </c>
      <c r="H51" s="313"/>
      <c r="I51" s="321">
        <v>2421283</v>
      </c>
      <c r="J51" s="322">
        <v>29516</v>
      </c>
      <c r="K51" s="323">
        <v>-2.1</v>
      </c>
      <c r="L51" s="324">
        <v>50880</v>
      </c>
      <c r="M51" s="325">
        <v>7</v>
      </c>
      <c r="N51" s="326">
        <v>-9.1</v>
      </c>
    </row>
    <row r="52" spans="1:14" ht="14.25">
      <c r="A52" s="250"/>
      <c r="B52" s="246"/>
      <c r="C52" s="246"/>
      <c r="D52" s="246"/>
      <c r="E52" s="246"/>
      <c r="F52" s="246"/>
      <c r="G52" s="327"/>
      <c r="H52" s="328" t="s">
        <v>514</v>
      </c>
      <c r="I52" s="329">
        <v>1286901</v>
      </c>
      <c r="J52" s="330">
        <v>15688</v>
      </c>
      <c r="K52" s="331">
        <v>-12.9</v>
      </c>
      <c r="L52" s="332">
        <v>26879</v>
      </c>
      <c r="M52" s="333">
        <v>2.4</v>
      </c>
      <c r="N52" s="334">
        <v>-15.3</v>
      </c>
    </row>
    <row r="53" spans="1:14" ht="14.25">
      <c r="A53" s="250"/>
      <c r="B53" s="246"/>
      <c r="C53" s="246"/>
      <c r="D53" s="246"/>
      <c r="E53" s="246"/>
      <c r="F53" s="246"/>
      <c r="G53" s="312" t="s">
        <v>515</v>
      </c>
      <c r="H53" s="313"/>
      <c r="I53" s="321">
        <v>6247813</v>
      </c>
      <c r="J53" s="322">
        <v>75796</v>
      </c>
      <c r="K53" s="323">
        <v>156.8</v>
      </c>
      <c r="L53" s="324">
        <v>63956</v>
      </c>
      <c r="M53" s="325">
        <v>25.7</v>
      </c>
      <c r="N53" s="326">
        <v>131.1</v>
      </c>
    </row>
    <row r="54" spans="1:14" ht="14.25">
      <c r="A54" s="250"/>
      <c r="B54" s="246"/>
      <c r="C54" s="246"/>
      <c r="D54" s="246"/>
      <c r="E54" s="246"/>
      <c r="F54" s="246"/>
      <c r="G54" s="327"/>
      <c r="H54" s="328" t="s">
        <v>514</v>
      </c>
      <c r="I54" s="329">
        <v>3495647</v>
      </c>
      <c r="J54" s="330">
        <v>42408</v>
      </c>
      <c r="K54" s="331">
        <v>170.3</v>
      </c>
      <c r="L54" s="332">
        <v>29239</v>
      </c>
      <c r="M54" s="333">
        <v>8.8</v>
      </c>
      <c r="N54" s="334">
        <v>161.5</v>
      </c>
    </row>
    <row r="55" spans="1:14" ht="14.25">
      <c r="A55" s="250"/>
      <c r="B55" s="246"/>
      <c r="C55" s="246"/>
      <c r="D55" s="246"/>
      <c r="E55" s="246"/>
      <c r="F55" s="246"/>
      <c r="G55" s="312" t="s">
        <v>516</v>
      </c>
      <c r="H55" s="313"/>
      <c r="I55" s="321">
        <v>5410047</v>
      </c>
      <c r="J55" s="322">
        <v>65578</v>
      </c>
      <c r="K55" s="323">
        <v>-13.5</v>
      </c>
      <c r="L55" s="324">
        <v>66255</v>
      </c>
      <c r="M55" s="325">
        <v>3.6</v>
      </c>
      <c r="N55" s="326">
        <v>-17.1</v>
      </c>
    </row>
    <row r="56" spans="1:14" ht="14.25">
      <c r="A56" s="250"/>
      <c r="B56" s="246"/>
      <c r="C56" s="246"/>
      <c r="D56" s="246"/>
      <c r="E56" s="246"/>
      <c r="F56" s="246"/>
      <c r="G56" s="327"/>
      <c r="H56" s="328" t="s">
        <v>514</v>
      </c>
      <c r="I56" s="329">
        <v>1478929</v>
      </c>
      <c r="J56" s="330">
        <v>17927</v>
      </c>
      <c r="K56" s="331">
        <v>-57.7</v>
      </c>
      <c r="L56" s="332">
        <v>31822</v>
      </c>
      <c r="M56" s="333">
        <v>8.8</v>
      </c>
      <c r="N56" s="334">
        <v>-66.5</v>
      </c>
    </row>
    <row r="57" spans="1:14" ht="14.25">
      <c r="A57" s="250"/>
      <c r="B57" s="246"/>
      <c r="C57" s="246"/>
      <c r="D57" s="246"/>
      <c r="E57" s="246"/>
      <c r="F57" s="246"/>
      <c r="G57" s="312" t="s">
        <v>517</v>
      </c>
      <c r="H57" s="313"/>
      <c r="I57" s="321">
        <v>10673468</v>
      </c>
      <c r="J57" s="322">
        <v>129756</v>
      </c>
      <c r="K57" s="323">
        <v>97.9</v>
      </c>
      <c r="L57" s="324">
        <v>54227</v>
      </c>
      <c r="M57" s="325">
        <v>-18.2</v>
      </c>
      <c r="N57" s="326">
        <v>116.1</v>
      </c>
    </row>
    <row r="58" spans="1:14" ht="14.25">
      <c r="A58" s="250"/>
      <c r="B58" s="246"/>
      <c r="C58" s="246"/>
      <c r="D58" s="246"/>
      <c r="E58" s="246"/>
      <c r="F58" s="246"/>
      <c r="G58" s="327"/>
      <c r="H58" s="328" t="s">
        <v>514</v>
      </c>
      <c r="I58" s="329">
        <v>2729009</v>
      </c>
      <c r="J58" s="330">
        <v>33176</v>
      </c>
      <c r="K58" s="331">
        <v>85.1</v>
      </c>
      <c r="L58" s="332">
        <v>29694</v>
      </c>
      <c r="M58" s="333">
        <v>-6.7</v>
      </c>
      <c r="N58" s="334">
        <v>91.8</v>
      </c>
    </row>
    <row r="59" spans="1:14" ht="14.25">
      <c r="A59" s="250"/>
      <c r="B59" s="246"/>
      <c r="C59" s="246"/>
      <c r="D59" s="246"/>
      <c r="E59" s="246"/>
      <c r="F59" s="246"/>
      <c r="G59" s="312" t="s">
        <v>518</v>
      </c>
      <c r="H59" s="313"/>
      <c r="I59" s="321">
        <v>5379363</v>
      </c>
      <c r="J59" s="322">
        <v>65487</v>
      </c>
      <c r="K59" s="323">
        <v>-49.5</v>
      </c>
      <c r="L59" s="324">
        <v>57295</v>
      </c>
      <c r="M59" s="325">
        <v>5.7</v>
      </c>
      <c r="N59" s="326">
        <v>-55.2</v>
      </c>
    </row>
    <row r="60" spans="1:14" ht="14.25">
      <c r="A60" s="250"/>
      <c r="B60" s="246"/>
      <c r="C60" s="246"/>
      <c r="D60" s="246"/>
      <c r="E60" s="246"/>
      <c r="F60" s="246"/>
      <c r="G60" s="327"/>
      <c r="H60" s="328" t="s">
        <v>514</v>
      </c>
      <c r="I60" s="335">
        <v>1212596</v>
      </c>
      <c r="J60" s="330">
        <v>14762</v>
      </c>
      <c r="K60" s="331">
        <v>-55.5</v>
      </c>
      <c r="L60" s="332">
        <v>32771</v>
      </c>
      <c r="M60" s="333">
        <v>10.4</v>
      </c>
      <c r="N60" s="334">
        <v>-65.9</v>
      </c>
    </row>
    <row r="61" spans="1:14" ht="14.25">
      <c r="A61" s="250"/>
      <c r="B61" s="246"/>
      <c r="C61" s="246"/>
      <c r="D61" s="246"/>
      <c r="E61" s="246"/>
      <c r="F61" s="246"/>
      <c r="G61" s="312" t="s">
        <v>519</v>
      </c>
      <c r="H61" s="336"/>
      <c r="I61" s="337">
        <v>6026395</v>
      </c>
      <c r="J61" s="338">
        <v>73227</v>
      </c>
      <c r="K61" s="339">
        <v>37.9</v>
      </c>
      <c r="L61" s="340">
        <v>58523</v>
      </c>
      <c r="M61" s="341">
        <v>4.8</v>
      </c>
      <c r="N61" s="326">
        <v>33.1</v>
      </c>
    </row>
    <row r="62" spans="1:14" ht="14.25">
      <c r="A62" s="250"/>
      <c r="B62" s="246"/>
      <c r="C62" s="246"/>
      <c r="D62" s="246"/>
      <c r="E62" s="246"/>
      <c r="F62" s="246"/>
      <c r="G62" s="327"/>
      <c r="H62" s="328" t="s">
        <v>514</v>
      </c>
      <c r="I62" s="329">
        <v>2040616</v>
      </c>
      <c r="J62" s="330">
        <v>24792</v>
      </c>
      <c r="K62" s="331">
        <v>25.9</v>
      </c>
      <c r="L62" s="332">
        <v>30081</v>
      </c>
      <c r="M62" s="333">
        <v>4.7</v>
      </c>
      <c r="N62" s="334">
        <v>21.2</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28.38</v>
      </c>
      <c r="G47" s="12">
        <v>30.65</v>
      </c>
      <c r="H47" s="12">
        <v>30.33</v>
      </c>
      <c r="I47" s="12">
        <v>30.07</v>
      </c>
      <c r="J47" s="13">
        <v>20.87</v>
      </c>
    </row>
    <row r="48" spans="2:10" ht="57.75" customHeight="1">
      <c r="B48" s="14"/>
      <c r="C48" s="1174" t="s">
        <v>4</v>
      </c>
      <c r="D48" s="1174"/>
      <c r="E48" s="1175"/>
      <c r="F48" s="15">
        <v>5.1</v>
      </c>
      <c r="G48" s="16">
        <v>4.89</v>
      </c>
      <c r="H48" s="16">
        <v>3.17</v>
      </c>
      <c r="I48" s="16">
        <v>3.65</v>
      </c>
      <c r="J48" s="17">
        <v>2.92</v>
      </c>
    </row>
    <row r="49" spans="2:10" ht="57.75" customHeight="1" thickBot="1">
      <c r="B49" s="18"/>
      <c r="C49" s="1176" t="s">
        <v>5</v>
      </c>
      <c r="D49" s="1176"/>
      <c r="E49" s="1177"/>
      <c r="F49" s="19">
        <v>1.93</v>
      </c>
      <c r="G49" s="20">
        <v>2.38</v>
      </c>
      <c r="H49" s="20" t="s">
        <v>526</v>
      </c>
      <c r="I49" s="20">
        <v>1.7</v>
      </c>
      <c r="J49" s="21" t="s">
        <v>527</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2018-03-27T08:04:56Z</cp:lastPrinted>
  <dcterms:created xsi:type="dcterms:W3CDTF">2018-01-24T05:24:00Z</dcterms:created>
  <dcterms:modified xsi:type="dcterms:W3CDTF">2018-11-30T06:31:57Z</dcterms:modified>
  <cp:category/>
  <cp:version/>
  <cp:contentType/>
  <cp:contentStatus/>
</cp:coreProperties>
</file>