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5970" windowWidth="19260" windowHeight="60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<sst xmlns="http://schemas.openxmlformats.org/spreadsheetml/2006/main" count="1040" uniqueCount="571">
  <si>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</si>
  <si>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</si>
  <si>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</si>
  <si>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</si>
  <si>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</si>
  <si>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</si>
  <si>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</si>
  <si>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</si>
  <si>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</si>
  <si>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</si>
  <si>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</si>
  <si>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</si>
  <si>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</si>
  <si>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</si>
  <si>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</si>
  <si>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</si>
  <si>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</si>
  <si>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</si>
  <si>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</si>
  <si>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</si>
  <si>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</si>
  <si>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</si>
  <si>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</si>
  <si>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</si>
  <si>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</si>
  <si>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</si>
  <si>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</si>
  <si>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</si>
  <si>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</si>
  <si>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</si>
  <si>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</si>
  <si>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</si>
  <si>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</si>
  <si>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</si>
  <si>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</si>
  <si>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</si>
  <si>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</si>
  <si>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</si>
  <si>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</si>
  <si>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</si>
  <si>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</si>
  <si>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</si>
  <si>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</si>
  <si>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</si>
  <si>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</si>
  <si>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</si>
  <si>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</si>
  <si>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</si>
  <si>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</si>
  <si>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</si>
  <si>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</si>
  <si>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</si>
  <si>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</si>
  <si>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</si>
  <si>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</si>
  <si>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</si>
  <si>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</si>
  <si>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</si>
  <si>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</si>
  <si>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</si>
  <si>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</si>
  <si>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</si>
  <si>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</si>
  <si>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</si>
  <si>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</si>
  <si>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</si>
  <si>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</si>
  <si>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</si>
  <si>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</si>
  <si>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</si>
  <si>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</si>
  <si>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</si>
  <si>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</si>
  <si>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</si>
  <si>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</si>
  <si>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</si>
  <si>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</si>
  <si>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</si>
  <si>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</si>
  <si>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</si>
  <si>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竜王町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</si>
  <si>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</si>
  <si>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</si>
  <si>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</si>
  <si>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</si>
  <si>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</si>
  <si>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</si>
  <si>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</si>
  <si>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</si>
  <si>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</si>
  <si>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</si>
  <si>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</si>
  <si>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</si>
  <si>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</si>
  <si>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</si>
  <si>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</si>
  <si>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</si>
  <si>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</si>
  <si>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</si>
  <si>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</si>
  <si>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</si>
  <si>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</si>
  <si>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</si>
  <si>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</si>
  <si>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-3.7</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</si>
  <si>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</si>
  <si>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</si>
  <si>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</si>
  <si>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</si>
  <si>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</si>
  <si>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</si>
  <si>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</si>
  <si>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</si>
  <si>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</si>
  <si>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</si>
  <si>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</si>
  <si>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</si>
  <si>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</si>
  <si>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</si>
  <si>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</si>
  <si>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</si>
  <si>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</si>
  <si>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</si>
  <si>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</si>
  <si>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</si>
  <si>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</si>
  <si>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</si>
  <si>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</si>
  <si>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</si>
  <si>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-1.2</t>
  </si>
  <si>
    <t>基準財政需要額</t>
  </si>
  <si>
    <t>うち日本人(％)</t>
  </si>
  <si>
    <t>-1.4</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</si>
  <si>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</si>
  <si>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</si>
  <si>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</si>
  <si>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</si>
  <si>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</si>
  <si>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</si>
  <si>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</si>
  <si>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</si>
  <si>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</si>
  <si>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</si>
  <si>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</si>
  <si>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</si>
  <si>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</si>
  <si>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</si>
  <si>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</si>
  <si>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</si>
  <si>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</si>
  <si>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</si>
  <si>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</si>
  <si>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</si>
  <si>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</si>
  <si>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</si>
  <si>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</si>
  <si>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</si>
  <si>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</si>
  <si>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</si>
  <si>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</si>
  <si>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</si>
  <si>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</si>
  <si>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</si>
  <si>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</si>
  <si>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</si>
  <si>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</si>
  <si>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</si>
  <si>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</si>
  <si>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</si>
  <si>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</si>
  <si>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</si>
  <si>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</si>
  <si>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</si>
  <si>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</si>
  <si>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</si>
  <si>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</si>
  <si>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</si>
  <si>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</si>
  <si>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</si>
  <si>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</si>
  <si>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</si>
  <si>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</si>
  <si>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</si>
  <si>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</si>
  <si>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</si>
  <si>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</si>
  <si>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</si>
  <si>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</si>
  <si>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</si>
  <si>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</si>
  <si>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</si>
  <si>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滋賀県竜王町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</si>
  <si>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</si>
  <si>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</si>
  <si>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</si>
  <si>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</si>
  <si>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</si>
  <si>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</si>
  <si>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</si>
  <si>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</si>
  <si>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</si>
  <si>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</si>
  <si>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</si>
  <si>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</si>
  <si>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</si>
  <si>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</si>
  <si>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</si>
  <si>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</si>
  <si>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</si>
  <si>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</si>
  <si>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</si>
  <si>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</si>
  <si>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</si>
  <si>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</si>
  <si>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</si>
  <si>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</si>
  <si>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</si>
  <si>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</si>
  <si>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</si>
  <si>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</si>
  <si>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</si>
  <si>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</si>
  <si>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</si>
  <si>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</si>
  <si>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</si>
  <si>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</si>
  <si>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</si>
  <si>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</si>
  <si>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</si>
  <si>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</si>
  <si>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</si>
  <si>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</si>
  <si>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</si>
  <si>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</si>
  <si>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</si>
  <si>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</si>
  <si>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</si>
  <si>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</si>
  <si>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</si>
  <si>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</si>
  <si>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</si>
  <si>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</si>
  <si>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</si>
  <si>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</si>
  <si>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</si>
  <si>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</si>
  <si>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</si>
  <si>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</si>
  <si>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</si>
  <si>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</si>
  <si>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</si>
  <si>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</si>
  <si>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</si>
  <si>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</si>
  <si>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</si>
  <si>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</si>
  <si>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</si>
  <si>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</si>
  <si>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</si>
  <si>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</si>
  <si>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</si>
  <si>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</si>
  <si>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</si>
  <si>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</si>
  <si>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</si>
  <si>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</si>
  <si>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</si>
  <si>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</si>
  <si>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</si>
  <si>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</si>
  <si>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</si>
  <si>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</si>
  <si>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</si>
  <si>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</si>
  <si>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</si>
  <si>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</si>
  <si>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</si>
  <si>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</si>
  <si>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</si>
  <si>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</si>
  <si>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</si>
  <si>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</si>
  <si>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</si>
  <si>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</si>
  <si>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</si>
  <si>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</si>
  <si>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</si>
  <si>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</si>
  <si>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</si>
  <si>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</si>
  <si>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</si>
  <si>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</si>
  <si>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</si>
  <si>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</si>
  <si>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</si>
  <si>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</si>
  <si>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</si>
  <si>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</si>
  <si>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</si>
  <si>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</si>
  <si>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</si>
  <si>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</si>
  <si>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</si>
  <si>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</si>
  <si>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</si>
  <si>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</si>
  <si>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</si>
  <si>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</si>
  <si>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</si>
  <si>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</si>
  <si>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</si>
  <si>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</si>
  <si>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</si>
  <si>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工業用水道</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</si>
  <si>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</si>
  <si>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</si>
  <si>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</si>
  <si>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</si>
  <si>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</si>
  <si>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</si>
  <si>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</si>
  <si>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</si>
  <si>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</si>
  <si>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</si>
  <si>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</si>
  <si>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</si>
  <si>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</si>
  <si>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</si>
  <si>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</si>
  <si>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</si>
  <si>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</si>
  <si>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</si>
  <si>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</si>
  <si>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</si>
  <si>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</si>
  <si>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</si>
  <si>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</si>
  <si>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</si>
  <si>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</si>
  <si>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</si>
  <si>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</si>
  <si>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</si>
  <si>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</si>
  <si>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</si>
  <si>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</si>
  <si>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</si>
  <si>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</si>
  <si>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</si>
  <si>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</si>
  <si>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</si>
  <si>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</si>
  <si>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</si>
  <si>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</si>
  <si>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</si>
  <si>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</si>
  <si>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</si>
  <si>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</si>
  <si>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</si>
  <si>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</si>
  <si>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</si>
  <si>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学校給食事業特別会計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</si>
  <si>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</si>
  <si>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</si>
  <si>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</si>
  <si>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</si>
  <si>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</si>
  <si>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</si>
  <si>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</si>
  <si>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</si>
  <si>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</si>
  <si>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</si>
  <si>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</si>
  <si>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</si>
  <si>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</si>
  <si>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国民健康保険事業特別会計（事業勘定）</t>
  </si>
  <si>
    <t>国民健康保険事業特別会計（施設勘定）</t>
  </si>
  <si>
    <t>介護保険特別会計</t>
  </si>
  <si>
    <t>後期高齢者医療特別会計</t>
  </si>
  <si>
    <t>水道事業会計</t>
  </si>
  <si>
    <t>法適用企業</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</si>
  <si>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</si>
  <si>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</si>
  <si>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</si>
  <si>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</si>
  <si>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</si>
  <si>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</si>
  <si>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</si>
  <si>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</si>
  <si>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</si>
  <si>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</si>
  <si>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</si>
  <si>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</si>
  <si>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</si>
  <si>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</si>
  <si>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</si>
  <si>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</si>
  <si>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</si>
  <si>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</si>
  <si>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</si>
  <si>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</si>
  <si>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</si>
  <si>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</si>
  <si>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</si>
  <si>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</si>
  <si>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</si>
  <si>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</si>
  <si>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</si>
  <si>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</si>
  <si>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</si>
  <si>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</si>
  <si>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</si>
  <si>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</si>
  <si>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</si>
  <si>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</si>
  <si>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</si>
  <si>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</si>
  <si>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</si>
  <si>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</si>
  <si>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</si>
  <si>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</si>
  <si>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</si>
  <si>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</si>
  <si>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</si>
  <si>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</si>
  <si>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</si>
  <si>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</si>
  <si>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</si>
  <si>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</si>
  <si>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</si>
  <si>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t>
  </si>
  <si>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</si>
  <si>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</si>
  <si>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</si>
  <si>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</si>
  <si>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</si>
  <si>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</si>
  <si>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</si>
  <si>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</si>
  <si>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</si>
  <si>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t>
  </si>
  <si>
    <t>-</t>
  </si>
  <si>
    <t>将来負担比率（(Ｅ)－(Ｆ)）／（(Ｃ)－(Ｄ)）×１００</t>
    <rPh sb="0" eb="2">
      <t>ショウライ</t>
    </rPh>
    <rPh sb="2" eb="4">
      <t>フタン</t>
    </rPh>
    <rPh sb="4" eb="6">
      <t>ヒリツ</t>
    </rPh>
    <phoneticPr fontId="3"/>
  </si>
  <si>
    <t>後期高齢者医療特別会計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</si>
  <si>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</si>
  <si>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</si>
  <si>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</si>
  <si>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</si>
  <si>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</si>
  <si>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</si>
  <si>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</si>
  <si>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</si>
  <si>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</si>
  <si>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</si>
  <si>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</si>
  <si>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</si>
  <si>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</si>
  <si>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</si>
  <si>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</si>
  <si>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</si>
  <si>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</si>
  <si>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</si>
  <si>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</si>
  <si>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</si>
  <si>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</si>
  <si>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</si>
  <si>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</si>
  <si>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</si>
  <si>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</si>
  <si>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</si>
  <si>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</si>
  <si>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</si>
  <si>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</si>
  <si>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</si>
  <si>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</si>
  <si>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</si>
  <si>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</si>
  <si>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</si>
  <si>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</si>
  <si>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</si>
  <si>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</si>
  <si>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</si>
  <si>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</si>
  <si>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</si>
  <si>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</si>
  <si>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</si>
  <si>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</si>
  <si>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</si>
  <si>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</si>
  <si>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</si>
  <si>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</si>
  <si>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</si>
  <si>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</si>
  <si>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</si>
  <si>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</si>
  <si>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</si>
  <si>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</si>
  <si>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</si>
  <si>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</si>
  <si>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</si>
  <si>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</si>
  <si>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</si>
  <si>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</si>
  <si>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</si>
  <si>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</si>
  <si>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</si>
  <si>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</si>
  <si>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</si>
  <si>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</si>
  <si>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</si>
  <si>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</si>
  <si>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</si>
  <si>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</si>
  <si>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</si>
  <si>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</si>
  <si>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</si>
  <si>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</si>
  <si>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</si>
  <si>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</si>
  <si>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</si>
  <si>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</si>
  <si>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</si>
  <si>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</si>
  <si>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</si>
  <si>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</si>
  <si>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9.68</t>
  </si>
  <si>
    <t>▲ 7.59</t>
  </si>
  <si>
    <t>▲ 13.58</t>
  </si>
  <si>
    <t>水道事業会計</t>
  </si>
  <si>
    <t>一般会計</t>
  </si>
  <si>
    <t>国民健康保険事業特別会計（事業勘定）</t>
  </si>
  <si>
    <t>介護保険特別会計</t>
  </si>
  <si>
    <t>国民健康保険事業特別会計（施設勘定）</t>
  </si>
  <si>
    <t>下水道事業特別会計</t>
  </si>
  <si>
    <t>学校給食事業特別会計</t>
  </si>
  <si>
    <t>後期高齢者医療特別会計</t>
  </si>
  <si>
    <t>その他会計（赤字）</t>
  </si>
  <si>
    <t>その他会計（黒字）</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</si>
  <si>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</si>
  <si>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</si>
  <si>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</si>
  <si>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</si>
  <si>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八日市布引ライフ組合</t>
    <rPh sb="0" eb="3">
      <t>ヨウカイチ</t>
    </rPh>
    <rPh sb="3" eb="5">
      <t>ヌノビキ</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</si>
  <si>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3"/>
  </si>
  <si>
    <t>中部清掃組合</t>
    <rPh sb="0" eb="2">
      <t>チュウブ</t>
    </rPh>
    <rPh sb="2" eb="4">
      <t>セイソウ</t>
    </rPh>
    <rPh sb="4" eb="6">
      <t>クミアイ</t>
    </rPh>
    <phoneticPr fontId="3"/>
  </si>
  <si>
    <t>東近江行政組合（一般会計）</t>
    <rPh sb="0" eb="1">
      <t>ヒガシ</t>
    </rPh>
    <rPh sb="1" eb="3">
      <t>オウミ</t>
    </rPh>
    <rPh sb="3" eb="5">
      <t>ギョウセイ</t>
    </rPh>
    <rPh sb="5" eb="7">
      <t>クミアイ</t>
    </rPh>
    <rPh sb="8" eb="10">
      <t>イッパン</t>
    </rPh>
    <rPh sb="10" eb="12">
      <t>カイケイ</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</si>
  <si>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</si>
  <si>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</si>
  <si>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</si>
  <si>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</si>
  <si>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竜王町地域振興事業団</t>
    <rPh sb="0" eb="3">
      <t>リュウオウチョウ</t>
    </rPh>
    <rPh sb="3" eb="5">
      <t>チイキ</t>
    </rPh>
    <rPh sb="5" eb="7">
      <t>シンコウ</t>
    </rPh>
    <rPh sb="7" eb="10">
      <t>ジギョウダン</t>
    </rPh>
    <phoneticPr fontId="3"/>
  </si>
  <si>
    <t>みらいパーク竜王</t>
    <rPh sb="6" eb="8">
      <t>リュウオウ</t>
    </rPh>
    <phoneticPr fontId="3"/>
  </si>
  <si>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</si>
  <si>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</si>
  <si>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</si>
  <si>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</si>
  <si>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</si>
  <si>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</si>
  <si>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</si>
  <si>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</si>
  <si>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</si>
  <si>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</si>
  <si>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</si>
  <si>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</si>
  <si>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</si>
  <si>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</si>
  <si>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</si>
  <si>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</si>
  <si>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</si>
  <si>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</si>
  <si>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</si>
  <si>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xml:space="preserve">　実質公債費比率については、繰上償還を積極的に実施してきたことおよび事業の繰り延べによる新発債の抑制により元利償還金が着実に減少してきている。将来負担比率については、先述したとおり地方債現在高の減少等に努めているものの、町税収入の大幅な減少から標準財政規模が減少したことに加えて充当可能基金が減少していることから数値が上昇してきている状況である。また、類似団体と比較した場合、将来負担比率については55.2ポイント、実質公債費比率については2.3ポイント高い状況である。この要因としては、過去の大規模事業による投資が影響している。今後、当該施設も含め老朽化する公共施設等の維持修繕による需要が見込まれることを踏まえて、公共施設等の総合的な管理を行うことと合わせて投資的事業の計画的な実施により町債残高をコントロールする等、引き続き地方債残高の適正な管理に努めるとともに、本町の特徴である税収の急激な増減を踏まえつつ各特定目的基金の充実に努め、特に将来負担比率の減少を図る。
</t>
    <rPh sb="1" eb="3">
      <t>ジッシツ</t>
    </rPh>
    <rPh sb="3" eb="6">
      <t>コウサイヒ</t>
    </rPh>
    <rPh sb="6" eb="8">
      <t>ヒリツ</t>
    </rPh>
    <rPh sb="71" eb="73">
      <t>ショウライ</t>
    </rPh>
    <rPh sb="73" eb="75">
      <t>フタン</t>
    </rPh>
    <rPh sb="75" eb="77">
      <t>ヒリツ</t>
    </rPh>
    <rPh sb="83" eb="84">
      <t>サキ</t>
    </rPh>
    <rPh sb="84" eb="85">
      <t>ノ</t>
    </rPh>
    <rPh sb="139" eb="141">
      <t>ジュウトウ</t>
    </rPh>
    <rPh sb="141" eb="143">
      <t>カノウ</t>
    </rPh>
    <rPh sb="143" eb="145">
      <t>キキン</t>
    </rPh>
    <rPh sb="146" eb="148">
      <t>ゲンショウ</t>
    </rPh>
    <rPh sb="156" eb="158">
      <t>スウチ</t>
    </rPh>
    <rPh sb="159" eb="161">
      <t>ジョウショウ</t>
    </rPh>
    <rPh sb="167" eb="169">
      <t>ジョウキョウ</t>
    </rPh>
    <rPh sb="176" eb="178">
      <t>ルイジ</t>
    </rPh>
    <rPh sb="178" eb="180">
      <t>ダンタイ</t>
    </rPh>
    <rPh sb="181" eb="183">
      <t>ヒカク</t>
    </rPh>
    <rPh sb="185" eb="187">
      <t>バアイ</t>
    </rPh>
    <rPh sb="188" eb="190">
      <t>ショウライ</t>
    </rPh>
    <rPh sb="190" eb="192">
      <t>フタン</t>
    </rPh>
    <rPh sb="192" eb="194">
      <t>ヒリツ</t>
    </rPh>
    <rPh sb="208" eb="210">
      <t>ジッシツ</t>
    </rPh>
    <rPh sb="210" eb="213">
      <t>コウサイヒ</t>
    </rPh>
    <rPh sb="213" eb="215">
      <t>ヒリツ</t>
    </rPh>
    <rPh sb="227" eb="228">
      <t>タカ</t>
    </rPh>
    <rPh sb="229" eb="231">
      <t>ジョウキョウ</t>
    </rPh>
    <rPh sb="237" eb="239">
      <t>ヨウイン</t>
    </rPh>
    <rPh sb="244" eb="246">
      <t>カコ</t>
    </rPh>
    <rPh sb="247" eb="250">
      <t>ダイキボ</t>
    </rPh>
    <rPh sb="250" eb="252">
      <t>ジギョウ</t>
    </rPh>
    <rPh sb="255" eb="257">
      <t>トウシ</t>
    </rPh>
    <rPh sb="258" eb="260">
      <t>エイキョウ</t>
    </rPh>
    <rPh sb="268" eb="270">
      <t>トウガイ</t>
    </rPh>
    <rPh sb="270" eb="272">
      <t>シセツ</t>
    </rPh>
    <rPh sb="273" eb="274">
      <t>フク</t>
    </rPh>
    <rPh sb="421" eb="422">
      <t>トク</t>
    </rPh>
    <rPh sb="430" eb="432">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</si>
</sst>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1">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sz val="11"/>
      <color rgb="FFFF0000"/>
      <name val="+mn-cs"/>
      <family val="2"/>
    </font>
    <font>
      <b/>
      <sz val="14"/>
      <color rgb="FF000000"/>
      <name val="ＭＳ ゴシック"/>
      <family val="2"/>
    </font>
    <font>
      <sz val="11"/>
      <color rgb="FF000000"/>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0.5"/>
      <color theme="1"/>
      <name val="+mn-cs"/>
      <family val="2"/>
    </font>
    <font>
      <sz val="9"/>
      <color rgb="FFFF0000"/>
      <name val="+mn-cs"/>
      <family val="2"/>
    </font>
    <font>
      <sz val="11"/>
      <color theme="0"/>
      <name val="ＭＳ Ｐゴシック"/>
      <family val="2"/>
      <scheme val="minor"/>
    </font>
    <font>
      <sz val="11"/>
      <color theme="1"/>
      <name val="ＭＳ Ｐゴシック"/>
      <family val="2"/>
      <scheme val="minor"/>
    </font>
    <font>
      <sz val="10"/>
      <color rgb="FFFF0000"/>
      <name val="+mn-cs"/>
      <family val="2"/>
    </font>
    <font>
      <sz val="9"/>
      <color rgb="FF000000"/>
      <name val="+mn-cs"/>
      <family val="2"/>
    </font>
    <font>
      <sz val="13"/>
      <color rgb="FFFF0000"/>
      <name val="ＭＳ Ｐゴシック"/>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0447563"/>
        <c:axId val="5592612"/>
      </c:lineChart>
      <c:catAx>
        <c:axId val="3044756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592612"/>
        <c:crosses val="autoZero"/>
        <c:auto val="1"/>
        <c:lblOffset val="100"/>
        <c:tickLblSkip val="1"/>
        <c:noMultiLvlLbl val="0"/>
      </c:catAx>
      <c:valAx>
        <c:axId val="5592612"/>
        <c:scaling>
          <c:orientation val="minMax"/>
          <c:max val="2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044756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0333509"/>
        <c:axId val="5034839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0333509"/>
        <c:axId val="50348398"/>
      </c:lineChart>
      <c:catAx>
        <c:axId val="50333509"/>
        <c:scaling>
          <c:orientation val="minMax"/>
        </c:scaling>
        <c:axPos val="b"/>
        <c:delete val="0"/>
        <c:numFmt formatCode="General" sourceLinked="1"/>
        <c:majorTickMark val="none"/>
        <c:minorTickMark val="none"/>
        <c:tickLblPos val="low"/>
        <c:spPr>
          <a:ln w="3175">
            <a:solidFill>
              <a:srgbClr val="000000"/>
            </a:solidFill>
            <a:prstDash val="solid"/>
          </a:ln>
        </c:spPr>
        <c:crossAx val="50348398"/>
        <c:crosses val="autoZero"/>
        <c:auto val="1"/>
        <c:lblOffset val="100"/>
        <c:tickLblSkip val="1"/>
        <c:noMultiLvlLbl val="0"/>
      </c:catAx>
      <c:valAx>
        <c:axId val="5034839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033350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0482399"/>
        <c:axId val="51688408"/>
      </c:barChart>
      <c:catAx>
        <c:axId val="5048239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1688408"/>
        <c:crosses val="autoZero"/>
        <c:auto val="1"/>
        <c:lblOffset val="100"/>
        <c:tickLblSkip val="1"/>
        <c:noMultiLvlLbl val="0"/>
      </c:catAx>
      <c:valAx>
        <c:axId val="5168840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048239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62542489"/>
        <c:axId val="2601149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62542489"/>
        <c:axId val="26011490"/>
      </c:lineChart>
      <c:catAx>
        <c:axId val="6254248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6011490"/>
        <c:crosses val="autoZero"/>
        <c:auto val="1"/>
        <c:lblOffset val="100"/>
        <c:tickLblSkip val="1"/>
        <c:noMultiLvlLbl val="0"/>
      </c:catAx>
      <c:valAx>
        <c:axId val="2601149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25424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32776819"/>
        <c:axId val="265559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32776819"/>
        <c:axId val="26555916"/>
      </c:lineChart>
      <c:catAx>
        <c:axId val="3277681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6555916"/>
        <c:crosses val="autoZero"/>
        <c:auto val="1"/>
        <c:lblOffset val="100"/>
        <c:tickLblSkip val="1"/>
        <c:noMultiLvlLbl val="0"/>
      </c:catAx>
      <c:valAx>
        <c:axId val="2655591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3277681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7676653"/>
        <c:axId val="3545558"/>
      </c:scatterChart>
      <c:valAx>
        <c:axId val="3767665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545558"/>
        <c:crosses val="autoZero"/>
        <c:crossBetween val="midCat"/>
        <c:dispUnits/>
      </c:valAx>
      <c:valAx>
        <c:axId val="3545558"/>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767665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1910023"/>
        <c:axId val="18754752"/>
      </c:scatterChart>
      <c:valAx>
        <c:axId val="31910023"/>
        <c:scaling>
          <c:orientation val="minMax"/>
          <c:max val="19.3"/>
          <c:min val="7.9"/>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754752"/>
        <c:crosses val="autoZero"/>
        <c:crossBetween val="midCat"/>
        <c:dispUnits/>
      </c:valAx>
      <c:valAx>
        <c:axId val="18754752"/>
        <c:scaling>
          <c:orientation val="minMax"/>
          <c:max val="150"/>
          <c:min val="-2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1910023"/>
        <c:crosses val="autoZero"/>
        <c:crossBetween val="midCat"/>
        <c:dispUnits/>
        <c:majorUnit val="20"/>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年度決算に基づく健全化判断比率の実質公債費比率については、３か年平均で１１．６％となり、平成２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１２．７％から改善される結果となった。改善の要因としては、左表のとおり、これまで行ってきた繰上償還の実施および普通建設事業の計画的な実施等による元利償還金の額の減少が中心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しかしながら、算入公債費の減少により、実質公債費比率の分子にあっては増加する結果となった。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ついては、今後の本町における公共施設</a:t>
          </a:r>
          <a:r>
            <a:rPr lang="ja-JP" altLang="en-US" sz="1100" b="0" i="0" baseline="0">
              <a:solidFill>
                <a:sysClr val="windowText" lastClr="000000"/>
              </a:solidFill>
              <a:latin typeface="+mn-lt"/>
              <a:ea typeface="+mn-ea"/>
              <a:cs typeface="+mn-cs"/>
            </a:rPr>
            <a:t>等</a:t>
          </a:r>
          <a:r>
            <a:rPr lang="ja-JP" altLang="ja-JP" sz="1100" b="0" i="0" baseline="0">
              <a:solidFill>
                <a:sysClr val="windowText" lastClr="000000"/>
              </a:solidFill>
              <a:latin typeface="+mn-lt"/>
              <a:ea typeface="+mn-ea"/>
              <a:cs typeface="+mn-cs"/>
            </a:rPr>
            <a:t>の老朽改修等普通建設事業および一部事務組合が起こした地方債の元利償還金に対する負担金の増加が見込まれることから、引き続き各年度間の普通建設事業の平準化</a:t>
          </a:r>
          <a:r>
            <a:rPr lang="ja-JP" altLang="en-US" sz="1100" b="0" i="0" baseline="0">
              <a:solidFill>
                <a:sysClr val="windowText" lastClr="000000"/>
              </a:solidFill>
              <a:latin typeface="+mn-lt"/>
              <a:ea typeface="+mn-ea"/>
              <a:cs typeface="+mn-cs"/>
            </a:rPr>
            <a:t>に加え、公共施設等を総合的に管理し、施設の適正化を図ること</a:t>
          </a:r>
          <a:r>
            <a:rPr lang="ja-JP" altLang="ja-JP" sz="1100" b="0" i="0" baseline="0">
              <a:solidFill>
                <a:sysClr val="windowText" lastClr="000000"/>
              </a:solidFill>
              <a:latin typeface="+mn-lt"/>
              <a:ea typeface="+mn-ea"/>
              <a:cs typeface="+mn-cs"/>
            </a:rPr>
            <a:t>等によ</a:t>
          </a:r>
          <a:r>
            <a:rPr lang="ja-JP" altLang="en-US" sz="1100" b="0" i="0" baseline="0">
              <a:solidFill>
                <a:sysClr val="windowText" lastClr="000000"/>
              </a:solidFill>
              <a:latin typeface="+mn-lt"/>
              <a:ea typeface="+mn-ea"/>
              <a:cs typeface="+mn-cs"/>
            </a:rPr>
            <a:t>り、</a:t>
          </a:r>
          <a:r>
            <a:rPr lang="ja-JP" altLang="ja-JP" sz="1100" b="0" i="0" baseline="0">
              <a:solidFill>
                <a:sysClr val="windowText" lastClr="000000"/>
              </a:solidFill>
              <a:latin typeface="+mn-lt"/>
              <a:ea typeface="+mn-ea"/>
              <a:cs typeface="+mn-cs"/>
            </a:rPr>
            <a:t>町債残高の適切な管理に努める。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将来負担額における一般会計等に係る地方債の現在高について、前年度と比して、平成２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年度決算は</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億</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千６百万円の減少、また公営企業債等繰入見込額が１億</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千</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百万円の減少となった。一方で、平成２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年度決算に基づく将来負担比率について</a:t>
          </a:r>
          <a:r>
            <a:rPr lang="ja-JP" altLang="en-US" sz="1100" b="0" i="0" baseline="0">
              <a:solidFill>
                <a:sysClr val="windowText" lastClr="000000"/>
              </a:solidFill>
              <a:latin typeface="+mn-lt"/>
              <a:ea typeface="+mn-ea"/>
              <a:cs typeface="+mn-cs"/>
            </a:rPr>
            <a:t>７５．４</a:t>
          </a:r>
          <a:r>
            <a:rPr lang="ja-JP" altLang="ja-JP" sz="1100" b="0" i="0" baseline="0">
              <a:solidFill>
                <a:sysClr val="windowText" lastClr="000000"/>
              </a:solidFill>
              <a:latin typeface="+mn-lt"/>
              <a:ea typeface="+mn-ea"/>
              <a:cs typeface="+mn-cs"/>
            </a:rPr>
            <a:t>％となり、平成２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年度決算に基づく同比率の６７．１％から悪化する結果となった。これは、</a:t>
          </a:r>
          <a:r>
            <a:rPr lang="ja-JP" altLang="en-US" sz="1100" b="0" i="0" baseline="0">
              <a:solidFill>
                <a:sysClr val="windowText" lastClr="000000"/>
              </a:solidFill>
              <a:latin typeface="+mn-lt"/>
              <a:ea typeface="+mn-ea"/>
              <a:cs typeface="+mn-cs"/>
            </a:rPr>
            <a:t>町立中学校灯油流出事故</a:t>
          </a:r>
          <a:r>
            <a:rPr lang="ja-JP" altLang="ja-JP" sz="1100" b="0" i="0" baseline="0">
              <a:solidFill>
                <a:sysClr val="windowText" lastClr="000000"/>
              </a:solidFill>
              <a:latin typeface="+mn-lt"/>
              <a:ea typeface="+mn-ea"/>
              <a:cs typeface="+mn-cs"/>
            </a:rPr>
            <a:t>に係る復旧等の突発的な財政需要に対応するため、基金からの繰入れを行ったことなどより、左表における充当可能基金が減少したことが主な要因である。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今後についても、町税等の大きな収入の増減を踏まえて、財政調整基金および各特定目的基金の充実・活用等を図りつつ、経常的経費の抑制および投資的経費の計画的な実施等適切な財政運営に努める。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財政力指数については、平成２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年度普通交付税算定において前年度に比して０．０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ポイント上昇し、類似団体平均を０．</a:t>
          </a:r>
          <a:r>
            <a:rPr lang="ja-JP" altLang="en-US" sz="1100" b="0" i="0" baseline="0">
              <a:solidFill>
                <a:sysClr val="windowText" lastClr="000000"/>
              </a:solidFill>
              <a:latin typeface="+mn-lt"/>
              <a:ea typeface="+mn-ea"/>
              <a:cs typeface="+mn-cs"/>
            </a:rPr>
            <a:t>５６</a:t>
          </a:r>
          <a:r>
            <a:rPr lang="ja-JP" altLang="ja-JP" sz="1100" b="0" i="0" baseline="0">
              <a:solidFill>
                <a:sysClr val="windowText" lastClr="000000"/>
              </a:solidFill>
              <a:latin typeface="+mn-lt"/>
              <a:ea typeface="+mn-ea"/>
              <a:cs typeface="+mn-cs"/>
            </a:rPr>
            <a:t>ポイント、全国平均を０．５</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ポイント、滋賀県平均を０．</a:t>
          </a:r>
          <a:r>
            <a:rPr lang="ja-JP" altLang="en-US" sz="1100" b="0" i="0" baseline="0">
              <a:solidFill>
                <a:sysClr val="windowText" lastClr="000000"/>
              </a:solidFill>
              <a:latin typeface="+mn-lt"/>
              <a:ea typeface="+mn-ea"/>
              <a:cs typeface="+mn-cs"/>
            </a:rPr>
            <a:t>３１</a:t>
          </a:r>
          <a:r>
            <a:rPr lang="ja-JP" altLang="ja-JP" sz="1100" b="0" i="0" baseline="0">
              <a:solidFill>
                <a:sysClr val="windowText" lastClr="000000"/>
              </a:solidFill>
              <a:latin typeface="+mn-lt"/>
              <a:ea typeface="+mn-ea"/>
              <a:cs typeface="+mn-cs"/>
            </a:rPr>
            <a:t>ポイント上回り、</a:t>
          </a:r>
          <a:r>
            <a:rPr lang="ja-JP" altLang="en-US" sz="1100" b="0" i="0" baseline="0">
              <a:solidFill>
                <a:sysClr val="windowText" lastClr="000000"/>
              </a:solidFill>
              <a:latin typeface="+mn-lt"/>
              <a:ea typeface="+mn-ea"/>
              <a:cs typeface="+mn-cs"/>
            </a:rPr>
            <a:t>平成２６年度に引き続き</a:t>
          </a:r>
          <a:r>
            <a:rPr lang="ja-JP" altLang="ja-JP" sz="1100" b="0" i="0" baseline="0">
              <a:solidFill>
                <a:sysClr val="windowText" lastClr="000000"/>
              </a:solidFill>
              <a:latin typeface="+mn-lt"/>
              <a:ea typeface="+mn-ea"/>
              <a:cs typeface="+mn-cs"/>
            </a:rPr>
            <a:t>に</a:t>
          </a:r>
          <a:r>
            <a:rPr lang="ja-JP" altLang="en-US" sz="1100" b="0" i="0" baseline="0">
              <a:solidFill>
                <a:sysClr val="windowText" lastClr="000000"/>
              </a:solidFill>
              <a:latin typeface="+mn-lt"/>
              <a:ea typeface="+mn-ea"/>
              <a:cs typeface="+mn-cs"/>
            </a:rPr>
            <a:t>１．００</a:t>
          </a:r>
          <a:r>
            <a:rPr lang="ja-JP" altLang="ja-JP" sz="1100" b="0" i="0" baseline="0">
              <a:solidFill>
                <a:sysClr val="windowText" lastClr="000000"/>
              </a:solidFill>
              <a:latin typeface="+mn-lt"/>
              <a:ea typeface="+mn-ea"/>
              <a:cs typeface="+mn-cs"/>
            </a:rPr>
            <a:t>以上の財政力指数となっている。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a:t>
          </a:r>
          <a:r>
            <a:rPr lang="ja-JP" altLang="en-US" sz="1100" b="0" i="0" baseline="0">
              <a:solidFill>
                <a:sysClr val="windowText" lastClr="000000"/>
              </a:solidFill>
              <a:latin typeface="+mn-lt"/>
              <a:ea typeface="+mn-ea"/>
              <a:cs typeface="+mn-cs"/>
            </a:rPr>
            <a:t>も</a:t>
          </a:r>
          <a:r>
            <a:rPr lang="ja-JP" altLang="ja-JP" sz="1100" b="0" i="0" baseline="0">
              <a:solidFill>
                <a:sysClr val="windowText" lastClr="000000"/>
              </a:solidFill>
              <a:latin typeface="+mn-lt"/>
              <a:ea typeface="+mn-ea"/>
              <a:cs typeface="+mn-cs"/>
            </a:rPr>
            <a:t>、本町の特徴である町税収入等の歳入が景気の増大や縮小等の影響を受けて急激に増減する点を改めて認識しつつ、</a:t>
          </a:r>
          <a:r>
            <a:rPr lang="ja-JP" altLang="en-US" sz="1100" b="0" i="0" baseline="0">
              <a:solidFill>
                <a:sysClr val="windowText" lastClr="000000"/>
              </a:solidFill>
              <a:latin typeface="+mn-lt"/>
              <a:ea typeface="+mn-ea"/>
              <a:cs typeface="+mn-cs"/>
            </a:rPr>
            <a:t>増加傾向にある</a:t>
          </a:r>
          <a:r>
            <a:rPr lang="ja-JP" altLang="ja-JP" sz="1100" b="0" i="0" baseline="0">
              <a:solidFill>
                <a:sysClr val="windowText" lastClr="000000"/>
              </a:solidFill>
              <a:latin typeface="+mn-lt"/>
              <a:ea typeface="+mn-ea"/>
              <a:cs typeface="+mn-cs"/>
            </a:rPr>
            <a:t>経常経費の見直しを</a:t>
          </a:r>
          <a:r>
            <a:rPr lang="ja-JP" altLang="en-US" sz="1100" b="0" i="0" baseline="0">
              <a:solidFill>
                <a:sysClr val="windowText" lastClr="000000"/>
              </a:solidFill>
              <a:latin typeface="+mn-lt"/>
              <a:ea typeface="+mn-ea"/>
              <a:cs typeface="+mn-cs"/>
            </a:rPr>
            <a:t>より一層</a:t>
          </a:r>
          <a:r>
            <a:rPr lang="ja-JP" altLang="ja-JP" sz="1100" b="0" i="0" baseline="0">
              <a:solidFill>
                <a:sysClr val="windowText" lastClr="000000"/>
              </a:solidFill>
              <a:latin typeface="+mn-lt"/>
              <a:ea typeface="+mn-ea"/>
              <a:cs typeface="+mn-cs"/>
            </a:rPr>
            <a:t>進めるとともに、法人町民税等の税収減に対する対策として財政調整基金および各特定目的基金の充実</a:t>
          </a:r>
          <a:r>
            <a:rPr lang="ja-JP" altLang="en-US" sz="1100" b="0" i="0" baseline="0">
              <a:solidFill>
                <a:sysClr val="windowText" lastClr="000000"/>
              </a:solidFill>
              <a:latin typeface="+mn-lt"/>
              <a:ea typeface="+mn-ea"/>
              <a:cs typeface="+mn-cs"/>
            </a:rPr>
            <a:t>ならびに地方債の有効</a:t>
          </a:r>
          <a:r>
            <a:rPr lang="ja-JP" altLang="ja-JP" sz="1100" b="0" i="0" baseline="0">
              <a:solidFill>
                <a:sysClr val="windowText" lastClr="000000"/>
              </a:solidFill>
              <a:latin typeface="+mn-lt"/>
              <a:ea typeface="+mn-ea"/>
              <a:cs typeface="+mn-cs"/>
            </a:rPr>
            <a:t>活用を図り、財政基盤の強化に努める。</a:t>
          </a:r>
          <a:endParaRPr lang="en-US" altLang="ja-JP" sz="1100" b="0" i="0" baseline="0">
            <a:solidFill>
              <a:sysClr val="windowText" lastClr="000000"/>
            </a:solidFill>
            <a:latin typeface="+mn-lt"/>
            <a:ea typeface="+mn-ea"/>
            <a:cs typeface="+mn-cs"/>
          </a:endParaRPr>
        </a:p>
        <a:p>
          <a:pPr rtl="0" eaLnBrk="1" fontAlgn="base" latinLnBrk="0" hangingPunct="1"/>
          <a:endParaRPr lang="en-US" altLang="ja-JP" sz="1100" b="0" i="0" baseline="0">
            <a:solidFill>
              <a:srgbClr val="FF0000"/>
            </a:solidFill>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0</xdr:rowOff>
    </xdr:from>
    <xdr:to>
      <xdr:col>8</xdr:col>
      <xdr:colOff>352425</xdr:colOff>
      <xdr:row>46</xdr:row>
      <xdr:rowOff>0</xdr:rowOff>
    </xdr:to>
    <xdr:cxnSp macro="">
      <xdr:nvCxnSpPr>
        <xdr:cNvPr id="49" name="直線コネクタ 48"/>
        <xdr:cNvCxnSpPr/>
      </xdr:nvCxnSpPr>
      <xdr:spPr>
        <a:xfrm>
          <a:off x="762000" y="7886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28575</xdr:rowOff>
    </xdr:from>
    <xdr:ext cx="762000" cy="257175"/>
    <xdr:sp macro="" textlink="">
      <xdr:nvSpPr>
        <xdr:cNvPr id="50" name="テキスト ボックス 49"/>
        <xdr:cNvSpPr txBox="1"/>
      </xdr:nvSpPr>
      <xdr:spPr>
        <a:xfrm>
          <a:off x="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47625</xdr:rowOff>
    </xdr:from>
    <xdr:to>
      <xdr:col>8</xdr:col>
      <xdr:colOff>352425</xdr:colOff>
      <xdr:row>44</xdr:row>
      <xdr:rowOff>47625</xdr:rowOff>
    </xdr:to>
    <xdr:cxnSp macro="">
      <xdr:nvCxnSpPr>
        <xdr:cNvPr id="51" name="直線コネクタ 50"/>
        <xdr:cNvCxnSpPr/>
      </xdr:nvCxnSpPr>
      <xdr:spPr>
        <a:xfrm>
          <a:off x="762000"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76200</xdr:rowOff>
    </xdr:from>
    <xdr:ext cx="762000" cy="257175"/>
    <xdr:sp macro="" textlink="">
      <xdr:nvSpPr>
        <xdr:cNvPr id="52" name="テキスト ボックス 51"/>
        <xdr:cNvSpPr txBox="1"/>
      </xdr:nvSpPr>
      <xdr:spPr>
        <a:xfrm>
          <a:off x="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352425</xdr:colOff>
      <xdr:row>42</xdr:row>
      <xdr:rowOff>85725</xdr:rowOff>
    </xdr:to>
    <xdr:cxnSp macro="">
      <xdr:nvCxnSpPr>
        <xdr:cNvPr id="53" name="直線コネクタ 52"/>
        <xdr:cNvCxnSpPr/>
      </xdr:nvCxnSpPr>
      <xdr:spPr>
        <a:xfrm>
          <a:off x="762000" y="72866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114300</xdr:rowOff>
    </xdr:from>
    <xdr:ext cx="762000" cy="257175"/>
    <xdr:sp macro="" textlink="">
      <xdr:nvSpPr>
        <xdr:cNvPr id="54" name="テキスト ボックス 53"/>
        <xdr:cNvSpPr txBox="1"/>
      </xdr:nvSpPr>
      <xdr:spPr>
        <a:xfrm>
          <a:off x="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5" name="直線コネクタ 54"/>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171450</xdr:rowOff>
    </xdr:from>
    <xdr:to>
      <xdr:col>8</xdr:col>
      <xdr:colOff>352425</xdr:colOff>
      <xdr:row>38</xdr:row>
      <xdr:rowOff>171450</xdr:rowOff>
    </xdr:to>
    <xdr:cxnSp macro="">
      <xdr:nvCxnSpPr>
        <xdr:cNvPr id="57" name="直線コネクタ 56"/>
        <xdr:cNvCxnSpPr/>
      </xdr:nvCxnSpPr>
      <xdr:spPr>
        <a:xfrm>
          <a:off x="762000" y="66865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28575</xdr:rowOff>
    </xdr:from>
    <xdr:ext cx="762000" cy="257175"/>
    <xdr:sp macro="" textlink="">
      <xdr:nvSpPr>
        <xdr:cNvPr id="58" name="テキスト ボックス 57"/>
        <xdr:cNvSpPr txBox="1"/>
      </xdr:nvSpPr>
      <xdr:spPr>
        <a:xfrm>
          <a:off x="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352425</xdr:colOff>
      <xdr:row>37</xdr:row>
      <xdr:rowOff>38100</xdr:rowOff>
    </xdr:to>
    <xdr:cxnSp macro="">
      <xdr:nvCxnSpPr>
        <xdr:cNvPr id="59" name="直線コネクタ 58"/>
        <xdr:cNvCxnSpPr/>
      </xdr:nvCxnSpPr>
      <xdr:spPr>
        <a:xfrm>
          <a:off x="762000"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66675</xdr:rowOff>
    </xdr:from>
    <xdr:ext cx="762000" cy="257175"/>
    <xdr:sp macro="" textlink="">
      <xdr:nvSpPr>
        <xdr:cNvPr id="60" name="テキスト ボックス 59"/>
        <xdr:cNvSpPr txBox="1"/>
      </xdr:nvSpPr>
      <xdr:spPr>
        <a:xfrm>
          <a:off x="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76200</xdr:rowOff>
    </xdr:from>
    <xdr:to>
      <xdr:col>8</xdr:col>
      <xdr:colOff>352425</xdr:colOff>
      <xdr:row>35</xdr:row>
      <xdr:rowOff>76200</xdr:rowOff>
    </xdr:to>
    <xdr:cxnSp macro="">
      <xdr:nvCxnSpPr>
        <xdr:cNvPr id="61" name="直線コネクタ 60"/>
        <xdr:cNvCxnSpPr/>
      </xdr:nvCxnSpPr>
      <xdr:spPr>
        <a:xfrm>
          <a:off x="762000" y="60769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104775</xdr:rowOff>
    </xdr:from>
    <xdr:ext cx="762000" cy="257175"/>
    <xdr:sp macro="" textlink="">
      <xdr:nvSpPr>
        <xdr:cNvPr id="62" name="テキスト ボックス 61"/>
        <xdr:cNvSpPr txBox="1"/>
      </xdr:nvSpPr>
      <xdr:spPr>
        <a:xfrm>
          <a:off x="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3" name="直線コネクタ 62"/>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4" name="テキスト ボックス 63"/>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5"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44</xdr:row>
      <xdr:rowOff>161925</xdr:rowOff>
    </xdr:to>
    <xdr:cxnSp macro="">
      <xdr:nvCxnSpPr>
        <xdr:cNvPr id="66" name="直線コネクタ 65"/>
        <xdr:cNvCxnSpPr/>
      </xdr:nvCxnSpPr>
      <xdr:spPr>
        <a:xfrm flipV="1">
          <a:off x="4953000" y="625792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133350</xdr:rowOff>
    </xdr:from>
    <xdr:ext cx="762000" cy="257175"/>
    <xdr:sp macro="" textlink="">
      <xdr:nvSpPr>
        <xdr:cNvPr id="67" name="財政力最小値テキスト"/>
        <xdr:cNvSpPr txBox="1"/>
      </xdr:nvSpPr>
      <xdr:spPr>
        <a:xfrm>
          <a:off x="5038725" y="767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66675</xdr:colOff>
      <xdr:row>44</xdr:row>
      <xdr:rowOff>161925</xdr:rowOff>
    </xdr:from>
    <xdr:to>
      <xdr:col>7</xdr:col>
      <xdr:colOff>238125</xdr:colOff>
      <xdr:row>44</xdr:row>
      <xdr:rowOff>161925</xdr:rowOff>
    </xdr:to>
    <xdr:cxnSp macro="">
      <xdr:nvCxnSpPr>
        <xdr:cNvPr id="68" name="直線コネクタ 67"/>
        <xdr:cNvCxnSpPr/>
      </xdr:nvCxnSpPr>
      <xdr:spPr>
        <a:xfrm>
          <a:off x="4867275" y="770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9"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70" name="直線コネクタ 69"/>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xdr:rowOff>
    </xdr:from>
    <xdr:to>
      <xdr:col>7</xdr:col>
      <xdr:colOff>152400</xdr:colOff>
      <xdr:row>40</xdr:row>
      <xdr:rowOff>28575</xdr:rowOff>
    </xdr:to>
    <xdr:cxnSp macro="">
      <xdr:nvCxnSpPr>
        <xdr:cNvPr id="71" name="直線コネクタ 70"/>
        <xdr:cNvCxnSpPr/>
      </xdr:nvCxnSpPr>
      <xdr:spPr>
        <a:xfrm flipV="1">
          <a:off x="4114800" y="6867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2"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0</xdr:rowOff>
    </xdr:from>
    <xdr:to>
      <xdr:col>7</xdr:col>
      <xdr:colOff>200025</xdr:colOff>
      <xdr:row>43</xdr:row>
      <xdr:rowOff>104775</xdr:rowOff>
    </xdr:to>
    <xdr:sp macro="" textlink="">
      <xdr:nvSpPr>
        <xdr:cNvPr id="73" name="フローチャート : 判断 72"/>
        <xdr:cNvSpPr/>
      </xdr:nvSpPr>
      <xdr:spPr>
        <a:xfrm>
          <a:off x="4905375"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28575</xdr:rowOff>
    </xdr:from>
    <xdr:to>
      <xdr:col>6</xdr:col>
      <xdr:colOff>0</xdr:colOff>
      <xdr:row>40</xdr:row>
      <xdr:rowOff>57150</xdr:rowOff>
    </xdr:to>
    <xdr:cxnSp macro="">
      <xdr:nvCxnSpPr>
        <xdr:cNvPr id="74" name="直線コネクタ 73"/>
        <xdr:cNvCxnSpPr/>
      </xdr:nvCxnSpPr>
      <xdr:spPr>
        <a:xfrm flipV="1">
          <a:off x="3228975" y="6886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57150</xdr:rowOff>
    </xdr:from>
    <xdr:to>
      <xdr:col>6</xdr:col>
      <xdr:colOff>47625</xdr:colOff>
      <xdr:row>42</xdr:row>
      <xdr:rowOff>152400</xdr:rowOff>
    </xdr:to>
    <xdr:sp macro="" textlink="">
      <xdr:nvSpPr>
        <xdr:cNvPr id="75" name="フローチャート : 判断 74"/>
        <xdr:cNvSpPr/>
      </xdr:nvSpPr>
      <xdr:spPr>
        <a:xfrm>
          <a:off x="4067175" y="7258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142875</xdr:rowOff>
    </xdr:from>
    <xdr:ext cx="733425" cy="257175"/>
    <xdr:sp macro="" textlink="">
      <xdr:nvSpPr>
        <xdr:cNvPr id="76" name="テキスト ボックス 75"/>
        <xdr:cNvSpPr txBox="1"/>
      </xdr:nvSpPr>
      <xdr:spPr>
        <a:xfrm>
          <a:off x="3733800" y="7343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57150</xdr:rowOff>
    </xdr:from>
    <xdr:to>
      <xdr:col>4</xdr:col>
      <xdr:colOff>485775</xdr:colOff>
      <xdr:row>40</xdr:row>
      <xdr:rowOff>76200</xdr:rowOff>
    </xdr:to>
    <xdr:cxnSp macro="">
      <xdr:nvCxnSpPr>
        <xdr:cNvPr id="77" name="直線コネクタ 76"/>
        <xdr:cNvCxnSpPr/>
      </xdr:nvCxnSpPr>
      <xdr:spPr>
        <a:xfrm flipV="1">
          <a:off x="2333625" y="6915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104775</xdr:rowOff>
    </xdr:from>
    <xdr:to>
      <xdr:col>4</xdr:col>
      <xdr:colOff>533400</xdr:colOff>
      <xdr:row>43</xdr:row>
      <xdr:rowOff>38100</xdr:rowOff>
    </xdr:to>
    <xdr:sp macro="" textlink="">
      <xdr:nvSpPr>
        <xdr:cNvPr id="78" name="フローチャート : 判断 77"/>
        <xdr:cNvSpPr/>
      </xdr:nvSpPr>
      <xdr:spPr>
        <a:xfrm>
          <a:off x="3171825" y="730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19050</xdr:rowOff>
    </xdr:from>
    <xdr:ext cx="762000" cy="257175"/>
    <xdr:sp macro="" textlink="">
      <xdr:nvSpPr>
        <xdr:cNvPr id="79" name="テキスト ボックス 78"/>
        <xdr:cNvSpPr txBox="1"/>
      </xdr:nvSpPr>
      <xdr:spPr>
        <a:xfrm>
          <a:off x="28479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171450</xdr:rowOff>
    </xdr:from>
    <xdr:to>
      <xdr:col>3</xdr:col>
      <xdr:colOff>276225</xdr:colOff>
      <xdr:row>40</xdr:row>
      <xdr:rowOff>76200</xdr:rowOff>
    </xdr:to>
    <xdr:cxnSp macro="">
      <xdr:nvCxnSpPr>
        <xdr:cNvPr id="80" name="直線コネクタ 79"/>
        <xdr:cNvCxnSpPr/>
      </xdr:nvCxnSpPr>
      <xdr:spPr>
        <a:xfrm>
          <a:off x="1447800" y="68580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81" name="フローチャート : 判断 80"/>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82" name="テキスト ボックス 81"/>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3" name="フローチャート : 判断 82"/>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4" name="テキスト ボックス 83"/>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5" name="テキスト ボックス 84"/>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6" name="テキスト ボックス 85"/>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7" name="テキスト ボックス 86"/>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8" name="テキスト ボックス 87"/>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9" name="テキスト ボックス 88"/>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123825</xdr:rowOff>
    </xdr:from>
    <xdr:to>
      <xdr:col>7</xdr:col>
      <xdr:colOff>200025</xdr:colOff>
      <xdr:row>40</xdr:row>
      <xdr:rowOff>57150</xdr:rowOff>
    </xdr:to>
    <xdr:sp macro="" textlink="">
      <xdr:nvSpPr>
        <xdr:cNvPr id="90" name="円/楕円 89"/>
        <xdr:cNvSpPr/>
      </xdr:nvSpPr>
      <xdr:spPr>
        <a:xfrm>
          <a:off x="4905375" y="681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142875</xdr:rowOff>
    </xdr:from>
    <xdr:ext cx="762000" cy="257175"/>
    <xdr:sp macro="" textlink="">
      <xdr:nvSpPr>
        <xdr:cNvPr id="91" name="財政力該当値テキスト"/>
        <xdr:cNvSpPr txBox="1"/>
      </xdr:nvSpPr>
      <xdr:spPr>
        <a:xfrm>
          <a:off x="50387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142875</xdr:rowOff>
    </xdr:from>
    <xdr:to>
      <xdr:col>6</xdr:col>
      <xdr:colOff>47625</xdr:colOff>
      <xdr:row>40</xdr:row>
      <xdr:rowOff>76200</xdr:rowOff>
    </xdr:to>
    <xdr:sp macro="" textlink="">
      <xdr:nvSpPr>
        <xdr:cNvPr id="92" name="円/楕円 91"/>
        <xdr:cNvSpPr/>
      </xdr:nvSpPr>
      <xdr:spPr>
        <a:xfrm>
          <a:off x="40671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85725</xdr:rowOff>
    </xdr:from>
    <xdr:ext cx="733425" cy="257175"/>
    <xdr:sp macro="" textlink="">
      <xdr:nvSpPr>
        <xdr:cNvPr id="93" name="テキスト ボックス 92"/>
        <xdr:cNvSpPr txBox="1"/>
      </xdr:nvSpPr>
      <xdr:spPr>
        <a:xfrm>
          <a:off x="37338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9525</xdr:rowOff>
    </xdr:from>
    <xdr:to>
      <xdr:col>4</xdr:col>
      <xdr:colOff>533400</xdr:colOff>
      <xdr:row>40</xdr:row>
      <xdr:rowOff>104775</xdr:rowOff>
    </xdr:to>
    <xdr:sp macro="" textlink="">
      <xdr:nvSpPr>
        <xdr:cNvPr id="94" name="円/楕円 93"/>
        <xdr:cNvSpPr/>
      </xdr:nvSpPr>
      <xdr:spPr>
        <a:xfrm>
          <a:off x="3171825" y="686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114300</xdr:rowOff>
    </xdr:from>
    <xdr:ext cx="762000" cy="257175"/>
    <xdr:sp macro="" textlink="">
      <xdr:nvSpPr>
        <xdr:cNvPr id="95" name="テキスト ボックス 94"/>
        <xdr:cNvSpPr txBox="1"/>
      </xdr:nvSpPr>
      <xdr:spPr>
        <a:xfrm>
          <a:off x="2847975"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28575</xdr:rowOff>
    </xdr:from>
    <xdr:to>
      <xdr:col>3</xdr:col>
      <xdr:colOff>333375</xdr:colOff>
      <xdr:row>40</xdr:row>
      <xdr:rowOff>123825</xdr:rowOff>
    </xdr:to>
    <xdr:sp macro="" textlink="">
      <xdr:nvSpPr>
        <xdr:cNvPr id="96" name="円/楕円 95"/>
        <xdr:cNvSpPr/>
      </xdr:nvSpPr>
      <xdr:spPr>
        <a:xfrm>
          <a:off x="2286000" y="6886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133350</xdr:rowOff>
    </xdr:from>
    <xdr:ext cx="762000" cy="257175"/>
    <xdr:sp macro="" textlink="">
      <xdr:nvSpPr>
        <xdr:cNvPr id="97" name="テキスト ボックス 96"/>
        <xdr:cNvSpPr txBox="1"/>
      </xdr:nvSpPr>
      <xdr:spPr>
        <a:xfrm>
          <a:off x="195262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114300</xdr:rowOff>
    </xdr:from>
    <xdr:to>
      <xdr:col>2</xdr:col>
      <xdr:colOff>123825</xdr:colOff>
      <xdr:row>40</xdr:row>
      <xdr:rowOff>47625</xdr:rowOff>
    </xdr:to>
    <xdr:sp macro="" textlink="">
      <xdr:nvSpPr>
        <xdr:cNvPr id="98" name="円/楕円 97"/>
        <xdr:cNvSpPr/>
      </xdr:nvSpPr>
      <xdr:spPr>
        <a:xfrm>
          <a:off x="1400175" y="6800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57150</xdr:rowOff>
    </xdr:from>
    <xdr:ext cx="762000" cy="257175"/>
    <xdr:sp macro="" textlink="">
      <xdr:nvSpPr>
        <xdr:cNvPr id="99" name="テキスト ボックス 98"/>
        <xdr:cNvSpPr txBox="1"/>
      </xdr:nvSpPr>
      <xdr:spPr>
        <a:xfrm>
          <a:off x="1066800"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100" name="正方形/長方形 99"/>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1" name="テキスト ボックス 100"/>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2" name="テキスト ボックス 101"/>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3" name="正方形/長方形 102"/>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4" name="正方形/長方形 103"/>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5" name="正方形/長方形 104"/>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6" name="正方形/長方形 105"/>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7" name="正方形/長方形 106"/>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8" name="正方形/長方形 107"/>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9" name="正方形/長方形 108"/>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0" name="正方形/長方形 109"/>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1" name="正方形/長方形 110"/>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2" name="テキスト ボックス 111"/>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年度の経常収支比率は</a:t>
          </a:r>
          <a:r>
            <a:rPr lang="ja-JP" altLang="en-US" sz="1100" b="0" i="0" baseline="0">
              <a:solidFill>
                <a:sysClr val="windowText" lastClr="000000"/>
              </a:solidFill>
              <a:latin typeface="+mn-lt"/>
              <a:ea typeface="+mn-ea"/>
              <a:cs typeface="+mn-cs"/>
            </a:rPr>
            <a:t>、１０３．６％となり、</a:t>
          </a:r>
          <a:r>
            <a:rPr lang="ja-JP" altLang="ja-JP" sz="1100" b="0" i="0" baseline="0">
              <a:solidFill>
                <a:sysClr val="windowText" lastClr="000000"/>
              </a:solidFill>
              <a:latin typeface="+mn-lt"/>
              <a:ea typeface="+mn-ea"/>
              <a:cs typeface="+mn-cs"/>
            </a:rPr>
            <a:t>前年度に比して</a:t>
          </a:r>
          <a:r>
            <a:rPr lang="ja-JP" altLang="en-US" sz="1100" b="0" i="0" baseline="0">
              <a:solidFill>
                <a:sysClr val="windowText" lastClr="000000"/>
              </a:solidFill>
              <a:latin typeface="+mn-lt"/>
              <a:ea typeface="+mn-ea"/>
              <a:cs typeface="+mn-cs"/>
            </a:rPr>
            <a:t>１０</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と大きく</a:t>
          </a:r>
          <a:r>
            <a:rPr lang="ja-JP" altLang="ja-JP" sz="1100" b="0" i="0" baseline="0">
              <a:solidFill>
                <a:sysClr val="windowText" lastClr="000000"/>
              </a:solidFill>
              <a:latin typeface="+mn-lt"/>
              <a:ea typeface="+mn-ea"/>
              <a:cs typeface="+mn-cs"/>
            </a:rPr>
            <a:t>悪化した。これにより、全国平均を</a:t>
          </a:r>
          <a:r>
            <a:rPr lang="ja-JP" altLang="en-US" sz="1100" b="0" i="0" baseline="0">
              <a:solidFill>
                <a:sysClr val="windowText" lastClr="000000"/>
              </a:solidFill>
              <a:latin typeface="+mn-lt"/>
              <a:ea typeface="+mn-ea"/>
              <a:cs typeface="+mn-cs"/>
            </a:rPr>
            <a:t>１３．６</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１４．９</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．０ポイント上回った。</a:t>
          </a:r>
          <a:r>
            <a:rPr lang="ja-JP" altLang="en-US" sz="1100" b="0" i="0" baseline="0">
              <a:solidFill>
                <a:sysClr val="windowText" lastClr="000000"/>
              </a:solidFill>
              <a:latin typeface="+mn-lt"/>
              <a:ea typeface="+mn-ea"/>
              <a:cs typeface="+mn-cs"/>
            </a:rPr>
            <a:t>これの主たる</a:t>
          </a:r>
          <a:r>
            <a:rPr lang="ja-JP" altLang="ja-JP" sz="1100" b="0" i="0" baseline="0">
              <a:solidFill>
                <a:sysClr val="windowText" lastClr="000000"/>
              </a:solidFill>
              <a:latin typeface="+mn-lt"/>
              <a:ea typeface="+mn-ea"/>
              <a:cs typeface="+mn-cs"/>
            </a:rPr>
            <a:t>要因としては、社会保障関係経費および一部事務組合での施設整備に伴う負担金等の増加する経常経費に対して充当する経常一般財源となる町税収入額</a:t>
          </a:r>
          <a:r>
            <a:rPr lang="ja-JP" altLang="en-US" sz="1100" b="0" i="0" baseline="0">
              <a:solidFill>
                <a:sysClr val="windowText" lastClr="000000"/>
              </a:solidFill>
              <a:latin typeface="+mn-lt"/>
              <a:ea typeface="+mn-ea"/>
              <a:cs typeface="+mn-cs"/>
            </a:rPr>
            <a:t>が大きく減少したものである。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今後において、扶助費等義務的経費の増嵩</a:t>
          </a:r>
          <a:r>
            <a:rPr lang="ja-JP" altLang="en-US" sz="1100" b="0" i="0" baseline="0">
              <a:solidFill>
                <a:sysClr val="windowText" lastClr="000000"/>
              </a:solidFill>
              <a:latin typeface="+mn-lt"/>
              <a:ea typeface="+mn-ea"/>
              <a:cs typeface="+mn-cs"/>
            </a:rPr>
            <a:t>に加え、老朽化する公共施設等の維持修管理経費が増加する等の要因により</a:t>
          </a:r>
          <a:r>
            <a:rPr lang="ja-JP" altLang="ja-JP" sz="1100" b="0" i="0" baseline="0">
              <a:solidFill>
                <a:sysClr val="windowText" lastClr="000000"/>
              </a:solidFill>
              <a:latin typeface="+mn-lt"/>
              <a:ea typeface="+mn-ea"/>
              <a:cs typeface="+mn-cs"/>
            </a:rPr>
            <a:t>一層財政の硬直化が懸念されるため、</a:t>
          </a:r>
          <a:r>
            <a:rPr lang="ja-JP" altLang="en-US" sz="1100" b="0" i="0" baseline="0">
              <a:solidFill>
                <a:sysClr val="windowText" lastClr="000000"/>
              </a:solidFill>
              <a:latin typeface="+mn-lt"/>
              <a:ea typeface="+mn-ea"/>
              <a:cs typeface="+mn-cs"/>
            </a:rPr>
            <a:t>歳出において経常一般財源を要する事業（法令に基づく義務的支出である事業を除いた経常一般財源を要する事業）の見直しを計画的に進める</a:t>
          </a:r>
          <a:r>
            <a:rPr lang="ja-JP" altLang="ja-JP" sz="1100" b="0" i="0" baseline="0">
              <a:solidFill>
                <a:sysClr val="windowText" lastClr="000000"/>
              </a:solidFill>
              <a:latin typeface="+mn-lt"/>
              <a:ea typeface="+mn-ea"/>
              <a:cs typeface="+mn-cs"/>
            </a:rPr>
            <a:t>。</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3" name="テキスト ボックス 112"/>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4" name="直線コネクタ 113"/>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5" name="テキスト ボックス 114"/>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6" name="直線コネクタ 115"/>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7" name="テキスト ボックス 116"/>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8" name="直線コネクタ 117"/>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9" name="テキスト ボックス 118"/>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20" name="直線コネクタ 119"/>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1" name="テキスト ボックス 120"/>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2" name="直線コネクタ 121"/>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3" name="テキスト ボックス 122"/>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4" name="直線コネクタ 123"/>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5" name="テキスト ボックス 124"/>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6" name="直線コネクタ 125"/>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7" name="テキスト ボックス 126"/>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8"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9525</xdr:rowOff>
    </xdr:from>
    <xdr:to>
      <xdr:col>7</xdr:col>
      <xdr:colOff>152400</xdr:colOff>
      <xdr:row>66</xdr:row>
      <xdr:rowOff>28575</xdr:rowOff>
    </xdr:to>
    <xdr:cxnSp macro="">
      <xdr:nvCxnSpPr>
        <xdr:cNvPr id="129" name="直線コネクタ 128"/>
        <xdr:cNvCxnSpPr/>
      </xdr:nvCxnSpPr>
      <xdr:spPr>
        <a:xfrm flipV="1">
          <a:off x="4953000" y="99536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171450</xdr:rowOff>
    </xdr:from>
    <xdr:ext cx="762000" cy="257175"/>
    <xdr:sp macro="" textlink="">
      <xdr:nvSpPr>
        <xdr:cNvPr id="130" name="財政構造の弾力性最小値テキスト"/>
        <xdr:cNvSpPr txBox="1"/>
      </xdr:nvSpPr>
      <xdr:spPr>
        <a:xfrm>
          <a:off x="5038725" y="1131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66675</xdr:colOff>
      <xdr:row>66</xdr:row>
      <xdr:rowOff>28575</xdr:rowOff>
    </xdr:from>
    <xdr:to>
      <xdr:col>7</xdr:col>
      <xdr:colOff>238125</xdr:colOff>
      <xdr:row>66</xdr:row>
      <xdr:rowOff>28575</xdr:rowOff>
    </xdr:to>
    <xdr:cxnSp macro="">
      <xdr:nvCxnSpPr>
        <xdr:cNvPr id="131" name="直線コネクタ 130"/>
        <xdr:cNvCxnSpPr/>
      </xdr:nvCxnSpPr>
      <xdr:spPr>
        <a:xfrm>
          <a:off x="4867275" y="11344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95250</xdr:rowOff>
    </xdr:from>
    <xdr:ext cx="762000" cy="257175"/>
    <xdr:sp macro="" textlink="">
      <xdr:nvSpPr>
        <xdr:cNvPr id="132" name="財政構造の弾力性最大値テキスト"/>
        <xdr:cNvSpPr txBox="1"/>
      </xdr:nvSpPr>
      <xdr:spPr>
        <a:xfrm>
          <a:off x="50387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66675</xdr:colOff>
      <xdr:row>58</xdr:row>
      <xdr:rowOff>9525</xdr:rowOff>
    </xdr:from>
    <xdr:to>
      <xdr:col>7</xdr:col>
      <xdr:colOff>238125</xdr:colOff>
      <xdr:row>58</xdr:row>
      <xdr:rowOff>9525</xdr:rowOff>
    </xdr:to>
    <xdr:cxnSp macro="">
      <xdr:nvCxnSpPr>
        <xdr:cNvPr id="133" name="直線コネクタ 132"/>
        <xdr:cNvCxnSpPr/>
      </xdr:nvCxnSpPr>
      <xdr:spPr>
        <a:xfrm>
          <a:off x="48672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133350</xdr:rowOff>
    </xdr:from>
    <xdr:to>
      <xdr:col>7</xdr:col>
      <xdr:colOff>152400</xdr:colOff>
      <xdr:row>66</xdr:row>
      <xdr:rowOff>28575</xdr:rowOff>
    </xdr:to>
    <xdr:cxnSp macro="">
      <xdr:nvCxnSpPr>
        <xdr:cNvPr id="134" name="直線コネクタ 133"/>
        <xdr:cNvCxnSpPr/>
      </xdr:nvCxnSpPr>
      <xdr:spPr>
        <a:xfrm>
          <a:off x="4114800" y="10934700"/>
          <a:ext cx="8382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85725</xdr:rowOff>
    </xdr:from>
    <xdr:ext cx="762000" cy="257175"/>
    <xdr:sp macro="" textlink="">
      <xdr:nvSpPr>
        <xdr:cNvPr id="135" name="財政構造の弾力性平均値テキスト"/>
        <xdr:cNvSpPr txBox="1"/>
      </xdr:nvSpPr>
      <xdr:spPr>
        <a:xfrm>
          <a:off x="503872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66675</xdr:rowOff>
    </xdr:from>
    <xdr:to>
      <xdr:col>7</xdr:col>
      <xdr:colOff>200025</xdr:colOff>
      <xdr:row>61</xdr:row>
      <xdr:rowOff>171450</xdr:rowOff>
    </xdr:to>
    <xdr:sp macro="" textlink="">
      <xdr:nvSpPr>
        <xdr:cNvPr id="136" name="フローチャート : 判断 135"/>
        <xdr:cNvSpPr/>
      </xdr:nvSpPr>
      <xdr:spPr>
        <a:xfrm>
          <a:off x="4905375" y="10525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57150</xdr:rowOff>
    </xdr:from>
    <xdr:to>
      <xdr:col>6</xdr:col>
      <xdr:colOff>0</xdr:colOff>
      <xdr:row>63</xdr:row>
      <xdr:rowOff>133350</xdr:rowOff>
    </xdr:to>
    <xdr:cxnSp macro="">
      <xdr:nvCxnSpPr>
        <xdr:cNvPr id="137" name="直線コネクタ 136"/>
        <xdr:cNvCxnSpPr/>
      </xdr:nvCxnSpPr>
      <xdr:spPr>
        <a:xfrm>
          <a:off x="3228975" y="10687050"/>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61</xdr:row>
      <xdr:rowOff>57150</xdr:rowOff>
    </xdr:from>
    <xdr:to>
      <xdr:col>6</xdr:col>
      <xdr:colOff>47625</xdr:colOff>
      <xdr:row>61</xdr:row>
      <xdr:rowOff>161925</xdr:rowOff>
    </xdr:to>
    <xdr:sp macro="" textlink="">
      <xdr:nvSpPr>
        <xdr:cNvPr id="138" name="フローチャート : 判断 137"/>
        <xdr:cNvSpPr/>
      </xdr:nvSpPr>
      <xdr:spPr>
        <a:xfrm>
          <a:off x="4067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0</xdr:rowOff>
    </xdr:from>
    <xdr:ext cx="733425" cy="257175"/>
    <xdr:sp macro="" textlink="">
      <xdr:nvSpPr>
        <xdr:cNvPr id="139" name="テキスト ボックス 138"/>
        <xdr:cNvSpPr txBox="1"/>
      </xdr:nvSpPr>
      <xdr:spPr>
        <a:xfrm>
          <a:off x="3733800" y="10287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276225</xdr:colOff>
      <xdr:row>58</xdr:row>
      <xdr:rowOff>28575</xdr:rowOff>
    </xdr:from>
    <xdr:to>
      <xdr:col>4</xdr:col>
      <xdr:colOff>485775</xdr:colOff>
      <xdr:row>62</xdr:row>
      <xdr:rowOff>57150</xdr:rowOff>
    </xdr:to>
    <xdr:cxnSp macro="">
      <xdr:nvCxnSpPr>
        <xdr:cNvPr id="140" name="直線コネクタ 139"/>
        <xdr:cNvCxnSpPr/>
      </xdr:nvCxnSpPr>
      <xdr:spPr>
        <a:xfrm>
          <a:off x="2333625" y="9972675"/>
          <a:ext cx="89535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60</xdr:row>
      <xdr:rowOff>152400</xdr:rowOff>
    </xdr:from>
    <xdr:to>
      <xdr:col>4</xdr:col>
      <xdr:colOff>533400</xdr:colOff>
      <xdr:row>61</xdr:row>
      <xdr:rowOff>85725</xdr:rowOff>
    </xdr:to>
    <xdr:sp macro="" textlink="">
      <xdr:nvSpPr>
        <xdr:cNvPr id="141" name="フローチャート : 判断 140"/>
        <xdr:cNvSpPr/>
      </xdr:nvSpPr>
      <xdr:spPr>
        <a:xfrm>
          <a:off x="3171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59</xdr:row>
      <xdr:rowOff>95250</xdr:rowOff>
    </xdr:from>
    <xdr:ext cx="762000" cy="257175"/>
    <xdr:sp macro="" textlink="">
      <xdr:nvSpPr>
        <xdr:cNvPr id="142" name="テキスト ボックス 141"/>
        <xdr:cNvSpPr txBox="1"/>
      </xdr:nvSpPr>
      <xdr:spPr>
        <a:xfrm>
          <a:off x="284797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28575</xdr:rowOff>
    </xdr:from>
    <xdr:to>
      <xdr:col>3</xdr:col>
      <xdr:colOff>276225</xdr:colOff>
      <xdr:row>62</xdr:row>
      <xdr:rowOff>161925</xdr:rowOff>
    </xdr:to>
    <xdr:cxnSp macro="">
      <xdr:nvCxnSpPr>
        <xdr:cNvPr id="143" name="直線コネクタ 142"/>
        <xdr:cNvCxnSpPr/>
      </xdr:nvCxnSpPr>
      <xdr:spPr>
        <a:xfrm flipV="1">
          <a:off x="1447800" y="9972675"/>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123825</xdr:rowOff>
    </xdr:from>
    <xdr:to>
      <xdr:col>3</xdr:col>
      <xdr:colOff>333375</xdr:colOff>
      <xdr:row>61</xdr:row>
      <xdr:rowOff>47625</xdr:rowOff>
    </xdr:to>
    <xdr:sp macro="" textlink="">
      <xdr:nvSpPr>
        <xdr:cNvPr id="144" name="フローチャート : 判断 143"/>
        <xdr:cNvSpPr/>
      </xdr:nvSpPr>
      <xdr:spPr>
        <a:xfrm>
          <a:off x="2286000" y="1041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38100</xdr:rowOff>
    </xdr:from>
    <xdr:ext cx="762000" cy="257175"/>
    <xdr:sp macro="" textlink="">
      <xdr:nvSpPr>
        <xdr:cNvPr id="145" name="テキスト ボックス 144"/>
        <xdr:cNvSpPr txBox="1"/>
      </xdr:nvSpPr>
      <xdr:spPr>
        <a:xfrm>
          <a:off x="195262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28575</xdr:colOff>
      <xdr:row>60</xdr:row>
      <xdr:rowOff>133350</xdr:rowOff>
    </xdr:from>
    <xdr:to>
      <xdr:col>2</xdr:col>
      <xdr:colOff>123825</xdr:colOff>
      <xdr:row>61</xdr:row>
      <xdr:rowOff>57150</xdr:rowOff>
    </xdr:to>
    <xdr:sp macro="" textlink="">
      <xdr:nvSpPr>
        <xdr:cNvPr id="146" name="フローチャート : 判断 145"/>
        <xdr:cNvSpPr/>
      </xdr:nvSpPr>
      <xdr:spPr>
        <a:xfrm>
          <a:off x="1400175" y="10420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76200</xdr:rowOff>
    </xdr:from>
    <xdr:ext cx="762000" cy="257175"/>
    <xdr:sp macro="" textlink="">
      <xdr:nvSpPr>
        <xdr:cNvPr id="147" name="テキスト ボックス 146"/>
        <xdr:cNvSpPr txBox="1"/>
      </xdr:nvSpPr>
      <xdr:spPr>
        <a:xfrm>
          <a:off x="1066800"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8" name="テキスト ボックス 147"/>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9" name="テキスト ボックス 148"/>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50" name="テキスト ボックス 149"/>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1" name="テキスト ボックス 150"/>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2" name="テキスト ボックス 151"/>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142875</xdr:rowOff>
    </xdr:from>
    <xdr:to>
      <xdr:col>7</xdr:col>
      <xdr:colOff>200025</xdr:colOff>
      <xdr:row>66</xdr:row>
      <xdr:rowOff>76200</xdr:rowOff>
    </xdr:to>
    <xdr:sp macro="" textlink="">
      <xdr:nvSpPr>
        <xdr:cNvPr id="153" name="円/楕円 152"/>
        <xdr:cNvSpPr/>
      </xdr:nvSpPr>
      <xdr:spPr>
        <a:xfrm>
          <a:off x="4905375" y="11287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54"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76200</xdr:rowOff>
    </xdr:from>
    <xdr:to>
      <xdr:col>6</xdr:col>
      <xdr:colOff>47625</xdr:colOff>
      <xdr:row>64</xdr:row>
      <xdr:rowOff>9525</xdr:rowOff>
    </xdr:to>
    <xdr:sp macro="" textlink="">
      <xdr:nvSpPr>
        <xdr:cNvPr id="155" name="円/楕円 154"/>
        <xdr:cNvSpPr/>
      </xdr:nvSpPr>
      <xdr:spPr>
        <a:xfrm>
          <a:off x="4067175" y="1087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161925</xdr:rowOff>
    </xdr:from>
    <xdr:ext cx="733425" cy="257175"/>
    <xdr:sp macro="" textlink="">
      <xdr:nvSpPr>
        <xdr:cNvPr id="156" name="テキスト ボックス 155"/>
        <xdr:cNvSpPr txBox="1"/>
      </xdr:nvSpPr>
      <xdr:spPr>
        <a:xfrm>
          <a:off x="3733800" y="1096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9525</xdr:rowOff>
    </xdr:from>
    <xdr:to>
      <xdr:col>4</xdr:col>
      <xdr:colOff>533400</xdr:colOff>
      <xdr:row>62</xdr:row>
      <xdr:rowOff>114300</xdr:rowOff>
    </xdr:to>
    <xdr:sp macro="" textlink="">
      <xdr:nvSpPr>
        <xdr:cNvPr id="157" name="円/楕円 156"/>
        <xdr:cNvSpPr/>
      </xdr:nvSpPr>
      <xdr:spPr>
        <a:xfrm>
          <a:off x="3171825" y="1063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95250</xdr:rowOff>
    </xdr:from>
    <xdr:ext cx="762000" cy="257175"/>
    <xdr:sp macro="" textlink="">
      <xdr:nvSpPr>
        <xdr:cNvPr id="158" name="テキスト ボックス 157"/>
        <xdr:cNvSpPr txBox="1"/>
      </xdr:nvSpPr>
      <xdr:spPr>
        <a:xfrm>
          <a:off x="28479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152400</xdr:rowOff>
    </xdr:from>
    <xdr:to>
      <xdr:col>3</xdr:col>
      <xdr:colOff>333375</xdr:colOff>
      <xdr:row>58</xdr:row>
      <xdr:rowOff>85725</xdr:rowOff>
    </xdr:to>
    <xdr:sp macro="" textlink="">
      <xdr:nvSpPr>
        <xdr:cNvPr id="159" name="円/楕円 158"/>
        <xdr:cNvSpPr/>
      </xdr:nvSpPr>
      <xdr:spPr>
        <a:xfrm>
          <a:off x="22860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56</xdr:row>
      <xdr:rowOff>95250</xdr:rowOff>
    </xdr:from>
    <xdr:ext cx="762000" cy="257175"/>
    <xdr:sp macro="" textlink="">
      <xdr:nvSpPr>
        <xdr:cNvPr id="160" name="テキスト ボックス 159"/>
        <xdr:cNvSpPr txBox="1"/>
      </xdr:nvSpPr>
      <xdr:spPr>
        <a:xfrm>
          <a:off x="19526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114300</xdr:rowOff>
    </xdr:from>
    <xdr:to>
      <xdr:col>2</xdr:col>
      <xdr:colOff>123825</xdr:colOff>
      <xdr:row>63</xdr:row>
      <xdr:rowOff>38100</xdr:rowOff>
    </xdr:to>
    <xdr:sp macro="" textlink="">
      <xdr:nvSpPr>
        <xdr:cNvPr id="161" name="円/楕円 160"/>
        <xdr:cNvSpPr/>
      </xdr:nvSpPr>
      <xdr:spPr>
        <a:xfrm>
          <a:off x="1400175" y="10744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28575</xdr:rowOff>
    </xdr:from>
    <xdr:ext cx="762000" cy="257175"/>
    <xdr:sp macro="" textlink="">
      <xdr:nvSpPr>
        <xdr:cNvPr id="162" name="テキスト ボックス 161"/>
        <xdr:cNvSpPr txBox="1"/>
      </xdr:nvSpPr>
      <xdr:spPr>
        <a:xfrm>
          <a:off x="1066800" y="1082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3" name="正方形/長方形 162"/>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4" name="テキスト ボックス 163"/>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5" name="テキスト ボックス 164"/>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6" name="正方形/長方形 165"/>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7" name="正方形/長方形 166"/>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8" name="正方形/長方形 167"/>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9" name="正方形/長方形 168"/>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70" name="正方形/長方形 169"/>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1" name="正方形/長方形 170"/>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2" name="正方形/長方形 171"/>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3" name="正方形/長方形 172"/>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4" name="正方形/長方形 173"/>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5" name="テキスト ボックス 174"/>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人件費については</a:t>
          </a:r>
          <a:r>
            <a:rPr lang="ja-JP" altLang="en-US" sz="1100" b="0" i="0" baseline="0">
              <a:solidFill>
                <a:sysClr val="windowText" lastClr="000000"/>
              </a:solidFill>
              <a:latin typeface="+mn-lt"/>
              <a:ea typeface="+mn-ea"/>
              <a:cs typeface="+mn-cs"/>
            </a:rPr>
            <a:t>退職手当組合への負担金の増加等</a:t>
          </a:r>
          <a:r>
            <a:rPr lang="ja-JP" altLang="ja-JP" sz="1100" b="0" i="0" baseline="0">
              <a:solidFill>
                <a:sysClr val="windowText" lastClr="000000"/>
              </a:solidFill>
              <a:latin typeface="+mn-lt"/>
              <a:ea typeface="+mn-ea"/>
              <a:cs typeface="+mn-cs"/>
            </a:rPr>
            <a:t>により増加し</a:t>
          </a:r>
          <a:r>
            <a:rPr lang="ja-JP" altLang="en-US" sz="1100" b="0" i="0" baseline="0">
              <a:solidFill>
                <a:sysClr val="windowText" lastClr="000000"/>
              </a:solidFill>
              <a:latin typeface="+mn-lt"/>
              <a:ea typeface="+mn-ea"/>
              <a:cs typeface="+mn-cs"/>
            </a:rPr>
            <a:t>たが、</a:t>
          </a:r>
          <a:r>
            <a:rPr lang="ja-JP" altLang="ja-JP" sz="1100" b="0" i="0" baseline="0">
              <a:solidFill>
                <a:sysClr val="windowText" lastClr="000000"/>
              </a:solidFill>
              <a:latin typeface="+mn-lt"/>
              <a:ea typeface="+mn-ea"/>
              <a:cs typeface="+mn-cs"/>
            </a:rPr>
            <a:t>物件費については</a:t>
          </a:r>
          <a:r>
            <a:rPr lang="ja-JP" altLang="en-US" sz="1100" b="0" i="0" baseline="0">
              <a:solidFill>
                <a:sysClr val="windowText" lastClr="000000"/>
              </a:solidFill>
              <a:latin typeface="+mn-lt"/>
              <a:ea typeface="+mn-ea"/>
              <a:cs typeface="+mn-cs"/>
            </a:rPr>
            <a:t>前年度に実施した庁舎別館火災による電算室の移設整備に係る経費が皆減したことにより減少</a:t>
          </a:r>
          <a:r>
            <a:rPr lang="ja-JP" altLang="ja-JP" sz="1100" b="0" i="0" baseline="0">
              <a:solidFill>
                <a:sysClr val="windowText" lastClr="000000"/>
              </a:solidFill>
              <a:latin typeface="+mn-lt"/>
              <a:ea typeface="+mn-ea"/>
              <a:cs typeface="+mn-cs"/>
            </a:rPr>
            <a:t>となったこと等により</a:t>
          </a:r>
          <a:r>
            <a:rPr lang="ja-JP" altLang="en-US" sz="1100" b="0" i="0" baseline="0">
              <a:solidFill>
                <a:sysClr val="windowText" lastClr="000000"/>
              </a:solidFill>
              <a:latin typeface="+mn-lt"/>
              <a:ea typeface="+mn-ea"/>
              <a:cs typeface="+mn-cs"/>
            </a:rPr>
            <a:t>、結果、前年度と比して減少することとなった。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この結果、類似団体との比較において引き続きこれを下回ったものの、全国平均および県平均に対してはいずれも引き続き上回ることとなった。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ついては、ＰＤＣＡサイクルに基づく事業の点検および見直しを行うことにより、</a:t>
          </a:r>
          <a:r>
            <a:rPr lang="ja-JP" altLang="en-US" sz="1100" b="0" i="0" baseline="0">
              <a:solidFill>
                <a:sysClr val="windowText" lastClr="000000"/>
              </a:solidFill>
              <a:latin typeface="+mn-lt"/>
              <a:ea typeface="+mn-ea"/>
              <a:cs typeface="+mn-cs"/>
            </a:rPr>
            <a:t>その事業に要する経費の</a:t>
          </a:r>
          <a:r>
            <a:rPr lang="ja-JP" altLang="ja-JP" sz="1100" b="0" i="0" baseline="0">
              <a:solidFill>
                <a:sysClr val="windowText" lastClr="000000"/>
              </a:solidFill>
              <a:latin typeface="+mn-lt"/>
              <a:ea typeface="+mn-ea"/>
              <a:cs typeface="+mn-cs"/>
            </a:rPr>
            <a:t>固定化</a:t>
          </a:r>
          <a:r>
            <a:rPr lang="ja-JP" altLang="en-US" sz="1100" b="0" i="0" baseline="0">
              <a:solidFill>
                <a:sysClr val="windowText" lastClr="000000"/>
              </a:solidFill>
              <a:latin typeface="+mn-lt"/>
              <a:ea typeface="+mn-ea"/>
              <a:cs typeface="+mn-cs"/>
            </a:rPr>
            <a:t>を</a:t>
          </a:r>
          <a:r>
            <a:rPr lang="ja-JP" altLang="ja-JP" sz="1100" b="0" i="0" baseline="0">
              <a:solidFill>
                <a:sysClr val="windowText" lastClr="000000"/>
              </a:solidFill>
              <a:latin typeface="+mn-lt"/>
              <a:ea typeface="+mn-ea"/>
              <a:cs typeface="+mn-cs"/>
            </a:rPr>
            <a:t>回避</a:t>
          </a:r>
          <a:r>
            <a:rPr lang="ja-JP" altLang="en-US" sz="1100" b="0" i="0" baseline="0">
              <a:solidFill>
                <a:sysClr val="windowText" lastClr="000000"/>
              </a:solidFill>
              <a:latin typeface="+mn-lt"/>
              <a:ea typeface="+mn-ea"/>
              <a:cs typeface="+mn-cs"/>
            </a:rPr>
            <a:t>し、事業の規模・内容について適正化を図ることにより</a:t>
          </a:r>
          <a:r>
            <a:rPr lang="ja-JP" altLang="ja-JP" sz="1100" b="0" i="0" baseline="0">
              <a:solidFill>
                <a:sysClr val="windowText" lastClr="000000"/>
              </a:solidFill>
              <a:latin typeface="+mn-lt"/>
              <a:ea typeface="+mn-ea"/>
              <a:cs typeface="+mn-cs"/>
            </a:rPr>
            <a:t>、適正な定員管理を行い、人件費の削減等に努めるとともに、物件費等も含めた経常経費の見直しを進める。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38100</xdr:colOff>
      <xdr:row>77</xdr:row>
      <xdr:rowOff>9525</xdr:rowOff>
    </xdr:from>
    <xdr:ext cx="352425" cy="228600"/>
    <xdr:sp macro="" textlink="">
      <xdr:nvSpPr>
        <xdr:cNvPr id="176" name="テキスト ボックス 175"/>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7" name="直線コネクタ 176"/>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8" name="テキスト ボックス 177"/>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9" name="直線コネクタ 178"/>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80" name="テキスト ボックス 179"/>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81" name="直線コネクタ 180"/>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2" name="テキスト ボックス 181"/>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3" name="直線コネクタ 182"/>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4" name="テキスト ボックス 183"/>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5" name="直線コネクタ 184"/>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6" name="テキスト ボックス 185"/>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7" name="直線コネクタ 186"/>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8" name="テキスト ボックス 187"/>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9" name="直線コネクタ 188"/>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85725</xdr:rowOff>
    </xdr:from>
    <xdr:to>
      <xdr:col>7</xdr:col>
      <xdr:colOff>152400</xdr:colOff>
      <xdr:row>90</xdr:row>
      <xdr:rowOff>76200</xdr:rowOff>
    </xdr:to>
    <xdr:cxnSp macro="">
      <xdr:nvCxnSpPr>
        <xdr:cNvPr id="191" name="直線コネクタ 190"/>
        <xdr:cNvCxnSpPr/>
      </xdr:nvCxnSpPr>
      <xdr:spPr>
        <a:xfrm flipV="1">
          <a:off x="4953000" y="139731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90</xdr:row>
      <xdr:rowOff>47625</xdr:rowOff>
    </xdr:from>
    <xdr:ext cx="762000" cy="257175"/>
    <xdr:sp macro="" textlink="">
      <xdr:nvSpPr>
        <xdr:cNvPr id="192" name="人件費・物件費等の状況最小値テキスト"/>
        <xdr:cNvSpPr txBox="1"/>
      </xdr:nvSpPr>
      <xdr:spPr>
        <a:xfrm>
          <a:off x="5038725"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66675</xdr:colOff>
      <xdr:row>90</xdr:row>
      <xdr:rowOff>76200</xdr:rowOff>
    </xdr:from>
    <xdr:to>
      <xdr:col>7</xdr:col>
      <xdr:colOff>238125</xdr:colOff>
      <xdr:row>90</xdr:row>
      <xdr:rowOff>76200</xdr:rowOff>
    </xdr:to>
    <xdr:cxnSp macro="">
      <xdr:nvCxnSpPr>
        <xdr:cNvPr id="193" name="直線コネクタ 192"/>
        <xdr:cNvCxnSpPr/>
      </xdr:nvCxnSpPr>
      <xdr:spPr>
        <a:xfrm>
          <a:off x="4867275"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0</xdr:rowOff>
    </xdr:from>
    <xdr:ext cx="762000" cy="257175"/>
    <xdr:sp macro="" textlink="">
      <xdr:nvSpPr>
        <xdr:cNvPr id="194" name="人件費・物件費等の状況最大値テキスト"/>
        <xdr:cNvSpPr txBox="1"/>
      </xdr:nvSpPr>
      <xdr:spPr>
        <a:xfrm>
          <a:off x="50387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66675</xdr:colOff>
      <xdr:row>81</xdr:row>
      <xdr:rowOff>85725</xdr:rowOff>
    </xdr:from>
    <xdr:to>
      <xdr:col>7</xdr:col>
      <xdr:colOff>238125</xdr:colOff>
      <xdr:row>81</xdr:row>
      <xdr:rowOff>85725</xdr:rowOff>
    </xdr:to>
    <xdr:cxnSp macro="">
      <xdr:nvCxnSpPr>
        <xdr:cNvPr id="195" name="直線コネクタ 194"/>
        <xdr:cNvCxnSpPr/>
      </xdr:nvCxnSpPr>
      <xdr:spPr>
        <a:xfrm>
          <a:off x="4867275" y="13973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76200</xdr:rowOff>
    </xdr:from>
    <xdr:to>
      <xdr:col>7</xdr:col>
      <xdr:colOff>152400</xdr:colOff>
      <xdr:row>82</xdr:row>
      <xdr:rowOff>85725</xdr:rowOff>
    </xdr:to>
    <xdr:cxnSp macro="">
      <xdr:nvCxnSpPr>
        <xdr:cNvPr id="196" name="直線コネクタ 195"/>
        <xdr:cNvCxnSpPr/>
      </xdr:nvCxnSpPr>
      <xdr:spPr>
        <a:xfrm flipV="1">
          <a:off x="4114800" y="141351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19050</xdr:rowOff>
    </xdr:from>
    <xdr:ext cx="762000" cy="257175"/>
    <xdr:sp macro="" textlink="">
      <xdr:nvSpPr>
        <xdr:cNvPr id="197" name="人件費・物件費等の状況平均値テキスト"/>
        <xdr:cNvSpPr txBox="1"/>
      </xdr:nvSpPr>
      <xdr:spPr>
        <a:xfrm>
          <a:off x="5038725"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47625</xdr:rowOff>
    </xdr:from>
    <xdr:to>
      <xdr:col>7</xdr:col>
      <xdr:colOff>200025</xdr:colOff>
      <xdr:row>82</xdr:row>
      <xdr:rowOff>142875</xdr:rowOff>
    </xdr:to>
    <xdr:sp macro="" textlink="">
      <xdr:nvSpPr>
        <xdr:cNvPr id="198" name="フローチャート : 判断 197"/>
        <xdr:cNvSpPr/>
      </xdr:nvSpPr>
      <xdr:spPr>
        <a:xfrm>
          <a:off x="4905375" y="1410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38100</xdr:rowOff>
    </xdr:from>
    <xdr:to>
      <xdr:col>6</xdr:col>
      <xdr:colOff>0</xdr:colOff>
      <xdr:row>82</xdr:row>
      <xdr:rowOff>85725</xdr:rowOff>
    </xdr:to>
    <xdr:cxnSp macro="">
      <xdr:nvCxnSpPr>
        <xdr:cNvPr id="199" name="直線コネクタ 198"/>
        <xdr:cNvCxnSpPr/>
      </xdr:nvCxnSpPr>
      <xdr:spPr>
        <a:xfrm>
          <a:off x="3228975" y="140970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57150</xdr:rowOff>
    </xdr:from>
    <xdr:to>
      <xdr:col>6</xdr:col>
      <xdr:colOff>47625</xdr:colOff>
      <xdr:row>82</xdr:row>
      <xdr:rowOff>161925</xdr:rowOff>
    </xdr:to>
    <xdr:sp macro="" textlink="">
      <xdr:nvSpPr>
        <xdr:cNvPr id="200" name="フローチャート : 判断 199"/>
        <xdr:cNvSpPr/>
      </xdr:nvSpPr>
      <xdr:spPr>
        <a:xfrm>
          <a:off x="4067175" y="1411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142875</xdr:rowOff>
    </xdr:from>
    <xdr:ext cx="733425" cy="257175"/>
    <xdr:sp macro="" textlink="">
      <xdr:nvSpPr>
        <xdr:cNvPr id="201" name="テキスト ボックス 200"/>
        <xdr:cNvSpPr txBox="1"/>
      </xdr:nvSpPr>
      <xdr:spPr>
        <a:xfrm>
          <a:off x="3733800" y="1420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38100</xdr:rowOff>
    </xdr:from>
    <xdr:to>
      <xdr:col>4</xdr:col>
      <xdr:colOff>485775</xdr:colOff>
      <xdr:row>82</xdr:row>
      <xdr:rowOff>38100</xdr:rowOff>
    </xdr:to>
    <xdr:cxnSp macro="">
      <xdr:nvCxnSpPr>
        <xdr:cNvPr id="202" name="直線コネクタ 201"/>
        <xdr:cNvCxnSpPr/>
      </xdr:nvCxnSpPr>
      <xdr:spPr>
        <a:xfrm>
          <a:off x="2333625" y="140970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0</xdr:rowOff>
    </xdr:from>
    <xdr:to>
      <xdr:col>4</xdr:col>
      <xdr:colOff>533400</xdr:colOff>
      <xdr:row>82</xdr:row>
      <xdr:rowOff>104775</xdr:rowOff>
    </xdr:to>
    <xdr:sp macro="" textlink="">
      <xdr:nvSpPr>
        <xdr:cNvPr id="203" name="フローチャート : 判断 202"/>
        <xdr:cNvSpPr/>
      </xdr:nvSpPr>
      <xdr:spPr>
        <a:xfrm>
          <a:off x="3171825"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85725</xdr:rowOff>
    </xdr:from>
    <xdr:ext cx="762000" cy="257175"/>
    <xdr:sp macro="" textlink="">
      <xdr:nvSpPr>
        <xdr:cNvPr id="204" name="テキスト ボックス 203"/>
        <xdr:cNvSpPr txBox="1"/>
      </xdr:nvSpPr>
      <xdr:spPr>
        <a:xfrm>
          <a:off x="2847975" y="1414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28575</xdr:rowOff>
    </xdr:from>
    <xdr:to>
      <xdr:col>3</xdr:col>
      <xdr:colOff>276225</xdr:colOff>
      <xdr:row>82</xdr:row>
      <xdr:rowOff>38100</xdr:rowOff>
    </xdr:to>
    <xdr:cxnSp macro="">
      <xdr:nvCxnSpPr>
        <xdr:cNvPr id="205" name="直線コネクタ 204"/>
        <xdr:cNvCxnSpPr/>
      </xdr:nvCxnSpPr>
      <xdr:spPr>
        <a:xfrm>
          <a:off x="1447800" y="14087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161925</xdr:rowOff>
    </xdr:from>
    <xdr:to>
      <xdr:col>3</xdr:col>
      <xdr:colOff>333375</xdr:colOff>
      <xdr:row>82</xdr:row>
      <xdr:rowOff>95250</xdr:rowOff>
    </xdr:to>
    <xdr:sp macro="" textlink="">
      <xdr:nvSpPr>
        <xdr:cNvPr id="206" name="フローチャート : 判断 205"/>
        <xdr:cNvSpPr/>
      </xdr:nvSpPr>
      <xdr:spPr>
        <a:xfrm>
          <a:off x="2286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76200</xdr:rowOff>
    </xdr:from>
    <xdr:ext cx="762000" cy="257175"/>
    <xdr:sp macro="" textlink="">
      <xdr:nvSpPr>
        <xdr:cNvPr id="207" name="テキスト ボックス 206"/>
        <xdr:cNvSpPr txBox="1"/>
      </xdr:nvSpPr>
      <xdr:spPr>
        <a:xfrm>
          <a:off x="1952625" y="1413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47625</xdr:rowOff>
    </xdr:from>
    <xdr:to>
      <xdr:col>2</xdr:col>
      <xdr:colOff>123825</xdr:colOff>
      <xdr:row>82</xdr:row>
      <xdr:rowOff>152400</xdr:rowOff>
    </xdr:to>
    <xdr:sp macro="" textlink="">
      <xdr:nvSpPr>
        <xdr:cNvPr id="208" name="フローチャート : 判断 207"/>
        <xdr:cNvSpPr/>
      </xdr:nvSpPr>
      <xdr:spPr>
        <a:xfrm>
          <a:off x="1400175" y="1410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133350</xdr:rowOff>
    </xdr:from>
    <xdr:ext cx="762000" cy="257175"/>
    <xdr:sp macro="" textlink="">
      <xdr:nvSpPr>
        <xdr:cNvPr id="209" name="テキスト ボックス 208"/>
        <xdr:cNvSpPr txBox="1"/>
      </xdr:nvSpPr>
      <xdr:spPr>
        <a:xfrm>
          <a:off x="1066800" y="1419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10" name="テキスト ボックス 209"/>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28575</xdr:rowOff>
    </xdr:from>
    <xdr:to>
      <xdr:col>7</xdr:col>
      <xdr:colOff>200025</xdr:colOff>
      <xdr:row>82</xdr:row>
      <xdr:rowOff>123825</xdr:rowOff>
    </xdr:to>
    <xdr:sp macro="" textlink="">
      <xdr:nvSpPr>
        <xdr:cNvPr id="215" name="円/楕円 214"/>
        <xdr:cNvSpPr/>
      </xdr:nvSpPr>
      <xdr:spPr>
        <a:xfrm>
          <a:off x="4905375" y="1408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6"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28575</xdr:rowOff>
    </xdr:from>
    <xdr:to>
      <xdr:col>6</xdr:col>
      <xdr:colOff>47625</xdr:colOff>
      <xdr:row>82</xdr:row>
      <xdr:rowOff>133350</xdr:rowOff>
    </xdr:to>
    <xdr:sp macro="" textlink="">
      <xdr:nvSpPr>
        <xdr:cNvPr id="217" name="円/楕円 216"/>
        <xdr:cNvSpPr/>
      </xdr:nvSpPr>
      <xdr:spPr>
        <a:xfrm>
          <a:off x="4067175" y="1408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142875</xdr:rowOff>
    </xdr:from>
    <xdr:ext cx="733425" cy="257175"/>
    <xdr:sp macro="" textlink="">
      <xdr:nvSpPr>
        <xdr:cNvPr id="218" name="テキスト ボックス 217"/>
        <xdr:cNvSpPr txBox="1"/>
      </xdr:nvSpPr>
      <xdr:spPr>
        <a:xfrm>
          <a:off x="3733800"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161925</xdr:rowOff>
    </xdr:from>
    <xdr:to>
      <xdr:col>4</xdr:col>
      <xdr:colOff>533400</xdr:colOff>
      <xdr:row>82</xdr:row>
      <xdr:rowOff>95250</xdr:rowOff>
    </xdr:to>
    <xdr:sp macro="" textlink="">
      <xdr:nvSpPr>
        <xdr:cNvPr id="219" name="円/楕円 218"/>
        <xdr:cNvSpPr/>
      </xdr:nvSpPr>
      <xdr:spPr>
        <a:xfrm>
          <a:off x="3171825" y="1404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104775</xdr:rowOff>
    </xdr:from>
    <xdr:ext cx="762000" cy="257175"/>
    <xdr:sp macro="" textlink="">
      <xdr:nvSpPr>
        <xdr:cNvPr id="220" name="テキスト ボックス 219"/>
        <xdr:cNvSpPr txBox="1"/>
      </xdr:nvSpPr>
      <xdr:spPr>
        <a:xfrm>
          <a:off x="284797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152400</xdr:rowOff>
    </xdr:from>
    <xdr:to>
      <xdr:col>3</xdr:col>
      <xdr:colOff>333375</xdr:colOff>
      <xdr:row>82</xdr:row>
      <xdr:rowOff>85725</xdr:rowOff>
    </xdr:to>
    <xdr:sp macro="" textlink="">
      <xdr:nvSpPr>
        <xdr:cNvPr id="221" name="円/楕円 220"/>
        <xdr:cNvSpPr/>
      </xdr:nvSpPr>
      <xdr:spPr>
        <a:xfrm>
          <a:off x="2286000" y="1403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95250</xdr:rowOff>
    </xdr:from>
    <xdr:ext cx="762000" cy="257175"/>
    <xdr:sp macro="" textlink="">
      <xdr:nvSpPr>
        <xdr:cNvPr id="222" name="テキスト ボックス 221"/>
        <xdr:cNvSpPr txBox="1"/>
      </xdr:nvSpPr>
      <xdr:spPr>
        <a:xfrm>
          <a:off x="19526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152400</xdr:rowOff>
    </xdr:from>
    <xdr:to>
      <xdr:col>2</xdr:col>
      <xdr:colOff>123825</xdr:colOff>
      <xdr:row>82</xdr:row>
      <xdr:rowOff>76200</xdr:rowOff>
    </xdr:to>
    <xdr:sp macro="" textlink="">
      <xdr:nvSpPr>
        <xdr:cNvPr id="223" name="円/楕円 222"/>
        <xdr:cNvSpPr/>
      </xdr:nvSpPr>
      <xdr:spPr>
        <a:xfrm>
          <a:off x="1400175" y="1403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85725</xdr:rowOff>
    </xdr:from>
    <xdr:ext cx="762000" cy="257175"/>
    <xdr:sp macro="" textlink="">
      <xdr:nvSpPr>
        <xdr:cNvPr id="224" name="テキスト ボックス 223"/>
        <xdr:cNvSpPr txBox="1"/>
      </xdr:nvSpPr>
      <xdr:spPr>
        <a:xfrm>
          <a:off x="106680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142,884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6" name="テキスト ボックス 225"/>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6" name="正方形/長方形 235"/>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100">
              <a:solidFill>
                <a:sysClr val="windowText" lastClr="000000"/>
              </a:solidFill>
              <a:latin typeface="+mn-lt"/>
              <a:ea typeface="+mn-ea"/>
              <a:cs typeface="+mn-cs"/>
            </a:rPr>
            <a:t>類似団体平均、全国市平均および全国町村平均と比較すると高い値である。今後</a:t>
          </a:r>
          <a:r>
            <a:rPr lang="ja-JP" altLang="en-US" sz="1100">
              <a:solidFill>
                <a:sysClr val="windowText" lastClr="000000"/>
              </a:solidFill>
              <a:latin typeface="+mn-lt"/>
              <a:ea typeface="+mn-ea"/>
              <a:cs typeface="+mn-cs"/>
            </a:rPr>
            <a:t>において</a:t>
          </a:r>
          <a:r>
            <a:rPr lang="ja-JP" altLang="ja-JP" sz="1100">
              <a:solidFill>
                <a:sysClr val="windowText" lastClr="000000"/>
              </a:solidFill>
              <a:latin typeface="+mn-lt"/>
              <a:ea typeface="+mn-ea"/>
              <a:cs typeface="+mn-cs"/>
            </a:rPr>
            <a:t>、職務職責に応じた構造を徹底し、類似団体平均となるように努める。</a:t>
          </a:r>
          <a:endParaRPr kumimoji="1" lang="ja-JP" altLang="ja-JP" sz="1100">
            <a:solidFill>
              <a:sysClr val="windowText" lastClr="000000"/>
            </a:solidFill>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40" name="直線コネクタ 239"/>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41" name="テキスト ボックス 240"/>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2" name="直線コネクタ 241"/>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3" name="テキスト ボックス 242"/>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4" name="直線コネクタ 243"/>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5" name="テキスト ボックス 244"/>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6" name="直線コネクタ 245"/>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7" name="テキスト ボックス 246"/>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8" name="直線コネクタ 247"/>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9" name="テキスト ボックス 248"/>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0</xdr:rowOff>
    </xdr:from>
    <xdr:to>
      <xdr:col>24</xdr:col>
      <xdr:colOff>561975</xdr:colOff>
      <xdr:row>86</xdr:row>
      <xdr:rowOff>9525</xdr:rowOff>
    </xdr:to>
    <xdr:cxnSp macro="">
      <xdr:nvCxnSpPr>
        <xdr:cNvPr id="253" name="直線コネクタ 252"/>
        <xdr:cNvCxnSpPr/>
      </xdr:nvCxnSpPr>
      <xdr:spPr>
        <a:xfrm flipV="1">
          <a:off x="17021175" y="13716000"/>
          <a:ext cx="0" cy="1038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152400</xdr:rowOff>
    </xdr:from>
    <xdr:ext cx="762000" cy="257175"/>
    <xdr:sp macro="" textlink="">
      <xdr:nvSpPr>
        <xdr:cNvPr id="254" name="給与水準   （国との比較）最小値テキスト"/>
        <xdr:cNvSpPr txBox="1"/>
      </xdr:nvSpPr>
      <xdr:spPr>
        <a:xfrm>
          <a:off x="17106900"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466725</xdr:colOff>
      <xdr:row>86</xdr:row>
      <xdr:rowOff>9525</xdr:rowOff>
    </xdr:from>
    <xdr:to>
      <xdr:col>24</xdr:col>
      <xdr:colOff>647700</xdr:colOff>
      <xdr:row>86</xdr:row>
      <xdr:rowOff>9525</xdr:rowOff>
    </xdr:to>
    <xdr:cxnSp macro="">
      <xdr:nvCxnSpPr>
        <xdr:cNvPr id="255" name="直線コネクタ 254"/>
        <xdr:cNvCxnSpPr/>
      </xdr:nvCxnSpPr>
      <xdr:spPr>
        <a:xfrm>
          <a:off x="1692592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95250</xdr:rowOff>
    </xdr:from>
    <xdr:ext cx="762000" cy="257175"/>
    <xdr:sp macro="" textlink="">
      <xdr:nvSpPr>
        <xdr:cNvPr id="256" name="給与水準   （国との比較）最大値テキスト"/>
        <xdr:cNvSpPr txBox="1"/>
      </xdr:nvSpPr>
      <xdr:spPr>
        <a:xfrm>
          <a:off x="1710690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466725</xdr:colOff>
      <xdr:row>80</xdr:row>
      <xdr:rowOff>0</xdr:rowOff>
    </xdr:from>
    <xdr:to>
      <xdr:col>24</xdr:col>
      <xdr:colOff>647700</xdr:colOff>
      <xdr:row>80</xdr:row>
      <xdr:rowOff>0</xdr:rowOff>
    </xdr:to>
    <xdr:cxnSp macro="">
      <xdr:nvCxnSpPr>
        <xdr:cNvPr id="257" name="直線コネクタ 256"/>
        <xdr:cNvCxnSpPr/>
      </xdr:nvCxnSpPr>
      <xdr:spPr>
        <a:xfrm>
          <a:off x="16925925" y="1371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19050</xdr:rowOff>
    </xdr:from>
    <xdr:to>
      <xdr:col>24</xdr:col>
      <xdr:colOff>561975</xdr:colOff>
      <xdr:row>85</xdr:row>
      <xdr:rowOff>38100</xdr:rowOff>
    </xdr:to>
    <xdr:cxnSp macro="">
      <xdr:nvCxnSpPr>
        <xdr:cNvPr id="258" name="直線コネクタ 257"/>
        <xdr:cNvCxnSpPr/>
      </xdr:nvCxnSpPr>
      <xdr:spPr>
        <a:xfrm flipV="1">
          <a:off x="16182975" y="145923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38100</xdr:rowOff>
    </xdr:from>
    <xdr:ext cx="762000" cy="257175"/>
    <xdr:sp macro="" textlink="">
      <xdr:nvSpPr>
        <xdr:cNvPr id="259" name="給与水準   （国との比較）平均値テキスト"/>
        <xdr:cNvSpPr txBox="1"/>
      </xdr:nvSpPr>
      <xdr:spPr>
        <a:xfrm>
          <a:off x="1710690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123825</xdr:rowOff>
    </xdr:to>
    <xdr:sp macro="" textlink="">
      <xdr:nvSpPr>
        <xdr:cNvPr id="260" name="フローチャート : 判断 259"/>
        <xdr:cNvSpPr/>
      </xdr:nvSpPr>
      <xdr:spPr>
        <a:xfrm>
          <a:off x="16964025"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76200</xdr:rowOff>
    </xdr:from>
    <xdr:to>
      <xdr:col>23</xdr:col>
      <xdr:colOff>409575</xdr:colOff>
      <xdr:row>85</xdr:row>
      <xdr:rowOff>38100</xdr:rowOff>
    </xdr:to>
    <xdr:cxnSp macro="">
      <xdr:nvCxnSpPr>
        <xdr:cNvPr id="261" name="直線コネクタ 260"/>
        <xdr:cNvCxnSpPr/>
      </xdr:nvCxnSpPr>
      <xdr:spPr>
        <a:xfrm>
          <a:off x="15287625" y="14478000"/>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0</xdr:rowOff>
    </xdr:from>
    <xdr:to>
      <xdr:col>23</xdr:col>
      <xdr:colOff>457200</xdr:colOff>
      <xdr:row>83</xdr:row>
      <xdr:rowOff>104775</xdr:rowOff>
    </xdr:to>
    <xdr:sp macro="" textlink="">
      <xdr:nvSpPr>
        <xdr:cNvPr id="262" name="フローチャート : 判断 261"/>
        <xdr:cNvSpPr/>
      </xdr:nvSpPr>
      <xdr:spPr>
        <a:xfrm>
          <a:off x="16125825"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114300</xdr:rowOff>
    </xdr:from>
    <xdr:ext cx="733425" cy="257175"/>
    <xdr:sp macro="" textlink="">
      <xdr:nvSpPr>
        <xdr:cNvPr id="263" name="テキスト ボックス 262"/>
        <xdr:cNvSpPr txBox="1"/>
      </xdr:nvSpPr>
      <xdr:spPr>
        <a:xfrm>
          <a:off x="15801975" y="1400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88</xdr:row>
      <xdr:rowOff>9525</xdr:rowOff>
    </xdr:to>
    <xdr:cxnSp macro="">
      <xdr:nvCxnSpPr>
        <xdr:cNvPr id="264" name="直線コネクタ 263"/>
        <xdr:cNvCxnSpPr/>
      </xdr:nvCxnSpPr>
      <xdr:spPr>
        <a:xfrm flipV="1">
          <a:off x="14401800" y="14478000"/>
          <a:ext cx="885825" cy="619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0</xdr:rowOff>
    </xdr:from>
    <xdr:to>
      <xdr:col>22</xdr:col>
      <xdr:colOff>257175</xdr:colOff>
      <xdr:row>83</xdr:row>
      <xdr:rowOff>104775</xdr:rowOff>
    </xdr:to>
    <xdr:sp macro="" textlink="">
      <xdr:nvSpPr>
        <xdr:cNvPr id="265" name="フローチャート : 判断 264"/>
        <xdr:cNvSpPr/>
      </xdr:nvSpPr>
      <xdr:spPr>
        <a:xfrm>
          <a:off x="152400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114300</xdr:rowOff>
    </xdr:from>
    <xdr:ext cx="762000" cy="257175"/>
    <xdr:sp macro="" textlink="">
      <xdr:nvSpPr>
        <xdr:cNvPr id="266" name="テキスト ボックス 265"/>
        <xdr:cNvSpPr txBox="1"/>
      </xdr:nvSpPr>
      <xdr:spPr>
        <a:xfrm>
          <a:off x="14906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9525</xdr:rowOff>
    </xdr:from>
    <xdr:to>
      <xdr:col>21</xdr:col>
      <xdr:colOff>0</xdr:colOff>
      <xdr:row>88</xdr:row>
      <xdr:rowOff>66675</xdr:rowOff>
    </xdr:to>
    <xdr:cxnSp macro="">
      <xdr:nvCxnSpPr>
        <xdr:cNvPr id="267" name="直線コネクタ 266"/>
        <xdr:cNvCxnSpPr/>
      </xdr:nvCxnSpPr>
      <xdr:spPr>
        <a:xfrm flipV="1">
          <a:off x="13515975" y="15097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114300</xdr:rowOff>
    </xdr:from>
    <xdr:to>
      <xdr:col>21</xdr:col>
      <xdr:colOff>47625</xdr:colOff>
      <xdr:row>87</xdr:row>
      <xdr:rowOff>47625</xdr:rowOff>
    </xdr:to>
    <xdr:sp macro="" textlink="">
      <xdr:nvSpPr>
        <xdr:cNvPr id="268" name="フローチャート : 判断 267"/>
        <xdr:cNvSpPr/>
      </xdr:nvSpPr>
      <xdr:spPr>
        <a:xfrm>
          <a:off x="14354175" y="1485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57150</xdr:rowOff>
    </xdr:from>
    <xdr:ext cx="762000" cy="257175"/>
    <xdr:sp macro="" textlink="">
      <xdr:nvSpPr>
        <xdr:cNvPr id="269" name="テキスト ボックス 268"/>
        <xdr:cNvSpPr txBox="1"/>
      </xdr:nvSpPr>
      <xdr:spPr>
        <a:xfrm>
          <a:off x="140208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104775</xdr:rowOff>
    </xdr:from>
    <xdr:to>
      <xdr:col>19</xdr:col>
      <xdr:colOff>533400</xdr:colOff>
      <xdr:row>87</xdr:row>
      <xdr:rowOff>38100</xdr:rowOff>
    </xdr:to>
    <xdr:sp macro="" textlink="">
      <xdr:nvSpPr>
        <xdr:cNvPr id="270" name="フローチャート : 判断 269"/>
        <xdr:cNvSpPr/>
      </xdr:nvSpPr>
      <xdr:spPr>
        <a:xfrm>
          <a:off x="13458825" y="14849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47625</xdr:rowOff>
    </xdr:from>
    <xdr:ext cx="762000" cy="257175"/>
    <xdr:sp macro="" textlink="">
      <xdr:nvSpPr>
        <xdr:cNvPr id="271" name="テキスト ボックス 270"/>
        <xdr:cNvSpPr txBox="1"/>
      </xdr:nvSpPr>
      <xdr:spPr>
        <a:xfrm>
          <a:off x="1313497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133350</xdr:rowOff>
    </xdr:from>
    <xdr:to>
      <xdr:col>24</xdr:col>
      <xdr:colOff>609600</xdr:colOff>
      <xdr:row>85</xdr:row>
      <xdr:rowOff>66675</xdr:rowOff>
    </xdr:to>
    <xdr:sp macro="" textlink="">
      <xdr:nvSpPr>
        <xdr:cNvPr id="277" name="円/楕円 276"/>
        <xdr:cNvSpPr/>
      </xdr:nvSpPr>
      <xdr:spPr>
        <a:xfrm>
          <a:off x="16964025" y="1453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104775</xdr:rowOff>
    </xdr:from>
    <xdr:ext cx="762000" cy="257175"/>
    <xdr:sp macro="" textlink="">
      <xdr:nvSpPr>
        <xdr:cNvPr id="278" name="給与水準   （国との比較）該当値テキスト"/>
        <xdr:cNvSpPr txBox="1"/>
      </xdr:nvSpPr>
      <xdr:spPr>
        <a:xfrm>
          <a:off x="17106900" y="1450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161925</xdr:rowOff>
    </xdr:from>
    <xdr:to>
      <xdr:col>23</xdr:col>
      <xdr:colOff>457200</xdr:colOff>
      <xdr:row>85</xdr:row>
      <xdr:rowOff>95250</xdr:rowOff>
    </xdr:to>
    <xdr:sp macro="" textlink="">
      <xdr:nvSpPr>
        <xdr:cNvPr id="279" name="円/楕円 278"/>
        <xdr:cNvSpPr/>
      </xdr:nvSpPr>
      <xdr:spPr>
        <a:xfrm>
          <a:off x="16125825" y="1456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76200</xdr:rowOff>
    </xdr:from>
    <xdr:ext cx="733425" cy="257175"/>
    <xdr:sp macro="" textlink="">
      <xdr:nvSpPr>
        <xdr:cNvPr id="280" name="テキスト ボックス 279"/>
        <xdr:cNvSpPr txBox="1"/>
      </xdr:nvSpPr>
      <xdr:spPr>
        <a:xfrm>
          <a:off x="15801975" y="14649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19050</xdr:rowOff>
    </xdr:from>
    <xdr:to>
      <xdr:col>22</xdr:col>
      <xdr:colOff>257175</xdr:colOff>
      <xdr:row>84</xdr:row>
      <xdr:rowOff>123825</xdr:rowOff>
    </xdr:to>
    <xdr:sp macro="" textlink="">
      <xdr:nvSpPr>
        <xdr:cNvPr id="281" name="円/楕円 280"/>
        <xdr:cNvSpPr/>
      </xdr:nvSpPr>
      <xdr:spPr>
        <a:xfrm>
          <a:off x="15240000"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82" name="テキスト ボックス 281"/>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133350</xdr:rowOff>
    </xdr:from>
    <xdr:to>
      <xdr:col>21</xdr:col>
      <xdr:colOff>47625</xdr:colOff>
      <xdr:row>88</xdr:row>
      <xdr:rowOff>57150</xdr:rowOff>
    </xdr:to>
    <xdr:sp macro="" textlink="">
      <xdr:nvSpPr>
        <xdr:cNvPr id="283" name="円/楕円 282"/>
        <xdr:cNvSpPr/>
      </xdr:nvSpPr>
      <xdr:spPr>
        <a:xfrm>
          <a:off x="14354175" y="15049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47625</xdr:rowOff>
    </xdr:from>
    <xdr:ext cx="762000" cy="257175"/>
    <xdr:sp macro="" textlink="">
      <xdr:nvSpPr>
        <xdr:cNvPr id="284" name="テキスト ボックス 283"/>
        <xdr:cNvSpPr txBox="1"/>
      </xdr:nvSpPr>
      <xdr:spPr>
        <a:xfrm>
          <a:off x="14020800" y="1513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9525</xdr:rowOff>
    </xdr:from>
    <xdr:to>
      <xdr:col>19</xdr:col>
      <xdr:colOff>533400</xdr:colOff>
      <xdr:row>88</xdr:row>
      <xdr:rowOff>114300</xdr:rowOff>
    </xdr:to>
    <xdr:sp macro="" textlink="">
      <xdr:nvSpPr>
        <xdr:cNvPr id="285" name="円/楕円 284"/>
        <xdr:cNvSpPr/>
      </xdr:nvSpPr>
      <xdr:spPr>
        <a:xfrm>
          <a:off x="13458825" y="15097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95250</xdr:rowOff>
    </xdr:from>
    <xdr:ext cx="762000" cy="257175"/>
    <xdr:sp macro="" textlink="">
      <xdr:nvSpPr>
        <xdr:cNvPr id="286" name="テキスト ボックス 285"/>
        <xdr:cNvSpPr txBox="1"/>
      </xdr:nvSpPr>
      <xdr:spPr>
        <a:xfrm>
          <a:off x="131349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適切な定員管理計画の実施に努める一方で、本町における行政需要の増加等を受けて、全国平均を３．</a:t>
          </a:r>
          <a:r>
            <a:rPr lang="ja-JP" altLang="en-US" sz="1100" b="0" i="0" baseline="0">
              <a:solidFill>
                <a:sysClr val="windowText" lastClr="000000"/>
              </a:solidFill>
              <a:latin typeface="+mn-lt"/>
              <a:ea typeface="+mn-ea"/>
              <a:cs typeface="+mn-cs"/>
            </a:rPr>
            <a:t>７２</a:t>
          </a:r>
          <a:r>
            <a:rPr lang="ja-JP" altLang="ja-JP" sz="1100" b="0" i="0" baseline="0">
              <a:solidFill>
                <a:sysClr val="windowText" lastClr="000000"/>
              </a:solidFill>
              <a:latin typeface="+mn-lt"/>
              <a:ea typeface="+mn-ea"/>
              <a:cs typeface="+mn-cs"/>
            </a:rPr>
            <a:t>ポイント、滋賀県平均を３．</a:t>
          </a:r>
          <a:r>
            <a:rPr lang="ja-JP" altLang="en-US" sz="1100" b="0" i="0" baseline="0">
              <a:solidFill>
                <a:sysClr val="windowText" lastClr="000000"/>
              </a:solidFill>
              <a:latin typeface="+mn-lt"/>
              <a:ea typeface="+mn-ea"/>
              <a:cs typeface="+mn-cs"/>
            </a:rPr>
            <a:t>６３</a:t>
          </a:r>
          <a:r>
            <a:rPr lang="ja-JP" altLang="ja-JP" sz="1100" b="0" i="0" baseline="0">
              <a:solidFill>
                <a:sysClr val="windowText" lastClr="000000"/>
              </a:solidFill>
              <a:latin typeface="+mn-lt"/>
              <a:ea typeface="+mn-ea"/>
              <a:cs typeface="+mn-cs"/>
            </a:rPr>
            <a:t>ポイント、類似団体平均を０．</a:t>
          </a:r>
          <a:r>
            <a:rPr lang="ja-JP" altLang="en-US" sz="1100" b="0" i="0" baseline="0">
              <a:solidFill>
                <a:sysClr val="windowText" lastClr="000000"/>
              </a:solidFill>
              <a:latin typeface="+mn-lt"/>
              <a:ea typeface="+mn-ea"/>
              <a:cs typeface="+mn-cs"/>
            </a:rPr>
            <a:t>８８</a:t>
          </a:r>
          <a:r>
            <a:rPr lang="ja-JP" altLang="ja-JP" sz="1100" b="0" i="0" baseline="0">
              <a:solidFill>
                <a:sysClr val="windowText" lastClr="000000"/>
              </a:solidFill>
              <a:latin typeface="+mn-lt"/>
              <a:ea typeface="+mn-ea"/>
              <a:cs typeface="+mn-cs"/>
            </a:rPr>
            <a:t>ポイント上回る結果となり、前年度と比して、０．</a:t>
          </a:r>
          <a:r>
            <a:rPr lang="ja-JP" altLang="en-US" sz="1100" b="0" i="0" baseline="0">
              <a:solidFill>
                <a:sysClr val="windowText" lastClr="000000"/>
              </a:solidFill>
              <a:latin typeface="+mn-lt"/>
              <a:ea typeface="+mn-ea"/>
              <a:cs typeface="+mn-cs"/>
            </a:rPr>
            <a:t>４５</a:t>
          </a:r>
          <a:r>
            <a:rPr lang="ja-JP" altLang="ja-JP" sz="1100" b="0" i="0" baseline="0">
              <a:solidFill>
                <a:sysClr val="windowText" lastClr="000000"/>
              </a:solidFill>
              <a:latin typeface="+mn-lt"/>
              <a:ea typeface="+mn-ea"/>
              <a:cs typeface="+mn-cs"/>
            </a:rPr>
            <a:t>ポイント悪化する結果となった。</a:t>
          </a:r>
          <a:endParaRPr lang="en-US" altLang="ja-JP" sz="1100" b="0" i="0" baseline="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ついては、この結果を参酌しつつ、今後、新たな行政需要も含めた中で、</a:t>
          </a:r>
          <a:r>
            <a:rPr lang="ja-JP" altLang="en-US" sz="1100" b="0" i="0" baseline="0">
              <a:solidFill>
                <a:sysClr val="windowText" lastClr="000000"/>
              </a:solidFill>
              <a:latin typeface="+mn-lt"/>
              <a:ea typeface="+mn-ea"/>
              <a:cs typeface="+mn-cs"/>
            </a:rPr>
            <a:t>民間業務委託等の活用も視野に入れつつ、</a:t>
          </a:r>
          <a:r>
            <a:rPr lang="ja-JP" altLang="ja-JP" sz="1100" b="0" i="0" baseline="0">
              <a:solidFill>
                <a:sysClr val="windowText" lastClr="000000"/>
              </a:solidFill>
              <a:latin typeface="+mn-lt"/>
              <a:ea typeface="+mn-ea"/>
              <a:cs typeface="+mn-cs"/>
            </a:rPr>
            <a:t>積極的に各業務の効率化および見直し等を図る。</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95250</xdr:rowOff>
    </xdr:from>
    <xdr:to>
      <xdr:col>24</xdr:col>
      <xdr:colOff>561975</xdr:colOff>
      <xdr:row>67</xdr:row>
      <xdr:rowOff>9525</xdr:rowOff>
    </xdr:to>
    <xdr:cxnSp macro="">
      <xdr:nvCxnSpPr>
        <xdr:cNvPr id="316" name="直線コネクタ 315"/>
        <xdr:cNvCxnSpPr/>
      </xdr:nvCxnSpPr>
      <xdr:spPr>
        <a:xfrm flipV="1">
          <a:off x="17021175" y="100393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152400</xdr:rowOff>
    </xdr:from>
    <xdr:ext cx="762000" cy="257175"/>
    <xdr:sp macro="" textlink="">
      <xdr:nvSpPr>
        <xdr:cNvPr id="317" name="定員管理の状況最小値テキスト"/>
        <xdr:cNvSpPr txBox="1"/>
      </xdr:nvSpPr>
      <xdr:spPr>
        <a:xfrm>
          <a:off x="17106900" y="1146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647700</xdr:colOff>
      <xdr:row>67</xdr:row>
      <xdr:rowOff>9525</xdr:rowOff>
    </xdr:to>
    <xdr:cxnSp macro="">
      <xdr:nvCxnSpPr>
        <xdr:cNvPr id="318" name="直線コネクタ 317"/>
        <xdr:cNvCxnSpPr/>
      </xdr:nvCxnSpPr>
      <xdr:spPr>
        <a:xfrm>
          <a:off x="16925925" y="11496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xdr:rowOff>
    </xdr:from>
    <xdr:ext cx="762000" cy="257175"/>
    <xdr:sp macro="" textlink="">
      <xdr:nvSpPr>
        <xdr:cNvPr id="319" name="定員管理の状況最大値テキスト"/>
        <xdr:cNvSpPr txBox="1"/>
      </xdr:nvSpPr>
      <xdr:spPr>
        <a:xfrm>
          <a:off x="17106900"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466725</xdr:colOff>
      <xdr:row>58</xdr:row>
      <xdr:rowOff>95250</xdr:rowOff>
    </xdr:from>
    <xdr:to>
      <xdr:col>24</xdr:col>
      <xdr:colOff>647700</xdr:colOff>
      <xdr:row>58</xdr:row>
      <xdr:rowOff>95250</xdr:rowOff>
    </xdr:to>
    <xdr:cxnSp macro="">
      <xdr:nvCxnSpPr>
        <xdr:cNvPr id="320" name="直線コネクタ 319"/>
        <xdr:cNvCxnSpPr/>
      </xdr:nvCxnSpPr>
      <xdr:spPr>
        <a:xfrm>
          <a:off x="16925925" y="10039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123825</xdr:rowOff>
    </xdr:from>
    <xdr:to>
      <xdr:col>24</xdr:col>
      <xdr:colOff>561975</xdr:colOff>
      <xdr:row>60</xdr:row>
      <xdr:rowOff>161925</xdr:rowOff>
    </xdr:to>
    <xdr:cxnSp macro="">
      <xdr:nvCxnSpPr>
        <xdr:cNvPr id="321" name="直線コネクタ 320"/>
        <xdr:cNvCxnSpPr/>
      </xdr:nvCxnSpPr>
      <xdr:spPr>
        <a:xfrm>
          <a:off x="16182975" y="10410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57150</xdr:rowOff>
    </xdr:from>
    <xdr:ext cx="762000" cy="257175"/>
    <xdr:sp macro="" textlink="">
      <xdr:nvSpPr>
        <xdr:cNvPr id="322" name="定員管理の状況平均値テキスト"/>
        <xdr:cNvSpPr txBox="1"/>
      </xdr:nvSpPr>
      <xdr:spPr>
        <a:xfrm>
          <a:off x="171069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38100</xdr:rowOff>
    </xdr:from>
    <xdr:to>
      <xdr:col>24</xdr:col>
      <xdr:colOff>609600</xdr:colOff>
      <xdr:row>60</xdr:row>
      <xdr:rowOff>142875</xdr:rowOff>
    </xdr:to>
    <xdr:sp macro="" textlink="">
      <xdr:nvSpPr>
        <xdr:cNvPr id="323" name="フローチャート : 判断 322"/>
        <xdr:cNvSpPr/>
      </xdr:nvSpPr>
      <xdr:spPr>
        <a:xfrm>
          <a:off x="16964025"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114300</xdr:rowOff>
    </xdr:from>
    <xdr:to>
      <xdr:col>23</xdr:col>
      <xdr:colOff>409575</xdr:colOff>
      <xdr:row>60</xdr:row>
      <xdr:rowOff>123825</xdr:rowOff>
    </xdr:to>
    <xdr:cxnSp macro="">
      <xdr:nvCxnSpPr>
        <xdr:cNvPr id="324" name="直線コネクタ 323"/>
        <xdr:cNvCxnSpPr/>
      </xdr:nvCxnSpPr>
      <xdr:spPr>
        <a:xfrm>
          <a:off x="15287625" y="10401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66675</xdr:rowOff>
    </xdr:from>
    <xdr:to>
      <xdr:col>23</xdr:col>
      <xdr:colOff>457200</xdr:colOff>
      <xdr:row>60</xdr:row>
      <xdr:rowOff>171450</xdr:rowOff>
    </xdr:to>
    <xdr:sp macro="" textlink="">
      <xdr:nvSpPr>
        <xdr:cNvPr id="325" name="フローチャート : 判断 324"/>
        <xdr:cNvSpPr/>
      </xdr:nvSpPr>
      <xdr:spPr>
        <a:xfrm>
          <a:off x="16125825" y="1035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xdr:rowOff>
    </xdr:from>
    <xdr:ext cx="733425" cy="257175"/>
    <xdr:sp macro="" textlink="">
      <xdr:nvSpPr>
        <xdr:cNvPr id="326" name="テキスト ボックス 325"/>
        <xdr:cNvSpPr txBox="1"/>
      </xdr:nvSpPr>
      <xdr:spPr>
        <a:xfrm>
          <a:off x="15801975" y="1012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57150</xdr:rowOff>
    </xdr:from>
    <xdr:to>
      <xdr:col>22</xdr:col>
      <xdr:colOff>200025</xdr:colOff>
      <xdr:row>60</xdr:row>
      <xdr:rowOff>114300</xdr:rowOff>
    </xdr:to>
    <xdr:cxnSp macro="">
      <xdr:nvCxnSpPr>
        <xdr:cNvPr id="327" name="直線コネクタ 326"/>
        <xdr:cNvCxnSpPr/>
      </xdr:nvCxnSpPr>
      <xdr:spPr>
        <a:xfrm>
          <a:off x="14401800" y="103441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19050</xdr:rowOff>
    </xdr:from>
    <xdr:to>
      <xdr:col>22</xdr:col>
      <xdr:colOff>257175</xdr:colOff>
      <xdr:row>60</xdr:row>
      <xdr:rowOff>123825</xdr:rowOff>
    </xdr:to>
    <xdr:sp macro="" textlink="">
      <xdr:nvSpPr>
        <xdr:cNvPr id="328" name="フローチャート : 判断 327"/>
        <xdr:cNvSpPr/>
      </xdr:nvSpPr>
      <xdr:spPr>
        <a:xfrm>
          <a:off x="15240000"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133350</xdr:rowOff>
    </xdr:from>
    <xdr:ext cx="762000" cy="257175"/>
    <xdr:sp macro="" textlink="">
      <xdr:nvSpPr>
        <xdr:cNvPr id="329" name="テキスト ボックス 328"/>
        <xdr:cNvSpPr txBox="1"/>
      </xdr:nvSpPr>
      <xdr:spPr>
        <a:xfrm>
          <a:off x="14906625" y="1007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28575</xdr:rowOff>
    </xdr:from>
    <xdr:to>
      <xdr:col>21</xdr:col>
      <xdr:colOff>0</xdr:colOff>
      <xdr:row>60</xdr:row>
      <xdr:rowOff>57150</xdr:rowOff>
    </xdr:to>
    <xdr:cxnSp macro="">
      <xdr:nvCxnSpPr>
        <xdr:cNvPr id="330" name="直線コネクタ 329"/>
        <xdr:cNvCxnSpPr/>
      </xdr:nvCxnSpPr>
      <xdr:spPr>
        <a:xfrm>
          <a:off x="13515975" y="10315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59</xdr:row>
      <xdr:rowOff>171450</xdr:rowOff>
    </xdr:from>
    <xdr:to>
      <xdr:col>21</xdr:col>
      <xdr:colOff>47625</xdr:colOff>
      <xdr:row>60</xdr:row>
      <xdr:rowOff>104775</xdr:rowOff>
    </xdr:to>
    <xdr:sp macro="" textlink="">
      <xdr:nvSpPr>
        <xdr:cNvPr id="331" name="フローチャート : 判断 330"/>
        <xdr:cNvSpPr/>
      </xdr:nvSpPr>
      <xdr:spPr>
        <a:xfrm>
          <a:off x="14354175" y="1028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114300</xdr:rowOff>
    </xdr:from>
    <xdr:ext cx="762000" cy="257175"/>
    <xdr:sp macro="" textlink="">
      <xdr:nvSpPr>
        <xdr:cNvPr id="332" name="テキスト ボックス 331"/>
        <xdr:cNvSpPr txBox="1"/>
      </xdr:nvSpPr>
      <xdr:spPr>
        <a:xfrm>
          <a:off x="14020800" y="1005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19050</xdr:rowOff>
    </xdr:from>
    <xdr:to>
      <xdr:col>19</xdr:col>
      <xdr:colOff>533400</xdr:colOff>
      <xdr:row>60</xdr:row>
      <xdr:rowOff>123825</xdr:rowOff>
    </xdr:to>
    <xdr:sp macro="" textlink="">
      <xdr:nvSpPr>
        <xdr:cNvPr id="333" name="フローチャート : 判断 332"/>
        <xdr:cNvSpPr/>
      </xdr:nvSpPr>
      <xdr:spPr>
        <a:xfrm>
          <a:off x="13458825"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104775</xdr:rowOff>
    </xdr:from>
    <xdr:ext cx="762000" cy="257175"/>
    <xdr:sp macro="" textlink="">
      <xdr:nvSpPr>
        <xdr:cNvPr id="334" name="テキスト ボックス 333"/>
        <xdr:cNvSpPr txBox="1"/>
      </xdr:nvSpPr>
      <xdr:spPr>
        <a:xfrm>
          <a:off x="131349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114300</xdr:rowOff>
    </xdr:from>
    <xdr:to>
      <xdr:col>24</xdr:col>
      <xdr:colOff>609600</xdr:colOff>
      <xdr:row>61</xdr:row>
      <xdr:rowOff>38100</xdr:rowOff>
    </xdr:to>
    <xdr:sp macro="" textlink="">
      <xdr:nvSpPr>
        <xdr:cNvPr id="340" name="円/楕円 339"/>
        <xdr:cNvSpPr/>
      </xdr:nvSpPr>
      <xdr:spPr>
        <a:xfrm>
          <a:off x="16964025"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85725</xdr:rowOff>
    </xdr:from>
    <xdr:ext cx="762000" cy="257175"/>
    <xdr:sp macro="" textlink="">
      <xdr:nvSpPr>
        <xdr:cNvPr id="341" name="定員管理の状況該当値テキスト"/>
        <xdr:cNvSpPr txBox="1"/>
      </xdr:nvSpPr>
      <xdr:spPr>
        <a:xfrm>
          <a:off x="171069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76200</xdr:rowOff>
    </xdr:from>
    <xdr:to>
      <xdr:col>23</xdr:col>
      <xdr:colOff>457200</xdr:colOff>
      <xdr:row>61</xdr:row>
      <xdr:rowOff>0</xdr:rowOff>
    </xdr:to>
    <xdr:sp macro="" textlink="">
      <xdr:nvSpPr>
        <xdr:cNvPr id="342" name="円/楕円 341"/>
        <xdr:cNvSpPr/>
      </xdr:nvSpPr>
      <xdr:spPr>
        <a:xfrm>
          <a:off x="16125825" y="10363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161925</xdr:rowOff>
    </xdr:from>
    <xdr:ext cx="733425" cy="257175"/>
    <xdr:sp macro="" textlink="">
      <xdr:nvSpPr>
        <xdr:cNvPr id="343" name="テキスト ボックス 342"/>
        <xdr:cNvSpPr txBox="1"/>
      </xdr:nvSpPr>
      <xdr:spPr>
        <a:xfrm>
          <a:off x="15801975" y="1044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57150</xdr:rowOff>
    </xdr:from>
    <xdr:to>
      <xdr:col>22</xdr:col>
      <xdr:colOff>257175</xdr:colOff>
      <xdr:row>60</xdr:row>
      <xdr:rowOff>161925</xdr:rowOff>
    </xdr:to>
    <xdr:sp macro="" textlink="">
      <xdr:nvSpPr>
        <xdr:cNvPr id="344" name="円/楕円 343"/>
        <xdr:cNvSpPr/>
      </xdr:nvSpPr>
      <xdr:spPr>
        <a:xfrm>
          <a:off x="15240000" y="1034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142875</xdr:rowOff>
    </xdr:from>
    <xdr:ext cx="762000" cy="257175"/>
    <xdr:sp macro="" textlink="">
      <xdr:nvSpPr>
        <xdr:cNvPr id="345" name="テキスト ボックス 344"/>
        <xdr:cNvSpPr txBox="1"/>
      </xdr:nvSpPr>
      <xdr:spPr>
        <a:xfrm>
          <a:off x="1490662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0</xdr:rowOff>
    </xdr:from>
    <xdr:to>
      <xdr:col>21</xdr:col>
      <xdr:colOff>47625</xdr:colOff>
      <xdr:row>60</xdr:row>
      <xdr:rowOff>104775</xdr:rowOff>
    </xdr:to>
    <xdr:sp macro="" textlink="">
      <xdr:nvSpPr>
        <xdr:cNvPr id="346" name="円/楕円 345"/>
        <xdr:cNvSpPr/>
      </xdr:nvSpPr>
      <xdr:spPr>
        <a:xfrm>
          <a:off x="14354175" y="1028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85725</xdr:rowOff>
    </xdr:from>
    <xdr:ext cx="762000" cy="257175"/>
    <xdr:sp macro="" textlink="">
      <xdr:nvSpPr>
        <xdr:cNvPr id="347" name="テキスト ボックス 346"/>
        <xdr:cNvSpPr txBox="1"/>
      </xdr:nvSpPr>
      <xdr:spPr>
        <a:xfrm>
          <a:off x="140208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152400</xdr:rowOff>
    </xdr:from>
    <xdr:to>
      <xdr:col>19</xdr:col>
      <xdr:colOff>533400</xdr:colOff>
      <xdr:row>60</xdr:row>
      <xdr:rowOff>76200</xdr:rowOff>
    </xdr:to>
    <xdr:sp macro="" textlink="">
      <xdr:nvSpPr>
        <xdr:cNvPr id="348" name="円/楕円 347"/>
        <xdr:cNvSpPr/>
      </xdr:nvSpPr>
      <xdr:spPr>
        <a:xfrm>
          <a:off x="13458825" y="10267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85725</xdr:rowOff>
    </xdr:from>
    <xdr:ext cx="762000" cy="257175"/>
    <xdr:sp macro="" textlink="">
      <xdr:nvSpPr>
        <xdr:cNvPr id="349" name="テキスト ボックス 348"/>
        <xdr:cNvSpPr txBox="1"/>
      </xdr:nvSpPr>
      <xdr:spPr>
        <a:xfrm>
          <a:off x="13134975" y="1002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　</a:t>
          </a: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年度の実質公債費率は、３か年平均値で</a:t>
          </a:r>
          <a:r>
            <a:rPr lang="ja-JP" altLang="en-US" sz="1100" b="0" i="0" baseline="0">
              <a:solidFill>
                <a:sysClr val="windowText" lastClr="000000"/>
              </a:solidFill>
              <a:latin typeface="+mn-lt"/>
              <a:ea typeface="+mn-ea"/>
              <a:cs typeface="+mn-cs"/>
            </a:rPr>
            <a:t>１１．６</a:t>
          </a:r>
          <a:r>
            <a:rPr lang="ja-JP" altLang="ja-JP" sz="1100" b="0" i="0" baseline="0">
              <a:solidFill>
                <a:sysClr val="windowText" lastClr="000000"/>
              </a:solidFill>
              <a:latin typeface="+mn-lt"/>
              <a:ea typeface="+mn-ea"/>
              <a:cs typeface="+mn-cs"/>
            </a:rPr>
            <a:t>と前年度に比べ１．</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しかしながら、それでも全国平均を４．</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３．７</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ポイント上回っていることから、今後も引き続き投資的な事業の計画的な実施および町債残高の適正な管理に努める。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6" name="直線コネクタ 365"/>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7" name="テキスト ボックス 366"/>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8" name="直線コネクタ 367"/>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9" name="テキスト ボックス 368"/>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0" name="直線コネクタ 369"/>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1" name="テキスト ボックス 370"/>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2" name="直線コネクタ 371"/>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3" name="テキスト ボックス 372"/>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4" name="直線コネクタ 373"/>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5" name="テキスト ボックス 374"/>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37</xdr:row>
      <xdr:rowOff>9525</xdr:rowOff>
    </xdr:from>
    <xdr:to>
      <xdr:col>24</xdr:col>
      <xdr:colOff>561975</xdr:colOff>
      <xdr:row>43</xdr:row>
      <xdr:rowOff>76200</xdr:rowOff>
    </xdr:to>
    <xdr:cxnSp macro="">
      <xdr:nvCxnSpPr>
        <xdr:cNvPr id="378" name="直線コネクタ 377"/>
        <xdr:cNvCxnSpPr/>
      </xdr:nvCxnSpPr>
      <xdr:spPr>
        <a:xfrm flipV="1">
          <a:off x="17021175" y="6353175"/>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47625</xdr:rowOff>
    </xdr:from>
    <xdr:ext cx="762000" cy="257175"/>
    <xdr:sp macro="" textlink="">
      <xdr:nvSpPr>
        <xdr:cNvPr id="379" name="公債費負担の状況最小値テキスト"/>
        <xdr:cNvSpPr txBox="1"/>
      </xdr:nvSpPr>
      <xdr:spPr>
        <a:xfrm>
          <a:off x="17106900"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466725</xdr:colOff>
      <xdr:row>43</xdr:row>
      <xdr:rowOff>76200</xdr:rowOff>
    </xdr:from>
    <xdr:to>
      <xdr:col>24</xdr:col>
      <xdr:colOff>647700</xdr:colOff>
      <xdr:row>43</xdr:row>
      <xdr:rowOff>76200</xdr:rowOff>
    </xdr:to>
    <xdr:cxnSp macro="">
      <xdr:nvCxnSpPr>
        <xdr:cNvPr id="380" name="直線コネクタ 379"/>
        <xdr:cNvCxnSpPr/>
      </xdr:nvCxnSpPr>
      <xdr:spPr>
        <a:xfrm>
          <a:off x="16925925" y="7448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104775</xdr:rowOff>
    </xdr:from>
    <xdr:ext cx="762000" cy="257175"/>
    <xdr:sp macro="" textlink="">
      <xdr:nvSpPr>
        <xdr:cNvPr id="381" name="公債費負担の状況最大値テキスト"/>
        <xdr:cNvSpPr txBox="1"/>
      </xdr:nvSpPr>
      <xdr:spPr>
        <a:xfrm>
          <a:off x="17106900"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466725</xdr:colOff>
      <xdr:row>37</xdr:row>
      <xdr:rowOff>9525</xdr:rowOff>
    </xdr:from>
    <xdr:to>
      <xdr:col>24</xdr:col>
      <xdr:colOff>647700</xdr:colOff>
      <xdr:row>37</xdr:row>
      <xdr:rowOff>9525</xdr:rowOff>
    </xdr:to>
    <xdr:cxnSp macro="">
      <xdr:nvCxnSpPr>
        <xdr:cNvPr id="382" name="直線コネクタ 381"/>
        <xdr:cNvCxnSpPr/>
      </xdr:nvCxnSpPr>
      <xdr:spPr>
        <a:xfrm>
          <a:off x="16925925" y="635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85725</xdr:rowOff>
    </xdr:from>
    <xdr:to>
      <xdr:col>24</xdr:col>
      <xdr:colOff>561975</xdr:colOff>
      <xdr:row>42</xdr:row>
      <xdr:rowOff>0</xdr:rowOff>
    </xdr:to>
    <xdr:cxnSp macro="">
      <xdr:nvCxnSpPr>
        <xdr:cNvPr id="383" name="直線コネクタ 382"/>
        <xdr:cNvCxnSpPr/>
      </xdr:nvCxnSpPr>
      <xdr:spPr>
        <a:xfrm flipV="1">
          <a:off x="16182975" y="71151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38100</xdr:rowOff>
    </xdr:from>
    <xdr:ext cx="762000" cy="257175"/>
    <xdr:sp macro="" textlink="">
      <xdr:nvSpPr>
        <xdr:cNvPr id="384" name="公債費負担の状況平均値テキスト"/>
        <xdr:cNvSpPr txBox="1"/>
      </xdr:nvSpPr>
      <xdr:spPr>
        <a:xfrm>
          <a:off x="171069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19050</xdr:rowOff>
    </xdr:from>
    <xdr:to>
      <xdr:col>24</xdr:col>
      <xdr:colOff>609600</xdr:colOff>
      <xdr:row>40</xdr:row>
      <xdr:rowOff>123825</xdr:rowOff>
    </xdr:to>
    <xdr:sp macro="" textlink="">
      <xdr:nvSpPr>
        <xdr:cNvPr id="385" name="フローチャート : 判断 384"/>
        <xdr:cNvSpPr/>
      </xdr:nvSpPr>
      <xdr:spPr>
        <a:xfrm>
          <a:off x="16964025" y="6877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0</xdr:rowOff>
    </xdr:from>
    <xdr:to>
      <xdr:col>23</xdr:col>
      <xdr:colOff>409575</xdr:colOff>
      <xdr:row>42</xdr:row>
      <xdr:rowOff>123825</xdr:rowOff>
    </xdr:to>
    <xdr:cxnSp macro="">
      <xdr:nvCxnSpPr>
        <xdr:cNvPr id="386" name="直線コネクタ 385"/>
        <xdr:cNvCxnSpPr/>
      </xdr:nvCxnSpPr>
      <xdr:spPr>
        <a:xfrm flipV="1">
          <a:off x="15287625" y="7200900"/>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57150</xdr:rowOff>
    </xdr:to>
    <xdr:sp macro="" textlink="">
      <xdr:nvSpPr>
        <xdr:cNvPr id="387" name="フローチャート : 判断 386"/>
        <xdr:cNvSpPr/>
      </xdr:nvSpPr>
      <xdr:spPr>
        <a:xfrm>
          <a:off x="16125825" y="6810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388" name="テキスト ボックス 387"/>
        <xdr:cNvSpPr txBox="1"/>
      </xdr:nvSpPr>
      <xdr:spPr>
        <a:xfrm>
          <a:off x="158019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123825</xdr:rowOff>
    </xdr:from>
    <xdr:to>
      <xdr:col>22</xdr:col>
      <xdr:colOff>200025</xdr:colOff>
      <xdr:row>43</xdr:row>
      <xdr:rowOff>152400</xdr:rowOff>
    </xdr:to>
    <xdr:cxnSp macro="">
      <xdr:nvCxnSpPr>
        <xdr:cNvPr id="389" name="直線コネクタ 388"/>
        <xdr:cNvCxnSpPr/>
      </xdr:nvCxnSpPr>
      <xdr:spPr>
        <a:xfrm flipV="1">
          <a:off x="14401800" y="73247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390" name="フローチャート : 判断 389"/>
        <xdr:cNvSpPr/>
      </xdr:nvSpPr>
      <xdr:spPr>
        <a:xfrm>
          <a:off x="15240000" y="691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0</xdr:rowOff>
    </xdr:from>
    <xdr:ext cx="762000" cy="257175"/>
    <xdr:sp macro="" textlink="">
      <xdr:nvSpPr>
        <xdr:cNvPr id="391" name="テキスト ボックス 390"/>
        <xdr:cNvSpPr txBox="1"/>
      </xdr:nvSpPr>
      <xdr:spPr>
        <a:xfrm>
          <a:off x="1490662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152400</xdr:rowOff>
    </xdr:from>
    <xdr:to>
      <xdr:col>21</xdr:col>
      <xdr:colOff>0</xdr:colOff>
      <xdr:row>44</xdr:row>
      <xdr:rowOff>114300</xdr:rowOff>
    </xdr:to>
    <xdr:cxnSp macro="">
      <xdr:nvCxnSpPr>
        <xdr:cNvPr id="392" name="直線コネクタ 391"/>
        <xdr:cNvCxnSpPr/>
      </xdr:nvCxnSpPr>
      <xdr:spPr>
        <a:xfrm flipV="1">
          <a:off x="13515975" y="7524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38100</xdr:rowOff>
    </xdr:to>
    <xdr:sp macro="" textlink="">
      <xdr:nvSpPr>
        <xdr:cNvPr id="393" name="フローチャート : 判断 392"/>
        <xdr:cNvSpPr/>
      </xdr:nvSpPr>
      <xdr:spPr>
        <a:xfrm>
          <a:off x="14354175" y="6962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47625</xdr:rowOff>
    </xdr:from>
    <xdr:ext cx="762000" cy="257175"/>
    <xdr:sp macro="" textlink="">
      <xdr:nvSpPr>
        <xdr:cNvPr id="394" name="テキスト ボックス 393"/>
        <xdr:cNvSpPr txBox="1"/>
      </xdr:nvSpPr>
      <xdr:spPr>
        <a:xfrm>
          <a:off x="1402080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152400</xdr:rowOff>
    </xdr:from>
    <xdr:to>
      <xdr:col>19</xdr:col>
      <xdr:colOff>533400</xdr:colOff>
      <xdr:row>41</xdr:row>
      <xdr:rowOff>76200</xdr:rowOff>
    </xdr:to>
    <xdr:sp macro="" textlink="">
      <xdr:nvSpPr>
        <xdr:cNvPr id="395" name="フローチャート : 判断 394"/>
        <xdr:cNvSpPr/>
      </xdr:nvSpPr>
      <xdr:spPr>
        <a:xfrm>
          <a:off x="13458825" y="701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6" name="テキスト ボックス 395"/>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41</xdr:row>
      <xdr:rowOff>38100</xdr:rowOff>
    </xdr:from>
    <xdr:to>
      <xdr:col>24</xdr:col>
      <xdr:colOff>609600</xdr:colOff>
      <xdr:row>41</xdr:row>
      <xdr:rowOff>133350</xdr:rowOff>
    </xdr:to>
    <xdr:sp macro="" textlink="">
      <xdr:nvSpPr>
        <xdr:cNvPr id="402" name="円/楕円 401"/>
        <xdr:cNvSpPr/>
      </xdr:nvSpPr>
      <xdr:spPr>
        <a:xfrm>
          <a:off x="16964025" y="7067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9525</xdr:rowOff>
    </xdr:from>
    <xdr:ext cx="762000" cy="257175"/>
    <xdr:sp macro="" textlink="">
      <xdr:nvSpPr>
        <xdr:cNvPr id="403" name="公債費負担の状況該当値テキスト"/>
        <xdr:cNvSpPr txBox="1"/>
      </xdr:nvSpPr>
      <xdr:spPr>
        <a:xfrm>
          <a:off x="171069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123825</xdr:rowOff>
    </xdr:from>
    <xdr:to>
      <xdr:col>23</xdr:col>
      <xdr:colOff>457200</xdr:colOff>
      <xdr:row>42</xdr:row>
      <xdr:rowOff>47625</xdr:rowOff>
    </xdr:to>
    <xdr:sp macro="" textlink="">
      <xdr:nvSpPr>
        <xdr:cNvPr id="404" name="円/楕円 403"/>
        <xdr:cNvSpPr/>
      </xdr:nvSpPr>
      <xdr:spPr>
        <a:xfrm>
          <a:off x="16125825"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38100</xdr:rowOff>
    </xdr:from>
    <xdr:ext cx="733425" cy="257175"/>
    <xdr:sp macro="" textlink="">
      <xdr:nvSpPr>
        <xdr:cNvPr id="405" name="テキスト ボックス 404"/>
        <xdr:cNvSpPr txBox="1"/>
      </xdr:nvSpPr>
      <xdr:spPr>
        <a:xfrm>
          <a:off x="15801975" y="723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66675</xdr:rowOff>
    </xdr:from>
    <xdr:to>
      <xdr:col>22</xdr:col>
      <xdr:colOff>257175</xdr:colOff>
      <xdr:row>43</xdr:row>
      <xdr:rowOff>0</xdr:rowOff>
    </xdr:to>
    <xdr:sp macro="" textlink="">
      <xdr:nvSpPr>
        <xdr:cNvPr id="406" name="円/楕円 405"/>
        <xdr:cNvSpPr/>
      </xdr:nvSpPr>
      <xdr:spPr>
        <a:xfrm>
          <a:off x="15240000" y="726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161925</xdr:rowOff>
    </xdr:from>
    <xdr:ext cx="762000" cy="257175"/>
    <xdr:sp macro="" textlink="">
      <xdr:nvSpPr>
        <xdr:cNvPr id="407" name="テキスト ボックス 406"/>
        <xdr:cNvSpPr txBox="1"/>
      </xdr:nvSpPr>
      <xdr:spPr>
        <a:xfrm>
          <a:off x="14906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104775</xdr:rowOff>
    </xdr:from>
    <xdr:to>
      <xdr:col>21</xdr:col>
      <xdr:colOff>47625</xdr:colOff>
      <xdr:row>44</xdr:row>
      <xdr:rowOff>28575</xdr:rowOff>
    </xdr:to>
    <xdr:sp macro="" textlink="">
      <xdr:nvSpPr>
        <xdr:cNvPr id="408" name="円/楕円 407"/>
        <xdr:cNvSpPr/>
      </xdr:nvSpPr>
      <xdr:spPr>
        <a:xfrm>
          <a:off x="14354175" y="7477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19050</xdr:rowOff>
    </xdr:from>
    <xdr:ext cx="762000" cy="257175"/>
    <xdr:sp macro="" textlink="">
      <xdr:nvSpPr>
        <xdr:cNvPr id="409" name="テキスト ボックス 408"/>
        <xdr:cNvSpPr txBox="1"/>
      </xdr:nvSpPr>
      <xdr:spPr>
        <a:xfrm>
          <a:off x="1402080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66675</xdr:rowOff>
    </xdr:from>
    <xdr:to>
      <xdr:col>19</xdr:col>
      <xdr:colOff>533400</xdr:colOff>
      <xdr:row>44</xdr:row>
      <xdr:rowOff>171450</xdr:rowOff>
    </xdr:to>
    <xdr:sp macro="" textlink="">
      <xdr:nvSpPr>
        <xdr:cNvPr id="410" name="円/楕円 409"/>
        <xdr:cNvSpPr/>
      </xdr:nvSpPr>
      <xdr:spPr>
        <a:xfrm>
          <a:off x="13458825" y="761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152400</xdr:rowOff>
    </xdr:from>
    <xdr:ext cx="762000" cy="257175"/>
    <xdr:sp macro="" textlink="">
      <xdr:nvSpPr>
        <xdr:cNvPr id="411" name="テキスト ボックス 410"/>
        <xdr:cNvSpPr txBox="1"/>
      </xdr:nvSpPr>
      <xdr:spPr>
        <a:xfrm>
          <a:off x="131349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050" b="0" i="0" baseline="0">
              <a:solidFill>
                <a:schemeClr val="dk1"/>
              </a:solidFill>
              <a:latin typeface="+mn-lt"/>
              <a:ea typeface="+mn-ea"/>
              <a:cs typeface="+mn-cs"/>
            </a:rPr>
            <a:t>　</a:t>
          </a:r>
          <a:r>
            <a:rPr lang="ja-JP" altLang="en-US" sz="10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過去の大規模なハード事業の実施により、全国平均に対して</a:t>
          </a:r>
          <a:r>
            <a:rPr lang="ja-JP" altLang="en-US" sz="900" b="0" i="0" baseline="0">
              <a:solidFill>
                <a:sysClr val="windowText" lastClr="000000"/>
              </a:solidFill>
              <a:latin typeface="+mn-lt"/>
              <a:ea typeface="+mn-ea"/>
              <a:cs typeface="+mn-cs"/>
            </a:rPr>
            <a:t>３６．５</a:t>
          </a:r>
          <a:r>
            <a:rPr lang="ja-JP" altLang="ja-JP" sz="900" b="0" i="0" baseline="0">
              <a:solidFill>
                <a:sysClr val="windowText" lastClr="000000"/>
              </a:solidFill>
              <a:latin typeface="+mn-lt"/>
              <a:ea typeface="+mn-ea"/>
              <a:cs typeface="+mn-cs"/>
            </a:rPr>
            <a:t>ポイント、滋賀県平均および類似団体平均に対しては引き続き大きく上回っており、積極的な繰上償還の実施および年度間の平準化による新発債の抑制に基づく地方債残高現在高の減少等に努めているものの、町税収入の</a:t>
          </a:r>
          <a:r>
            <a:rPr lang="ja-JP" altLang="en-US" sz="900" b="0" i="0" baseline="0">
              <a:solidFill>
                <a:sysClr val="windowText" lastClr="000000"/>
              </a:solidFill>
              <a:latin typeface="+mn-lt"/>
              <a:ea typeface="+mn-ea"/>
              <a:cs typeface="+mn-cs"/>
            </a:rPr>
            <a:t>大幅な</a:t>
          </a:r>
          <a:r>
            <a:rPr lang="ja-JP" altLang="ja-JP" sz="900" b="0" i="0" baseline="0">
              <a:solidFill>
                <a:sysClr val="windowText" lastClr="000000"/>
              </a:solidFill>
              <a:latin typeface="+mn-lt"/>
              <a:ea typeface="+mn-ea"/>
              <a:cs typeface="+mn-cs"/>
            </a:rPr>
            <a:t>減少から標準財政規模が減少したことに加えて、</a:t>
          </a:r>
          <a:r>
            <a:rPr lang="ja-JP" altLang="en-US" sz="900" b="0" i="0" baseline="0">
              <a:solidFill>
                <a:sysClr val="windowText" lastClr="000000"/>
              </a:solidFill>
              <a:latin typeface="+mn-lt"/>
              <a:ea typeface="+mn-ea"/>
              <a:cs typeface="+mn-cs"/>
            </a:rPr>
            <a:t>町立中学校灯油流出事故</a:t>
          </a:r>
          <a:r>
            <a:rPr lang="ja-JP" altLang="ja-JP" sz="900" b="0" i="0" baseline="0">
              <a:solidFill>
                <a:sysClr val="windowText" lastClr="000000"/>
              </a:solidFill>
              <a:latin typeface="+mn-lt"/>
              <a:ea typeface="+mn-ea"/>
              <a:cs typeface="+mn-cs"/>
            </a:rPr>
            <a:t>に係る復旧等の突発的な財政需要に対応するため、基金からの繰入れを行ったことによる充当可能基金が</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減少したことなどにより、前年度と比して</a:t>
          </a:r>
          <a:r>
            <a:rPr lang="ja-JP" altLang="en-US" sz="900" b="0" i="0" baseline="0">
              <a:solidFill>
                <a:sysClr val="windowText" lastClr="000000"/>
              </a:solidFill>
              <a:latin typeface="+mn-lt"/>
              <a:ea typeface="+mn-ea"/>
              <a:cs typeface="+mn-cs"/>
            </a:rPr>
            <a:t>８</a:t>
          </a:r>
          <a:r>
            <a:rPr lang="ja-JP" altLang="ja-JP" sz="900" b="0" i="0" baseline="0">
              <a:solidFill>
                <a:sysClr val="windowText" lastClr="000000"/>
              </a:solidFill>
              <a:latin typeface="+mn-lt"/>
              <a:ea typeface="+mn-ea"/>
              <a:cs typeface="+mn-cs"/>
            </a:rPr>
            <a:t>．</a:t>
          </a:r>
          <a:r>
            <a:rPr lang="ja-JP" altLang="en-US" sz="900" b="0" i="0" baseline="0">
              <a:solidFill>
                <a:sysClr val="windowText" lastClr="000000"/>
              </a:solidFill>
              <a:latin typeface="+mn-lt"/>
              <a:ea typeface="+mn-ea"/>
              <a:cs typeface="+mn-cs"/>
            </a:rPr>
            <a:t>３</a:t>
          </a:r>
          <a:r>
            <a:rPr lang="ja-JP" altLang="ja-JP" sz="900" b="0" i="0" baseline="0">
              <a:solidFill>
                <a:sysClr val="windowText" lastClr="000000"/>
              </a:solidFill>
              <a:latin typeface="+mn-lt"/>
              <a:ea typeface="+mn-ea"/>
              <a:cs typeface="+mn-cs"/>
            </a:rPr>
            <a:t>ポイントと</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悪化した。</a:t>
          </a:r>
          <a:endParaRPr lang="en-US" altLang="ja-JP" sz="900" b="0" i="0" baseline="0">
            <a:solidFill>
              <a:sysClr val="windowText" lastClr="000000"/>
            </a:solidFill>
            <a:latin typeface="+mn-lt"/>
            <a:ea typeface="+mn-ea"/>
            <a:cs typeface="+mn-cs"/>
          </a:endParaRPr>
        </a:p>
        <a:p>
          <a:r>
            <a:rPr lang="ja-JP" altLang="ja-JP" sz="9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今後、</a:t>
          </a:r>
          <a:r>
            <a:rPr lang="ja-JP" altLang="en-US" sz="900" b="0" i="0" baseline="0">
              <a:solidFill>
                <a:sysClr val="windowText" lastClr="000000"/>
              </a:solidFill>
              <a:latin typeface="+mn-lt"/>
              <a:ea typeface="+mn-ea"/>
              <a:cs typeface="+mn-cs"/>
            </a:rPr>
            <a:t>老朽化する</a:t>
          </a:r>
          <a:r>
            <a:rPr lang="ja-JP" altLang="ja-JP" sz="900" b="0" i="0" baseline="0">
              <a:solidFill>
                <a:sysClr val="windowText" lastClr="000000"/>
              </a:solidFill>
              <a:latin typeface="+mn-lt"/>
              <a:ea typeface="+mn-ea"/>
              <a:cs typeface="+mn-cs"/>
            </a:rPr>
            <a:t>公共施設</a:t>
          </a:r>
          <a:r>
            <a:rPr lang="ja-JP" altLang="en-US" sz="900" b="0" i="0" baseline="0">
              <a:solidFill>
                <a:sysClr val="windowText" lastClr="000000"/>
              </a:solidFill>
              <a:latin typeface="+mn-lt"/>
              <a:ea typeface="+mn-ea"/>
              <a:cs typeface="+mn-cs"/>
            </a:rPr>
            <a:t>等の維持修繕による</a:t>
          </a:r>
          <a:r>
            <a:rPr lang="ja-JP" altLang="ja-JP" sz="900" b="0" i="0" baseline="0">
              <a:solidFill>
                <a:sysClr val="windowText" lastClr="000000"/>
              </a:solidFill>
              <a:latin typeface="+mn-lt"/>
              <a:ea typeface="+mn-ea"/>
              <a:cs typeface="+mn-cs"/>
            </a:rPr>
            <a:t>需要が見込まれることを踏まえて、</a:t>
          </a:r>
          <a:r>
            <a:rPr lang="ja-JP" altLang="en-US" sz="900" b="0" i="0" baseline="0">
              <a:solidFill>
                <a:sysClr val="windowText" lastClr="000000"/>
              </a:solidFill>
              <a:latin typeface="+mn-lt"/>
              <a:ea typeface="+mn-ea"/>
              <a:cs typeface="+mn-cs"/>
            </a:rPr>
            <a:t>公共施設等の総合的な管理を行うことと合わせて</a:t>
          </a:r>
          <a:r>
            <a:rPr lang="ja-JP" altLang="ja-JP" sz="900" b="0" i="0" baseline="0">
              <a:solidFill>
                <a:sysClr val="windowText" lastClr="000000"/>
              </a:solidFill>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kumimoji="1" lang="ja-JP" altLang="ja-JP" sz="900">
            <a:solidFill>
              <a:sysClr val="windowText" lastClr="000000"/>
            </a:solidFill>
            <a:latin typeface="+mn-lt"/>
            <a:ea typeface="+mn-ea"/>
            <a:cs typeface="+mn-cs"/>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8" name="直線コネクタ 427"/>
        <xdr:cNvCxnSpPr/>
      </xdr:nvCxnSpPr>
      <xdr:spPr>
        <a:xfrm>
          <a:off x="12830175" y="403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9" name="テキスト ボックス 428"/>
        <xdr:cNvSpPr txBox="1"/>
      </xdr:nvSpPr>
      <xdr:spPr>
        <a:xfrm>
          <a:off x="12068175"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30" name="直線コネクタ 429"/>
        <xdr:cNvCxnSpPr/>
      </xdr:nvCxnSpPr>
      <xdr:spPr>
        <a:xfrm>
          <a:off x="12830175" y="369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31" name="テキスト ボックス 430"/>
        <xdr:cNvSpPr txBox="1"/>
      </xdr:nvSpPr>
      <xdr:spPr>
        <a:xfrm>
          <a:off x="12068175"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32" name="直線コネクタ 431"/>
        <xdr:cNvCxnSpPr/>
      </xdr:nvCxnSpPr>
      <xdr:spPr>
        <a:xfrm>
          <a:off x="12830175" y="334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33" name="テキスト ボックス 432"/>
        <xdr:cNvSpPr txBox="1"/>
      </xdr:nvSpPr>
      <xdr:spPr>
        <a:xfrm>
          <a:off x="12068175"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34" name="直線コネクタ 433"/>
        <xdr:cNvCxnSpPr/>
      </xdr:nvCxnSpPr>
      <xdr:spPr>
        <a:xfrm>
          <a:off x="12830175" y="300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5" name="テキスト ボックス 434"/>
        <xdr:cNvSpPr txBox="1"/>
      </xdr:nvSpPr>
      <xdr:spPr>
        <a:xfrm>
          <a:off x="1206817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6" name="直線コネクタ 435"/>
        <xdr:cNvCxnSpPr/>
      </xdr:nvCxnSpPr>
      <xdr:spPr>
        <a:xfrm>
          <a:off x="12830175" y="265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7" name="テキスト ボックス 436"/>
        <xdr:cNvSpPr txBox="1"/>
      </xdr:nvSpPr>
      <xdr:spPr>
        <a:xfrm>
          <a:off x="120681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8" name="直線コネクタ 437"/>
        <xdr:cNvCxnSpPr/>
      </xdr:nvCxnSpPr>
      <xdr:spPr>
        <a:xfrm>
          <a:off x="12830175" y="231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9" name="テキスト ボックス 438"/>
        <xdr:cNvSpPr txBox="1"/>
      </xdr:nvSpPr>
      <xdr:spPr>
        <a:xfrm>
          <a:off x="12068175"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0" name="直線コネクタ 43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23</xdr:row>
      <xdr:rowOff>28575</xdr:rowOff>
    </xdr:to>
    <xdr:cxnSp macro="">
      <xdr:nvCxnSpPr>
        <xdr:cNvPr id="442" name="直線コネクタ 441"/>
        <xdr:cNvCxnSpPr/>
      </xdr:nvCxnSpPr>
      <xdr:spPr>
        <a:xfrm flipV="1">
          <a:off x="17021175" y="2314575"/>
          <a:ext cx="0" cy="16573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171450</xdr:rowOff>
    </xdr:from>
    <xdr:ext cx="762000" cy="257175"/>
    <xdr:sp macro="" textlink="">
      <xdr:nvSpPr>
        <xdr:cNvPr id="443" name="将来負担の状況最小値テキスト"/>
        <xdr:cNvSpPr txBox="1"/>
      </xdr:nvSpPr>
      <xdr:spPr>
        <a:xfrm>
          <a:off x="17106900" y="3943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466725</xdr:colOff>
      <xdr:row>23</xdr:row>
      <xdr:rowOff>28575</xdr:rowOff>
    </xdr:from>
    <xdr:to>
      <xdr:col>24</xdr:col>
      <xdr:colOff>647700</xdr:colOff>
      <xdr:row>23</xdr:row>
      <xdr:rowOff>28575</xdr:rowOff>
    </xdr:to>
    <xdr:cxnSp macro="">
      <xdr:nvCxnSpPr>
        <xdr:cNvPr id="444" name="直線コネクタ 443"/>
        <xdr:cNvCxnSpPr/>
      </xdr:nvCxnSpPr>
      <xdr:spPr>
        <a:xfrm>
          <a:off x="16925925" y="397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171450</xdr:rowOff>
    </xdr:from>
    <xdr:ext cx="762000" cy="257175"/>
    <xdr:sp macro="" textlink="">
      <xdr:nvSpPr>
        <xdr:cNvPr id="445" name="将来負担の状況最大値テキスト"/>
        <xdr:cNvSpPr txBox="1"/>
      </xdr:nvSpPr>
      <xdr:spPr>
        <a:xfrm>
          <a:off x="17106900" y="205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647700</xdr:colOff>
      <xdr:row>13</xdr:row>
      <xdr:rowOff>85725</xdr:rowOff>
    </xdr:to>
    <xdr:cxnSp macro="">
      <xdr:nvCxnSpPr>
        <xdr:cNvPr id="446" name="直線コネクタ 445"/>
        <xdr:cNvCxnSpPr/>
      </xdr:nvCxnSpPr>
      <xdr:spPr>
        <a:xfrm>
          <a:off x="16925925" y="231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17</xdr:row>
      <xdr:rowOff>171450</xdr:rowOff>
    </xdr:from>
    <xdr:to>
      <xdr:col>24</xdr:col>
      <xdr:colOff>561975</xdr:colOff>
      <xdr:row>18</xdr:row>
      <xdr:rowOff>95250</xdr:rowOff>
    </xdr:to>
    <xdr:cxnSp macro="">
      <xdr:nvCxnSpPr>
        <xdr:cNvPr id="447" name="直線コネクタ 446"/>
        <xdr:cNvCxnSpPr/>
      </xdr:nvCxnSpPr>
      <xdr:spPr>
        <a:xfrm>
          <a:off x="16182975" y="30861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114300</xdr:rowOff>
    </xdr:from>
    <xdr:ext cx="762000" cy="257175"/>
    <xdr:sp macro="" textlink="">
      <xdr:nvSpPr>
        <xdr:cNvPr id="448" name="将来負担の状況平均値テキスト"/>
        <xdr:cNvSpPr txBox="1"/>
      </xdr:nvSpPr>
      <xdr:spPr>
        <a:xfrm>
          <a:off x="171069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95250</xdr:rowOff>
    </xdr:from>
    <xdr:to>
      <xdr:col>24</xdr:col>
      <xdr:colOff>609600</xdr:colOff>
      <xdr:row>15</xdr:row>
      <xdr:rowOff>28575</xdr:rowOff>
    </xdr:to>
    <xdr:sp macro="" textlink="">
      <xdr:nvSpPr>
        <xdr:cNvPr id="449" name="フローチャート : 判断 448"/>
        <xdr:cNvSpPr/>
      </xdr:nvSpPr>
      <xdr:spPr>
        <a:xfrm>
          <a:off x="16964025"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104775</xdr:rowOff>
    </xdr:from>
    <xdr:to>
      <xdr:col>23</xdr:col>
      <xdr:colOff>409575</xdr:colOff>
      <xdr:row>17</xdr:row>
      <xdr:rowOff>171450</xdr:rowOff>
    </xdr:to>
    <xdr:cxnSp macro="">
      <xdr:nvCxnSpPr>
        <xdr:cNvPr id="450" name="直線コネクタ 449"/>
        <xdr:cNvCxnSpPr/>
      </xdr:nvCxnSpPr>
      <xdr:spPr>
        <a:xfrm>
          <a:off x="15287625" y="30194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451" name="フローチャート : 判断 450"/>
        <xdr:cNvSpPr/>
      </xdr:nvSpPr>
      <xdr:spPr>
        <a:xfrm>
          <a:off x="16125825"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11</xdr:row>
      <xdr:rowOff>142875</xdr:rowOff>
    </xdr:from>
    <xdr:ext cx="733425" cy="257175"/>
    <xdr:sp macro="" textlink="">
      <xdr:nvSpPr>
        <xdr:cNvPr id="452" name="テキスト ボックス 451"/>
        <xdr:cNvSpPr txBox="1"/>
      </xdr:nvSpPr>
      <xdr:spPr>
        <a:xfrm>
          <a:off x="15801975" y="202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18</xdr:row>
      <xdr:rowOff>114300</xdr:rowOff>
    </xdr:to>
    <xdr:cxnSp macro="">
      <xdr:nvCxnSpPr>
        <xdr:cNvPr id="453" name="直線コネクタ 452"/>
        <xdr:cNvCxnSpPr/>
      </xdr:nvCxnSpPr>
      <xdr:spPr>
        <a:xfrm flipV="1">
          <a:off x="14401800" y="301942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142875</xdr:rowOff>
    </xdr:from>
    <xdr:to>
      <xdr:col>22</xdr:col>
      <xdr:colOff>257175</xdr:colOff>
      <xdr:row>15</xdr:row>
      <xdr:rowOff>76200</xdr:rowOff>
    </xdr:to>
    <xdr:sp macro="" textlink="">
      <xdr:nvSpPr>
        <xdr:cNvPr id="454" name="フローチャート : 判断 453"/>
        <xdr:cNvSpPr/>
      </xdr:nvSpPr>
      <xdr:spPr>
        <a:xfrm>
          <a:off x="15240000" y="254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85725</xdr:rowOff>
    </xdr:from>
    <xdr:ext cx="762000" cy="257175"/>
    <xdr:sp macro="" textlink="">
      <xdr:nvSpPr>
        <xdr:cNvPr id="455" name="テキスト ボックス 454"/>
        <xdr:cNvSpPr txBox="1"/>
      </xdr:nvSpPr>
      <xdr:spPr>
        <a:xfrm>
          <a:off x="1490662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485775</xdr:colOff>
      <xdr:row>18</xdr:row>
      <xdr:rowOff>114300</xdr:rowOff>
    </xdr:from>
    <xdr:to>
      <xdr:col>21</xdr:col>
      <xdr:colOff>0</xdr:colOff>
      <xdr:row>21</xdr:row>
      <xdr:rowOff>123825</xdr:rowOff>
    </xdr:to>
    <xdr:cxnSp macro="">
      <xdr:nvCxnSpPr>
        <xdr:cNvPr id="456" name="直線コネクタ 455"/>
        <xdr:cNvCxnSpPr/>
      </xdr:nvCxnSpPr>
      <xdr:spPr>
        <a:xfrm flipV="1">
          <a:off x="13515975" y="3200400"/>
          <a:ext cx="885825" cy="523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85725</xdr:rowOff>
    </xdr:from>
    <xdr:to>
      <xdr:col>21</xdr:col>
      <xdr:colOff>47625</xdr:colOff>
      <xdr:row>16</xdr:row>
      <xdr:rowOff>19050</xdr:rowOff>
    </xdr:to>
    <xdr:sp macro="" textlink="">
      <xdr:nvSpPr>
        <xdr:cNvPr id="457" name="フローチャート : 判断 456"/>
        <xdr:cNvSpPr/>
      </xdr:nvSpPr>
      <xdr:spPr>
        <a:xfrm>
          <a:off x="14354175" y="265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28575</xdr:rowOff>
    </xdr:from>
    <xdr:ext cx="762000" cy="257175"/>
    <xdr:sp macro="" textlink="">
      <xdr:nvSpPr>
        <xdr:cNvPr id="458" name="テキスト ボックス 457"/>
        <xdr:cNvSpPr txBox="1"/>
      </xdr:nvSpPr>
      <xdr:spPr>
        <a:xfrm>
          <a:off x="140208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19050</xdr:rowOff>
    </xdr:from>
    <xdr:to>
      <xdr:col>19</xdr:col>
      <xdr:colOff>533400</xdr:colOff>
      <xdr:row>15</xdr:row>
      <xdr:rowOff>123825</xdr:rowOff>
    </xdr:to>
    <xdr:sp macro="" textlink="">
      <xdr:nvSpPr>
        <xdr:cNvPr id="459" name="フローチャート : 判断 458"/>
        <xdr:cNvSpPr/>
      </xdr:nvSpPr>
      <xdr:spPr>
        <a:xfrm>
          <a:off x="13458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13</xdr:row>
      <xdr:rowOff>133350</xdr:rowOff>
    </xdr:from>
    <xdr:ext cx="762000" cy="257175"/>
    <xdr:sp macro="" textlink="">
      <xdr:nvSpPr>
        <xdr:cNvPr id="460" name="テキスト ボックス 459"/>
        <xdr:cNvSpPr txBox="1"/>
      </xdr:nvSpPr>
      <xdr:spPr>
        <a:xfrm>
          <a:off x="1313497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1" name="テキスト ボックス 46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2" name="テキスト ボックス 46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63" name="テキスト ボックス 46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4" name="テキスト ボックス 46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5" name="テキスト ボックス 46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18</xdr:row>
      <xdr:rowOff>38100</xdr:rowOff>
    </xdr:from>
    <xdr:to>
      <xdr:col>24</xdr:col>
      <xdr:colOff>609600</xdr:colOff>
      <xdr:row>18</xdr:row>
      <xdr:rowOff>142875</xdr:rowOff>
    </xdr:to>
    <xdr:sp macro="" textlink="">
      <xdr:nvSpPr>
        <xdr:cNvPr id="466" name="円/楕円 465"/>
        <xdr:cNvSpPr/>
      </xdr:nvSpPr>
      <xdr:spPr>
        <a:xfrm>
          <a:off x="16964025" y="312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19050</xdr:rowOff>
    </xdr:from>
    <xdr:ext cx="762000" cy="257175"/>
    <xdr:sp macro="" textlink="">
      <xdr:nvSpPr>
        <xdr:cNvPr id="467" name="将来負担の状況該当値テキスト"/>
        <xdr:cNvSpPr txBox="1"/>
      </xdr:nvSpPr>
      <xdr:spPr>
        <a:xfrm>
          <a:off x="17106900"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352425</xdr:colOff>
      <xdr:row>17</xdr:row>
      <xdr:rowOff>114300</xdr:rowOff>
    </xdr:from>
    <xdr:to>
      <xdr:col>23</xdr:col>
      <xdr:colOff>457200</xdr:colOff>
      <xdr:row>18</xdr:row>
      <xdr:rowOff>47625</xdr:rowOff>
    </xdr:to>
    <xdr:sp macro="" textlink="">
      <xdr:nvSpPr>
        <xdr:cNvPr id="468" name="円/楕円 467"/>
        <xdr:cNvSpPr/>
      </xdr:nvSpPr>
      <xdr:spPr>
        <a:xfrm>
          <a:off x="16125825"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38100</xdr:rowOff>
    </xdr:from>
    <xdr:ext cx="733425" cy="257175"/>
    <xdr:sp macro="" textlink="">
      <xdr:nvSpPr>
        <xdr:cNvPr id="469" name="テキスト ボックス 468"/>
        <xdr:cNvSpPr txBox="1"/>
      </xdr:nvSpPr>
      <xdr:spPr>
        <a:xfrm>
          <a:off x="15801975" y="3124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57150</xdr:rowOff>
    </xdr:from>
    <xdr:to>
      <xdr:col>22</xdr:col>
      <xdr:colOff>257175</xdr:colOff>
      <xdr:row>17</xdr:row>
      <xdr:rowOff>161925</xdr:rowOff>
    </xdr:to>
    <xdr:sp macro="" textlink="">
      <xdr:nvSpPr>
        <xdr:cNvPr id="470" name="円/楕円 469"/>
        <xdr:cNvSpPr/>
      </xdr:nvSpPr>
      <xdr:spPr>
        <a:xfrm>
          <a:off x="15240000"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142875</xdr:rowOff>
    </xdr:from>
    <xdr:ext cx="762000" cy="257175"/>
    <xdr:sp macro="" textlink="">
      <xdr:nvSpPr>
        <xdr:cNvPr id="471" name="テキスト ボックス 470"/>
        <xdr:cNvSpPr txBox="1"/>
      </xdr:nvSpPr>
      <xdr:spPr>
        <a:xfrm>
          <a:off x="1490662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638175</xdr:colOff>
      <xdr:row>18</xdr:row>
      <xdr:rowOff>66675</xdr:rowOff>
    </xdr:from>
    <xdr:to>
      <xdr:col>21</xdr:col>
      <xdr:colOff>47625</xdr:colOff>
      <xdr:row>18</xdr:row>
      <xdr:rowOff>161925</xdr:rowOff>
    </xdr:to>
    <xdr:sp macro="" textlink="">
      <xdr:nvSpPr>
        <xdr:cNvPr id="472" name="円/楕円 471"/>
        <xdr:cNvSpPr/>
      </xdr:nvSpPr>
      <xdr:spPr>
        <a:xfrm>
          <a:off x="14354175" y="315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152400</xdr:rowOff>
    </xdr:from>
    <xdr:ext cx="762000" cy="257175"/>
    <xdr:sp macro="" textlink="">
      <xdr:nvSpPr>
        <xdr:cNvPr id="473" name="テキスト ボックス 472"/>
        <xdr:cNvSpPr txBox="1"/>
      </xdr:nvSpPr>
      <xdr:spPr>
        <a:xfrm>
          <a:off x="140208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428625</xdr:colOff>
      <xdr:row>21</xdr:row>
      <xdr:rowOff>76200</xdr:rowOff>
    </xdr:from>
    <xdr:to>
      <xdr:col>19</xdr:col>
      <xdr:colOff>533400</xdr:colOff>
      <xdr:row>22</xdr:row>
      <xdr:rowOff>0</xdr:rowOff>
    </xdr:to>
    <xdr:sp macro="" textlink="">
      <xdr:nvSpPr>
        <xdr:cNvPr id="474" name="円/楕円 473"/>
        <xdr:cNvSpPr/>
      </xdr:nvSpPr>
      <xdr:spPr>
        <a:xfrm>
          <a:off x="13458825" y="3676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21</xdr:row>
      <xdr:rowOff>161925</xdr:rowOff>
    </xdr:from>
    <xdr:ext cx="762000" cy="257175"/>
    <xdr:sp macro="" textlink="">
      <xdr:nvSpPr>
        <xdr:cNvPr id="475" name="テキスト ボックス 474"/>
        <xdr:cNvSpPr txBox="1"/>
      </xdr:nvSpPr>
      <xdr:spPr>
        <a:xfrm>
          <a:off x="13134975" y="376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決算額は</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前年度に比べて２．１ポイント増加し２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、結果、全国平均を</a:t>
          </a:r>
          <a:r>
            <a:rPr lang="ja-JP" altLang="en-US" sz="1100" b="0" i="0" baseline="0">
              <a:solidFill>
                <a:sysClr val="windowText" lastClr="000000"/>
              </a:solidFill>
              <a:latin typeface="+mn-lt"/>
              <a:ea typeface="+mn-ea"/>
              <a:cs typeface="+mn-cs"/>
            </a:rPr>
            <a:t>５．３</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６．４</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６．６</a:t>
          </a:r>
          <a:r>
            <a:rPr lang="ja-JP" altLang="ja-JP" sz="1100" b="0" i="0" baseline="0">
              <a:solidFill>
                <a:sysClr val="windowText" lastClr="000000"/>
              </a:solidFill>
              <a:latin typeface="+mn-lt"/>
              <a:ea typeface="+mn-ea"/>
              <a:cs typeface="+mn-cs"/>
            </a:rPr>
            <a:t>ポイントそれぞれ上回った。</a:t>
          </a:r>
          <a:r>
            <a:rPr lang="ja-JP" altLang="en-US" sz="1100" b="0" i="0" baseline="0">
              <a:solidFill>
                <a:sysClr val="windowText" lastClr="000000"/>
              </a:solidFill>
              <a:latin typeface="+mn-lt"/>
              <a:ea typeface="+mn-ea"/>
              <a:cs typeface="+mn-cs"/>
            </a:rPr>
            <a:t>　　</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つ</a:t>
          </a:r>
          <a:r>
            <a:rPr lang="ja-JP" altLang="ja-JP" sz="1100" b="0" i="0" baseline="0">
              <a:solidFill>
                <a:sysClr val="windowText" lastClr="000000"/>
              </a:solidFill>
              <a:latin typeface="+mn-lt"/>
              <a:ea typeface="+mn-ea"/>
              <a:cs typeface="+mn-cs"/>
            </a:rPr>
            <a:t>いては、今後も引き続いて集中改革プランおよびこれに基づく適正な定員管理の実施と併せて、事業の</a:t>
          </a:r>
          <a:r>
            <a:rPr lang="ja-JP" altLang="en-US" sz="1100" b="0" i="0" baseline="0">
              <a:solidFill>
                <a:sysClr val="windowText" lastClr="000000"/>
              </a:solidFill>
              <a:latin typeface="+mn-lt"/>
              <a:ea typeface="+mn-ea"/>
              <a:cs typeface="+mn-cs"/>
            </a:rPr>
            <a:t>規模・内容について適正化を図りつつ、これによる結果を踏まえて、</a:t>
          </a:r>
          <a:r>
            <a:rPr lang="ja-JP" altLang="ja-JP" sz="1100" b="0" i="0" baseline="0">
              <a:solidFill>
                <a:sysClr val="windowText" lastClr="000000"/>
              </a:solidFill>
              <a:latin typeface="+mn-lt"/>
              <a:ea typeface="+mn-ea"/>
              <a:cs typeface="+mn-cs"/>
            </a:rPr>
            <a:t>民間</a:t>
          </a:r>
          <a:r>
            <a:rPr lang="ja-JP" altLang="en-US" sz="1100" b="0" i="0" baseline="0">
              <a:solidFill>
                <a:sysClr val="windowText" lastClr="000000"/>
              </a:solidFill>
              <a:latin typeface="+mn-lt"/>
              <a:ea typeface="+mn-ea"/>
              <a:cs typeface="+mn-cs"/>
            </a:rPr>
            <a:t>業務</a:t>
          </a:r>
          <a:r>
            <a:rPr lang="ja-JP" altLang="ja-JP" sz="1100" b="0" i="0" baseline="0">
              <a:solidFill>
                <a:sysClr val="windowText" lastClr="000000"/>
              </a:solidFill>
              <a:latin typeface="+mn-lt"/>
              <a:ea typeface="+mn-ea"/>
              <a:cs typeface="+mn-cs"/>
            </a:rPr>
            <a:t>委託</a:t>
          </a:r>
          <a:r>
            <a:rPr lang="ja-JP" altLang="en-US" sz="1100" b="0" i="0" baseline="0">
              <a:solidFill>
                <a:sysClr val="windowText" lastClr="000000"/>
              </a:solidFill>
              <a:latin typeface="+mn-lt"/>
              <a:ea typeface="+mn-ea"/>
              <a:cs typeface="+mn-cs"/>
            </a:rPr>
            <a:t>を始めとする民間活力の導入</a:t>
          </a:r>
          <a:r>
            <a:rPr lang="ja-JP" altLang="ja-JP" sz="1100" b="0" i="0" baseline="0">
              <a:solidFill>
                <a:sysClr val="windowText" lastClr="000000"/>
              </a:solidFill>
              <a:latin typeface="+mn-lt"/>
              <a:ea typeface="+mn-ea"/>
              <a:cs typeface="+mn-cs"/>
            </a:rPr>
            <a:t>等</a:t>
          </a:r>
          <a:r>
            <a:rPr lang="ja-JP" altLang="en-US" sz="1100" b="0" i="0" baseline="0">
              <a:solidFill>
                <a:sysClr val="windowText" lastClr="000000"/>
              </a:solidFill>
              <a:latin typeface="+mn-lt"/>
              <a:ea typeface="+mn-ea"/>
              <a:cs typeface="+mn-cs"/>
            </a:rPr>
            <a:t>により</a:t>
          </a:r>
          <a:r>
            <a:rPr lang="ja-JP" altLang="ja-JP" sz="1100" b="0" i="0" baseline="0">
              <a:solidFill>
                <a:sysClr val="windowText" lastClr="000000"/>
              </a:solidFill>
              <a:latin typeface="+mn-lt"/>
              <a:ea typeface="+mn-ea"/>
              <a:cs typeface="+mn-cs"/>
            </a:rPr>
            <a:t>、人件費の抑制に努める。</a:t>
          </a:r>
          <a:endParaRPr lang="ja-JP" altLang="ja-JP" sz="1400">
            <a:solidFill>
              <a:sysClr val="windowText" lastClr="000000"/>
            </a:solidFill>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40</xdr:row>
      <xdr:rowOff>152400</xdr:rowOff>
    </xdr:to>
    <xdr:cxnSp macro="">
      <xdr:nvCxnSpPr>
        <xdr:cNvPr id="61" name="直線コネクタ 60"/>
        <xdr:cNvCxnSpPr/>
      </xdr:nvCxnSpPr>
      <xdr:spPr>
        <a:xfrm flipV="1">
          <a:off x="4829175" y="57150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2"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3" name="直線コネクタ 62"/>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9525</xdr:rowOff>
    </xdr:from>
    <xdr:to>
      <xdr:col>7</xdr:col>
      <xdr:colOff>19050</xdr:colOff>
      <xdr:row>39</xdr:row>
      <xdr:rowOff>0</xdr:rowOff>
    </xdr:to>
    <xdr:cxnSp macro="">
      <xdr:nvCxnSpPr>
        <xdr:cNvPr id="66" name="直線コネクタ 65"/>
        <xdr:cNvCxnSpPr/>
      </xdr:nvCxnSpPr>
      <xdr:spPr>
        <a:xfrm>
          <a:off x="3990975" y="65246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152400</xdr:rowOff>
    </xdr:from>
    <xdr:ext cx="762000" cy="257175"/>
    <xdr:sp macro="" textlink="">
      <xdr:nvSpPr>
        <xdr:cNvPr id="67" name="人件費平均値テキスト"/>
        <xdr:cNvSpPr txBox="1"/>
      </xdr:nvSpPr>
      <xdr:spPr>
        <a:xfrm>
          <a:off x="491490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35</xdr:row>
      <xdr:rowOff>133350</xdr:rowOff>
    </xdr:from>
    <xdr:to>
      <xdr:col>7</xdr:col>
      <xdr:colOff>66675</xdr:colOff>
      <xdr:row>36</xdr:row>
      <xdr:rowOff>66675</xdr:rowOff>
    </xdr:to>
    <xdr:sp macro="" textlink="">
      <xdr:nvSpPr>
        <xdr:cNvPr id="68" name="フローチャート : 判断 67"/>
        <xdr:cNvSpPr/>
      </xdr:nvSpPr>
      <xdr:spPr>
        <a:xfrm>
          <a:off x="47720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28575</xdr:rowOff>
    </xdr:from>
    <xdr:to>
      <xdr:col>5</xdr:col>
      <xdr:colOff>552450</xdr:colOff>
      <xdr:row>38</xdr:row>
      <xdr:rowOff>9525</xdr:rowOff>
    </xdr:to>
    <xdr:cxnSp macro="">
      <xdr:nvCxnSpPr>
        <xdr:cNvPr id="69" name="直線コネクタ 68"/>
        <xdr:cNvCxnSpPr/>
      </xdr:nvCxnSpPr>
      <xdr:spPr>
        <a:xfrm>
          <a:off x="3095625" y="63722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95250</xdr:rowOff>
    </xdr:from>
    <xdr:to>
      <xdr:col>5</xdr:col>
      <xdr:colOff>600075</xdr:colOff>
      <xdr:row>37</xdr:row>
      <xdr:rowOff>19050</xdr:rowOff>
    </xdr:to>
    <xdr:sp macro="" textlink="">
      <xdr:nvSpPr>
        <xdr:cNvPr id="70" name="フローチャート : 判断 69"/>
        <xdr:cNvSpPr/>
      </xdr:nvSpPr>
      <xdr:spPr>
        <a:xfrm>
          <a:off x="3933825"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28575</xdr:rowOff>
    </xdr:from>
    <xdr:ext cx="733425" cy="257175"/>
    <xdr:sp macro="" textlink="">
      <xdr:nvSpPr>
        <xdr:cNvPr id="71" name="テキスト ボックス 70"/>
        <xdr:cNvSpPr txBox="1"/>
      </xdr:nvSpPr>
      <xdr:spPr>
        <a:xfrm>
          <a:off x="3609975" y="602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47625</xdr:rowOff>
    </xdr:from>
    <xdr:to>
      <xdr:col>4</xdr:col>
      <xdr:colOff>342900</xdr:colOff>
      <xdr:row>37</xdr:row>
      <xdr:rowOff>28575</xdr:rowOff>
    </xdr:to>
    <xdr:cxnSp macro="">
      <xdr:nvCxnSpPr>
        <xdr:cNvPr id="72" name="直線コネクタ 71"/>
        <xdr:cNvCxnSpPr/>
      </xdr:nvCxnSpPr>
      <xdr:spPr>
        <a:xfrm>
          <a:off x="2209800" y="604837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19050</xdr:rowOff>
    </xdr:from>
    <xdr:to>
      <xdr:col>4</xdr:col>
      <xdr:colOff>400050</xdr:colOff>
      <xdr:row>36</xdr:row>
      <xdr:rowOff>114300</xdr:rowOff>
    </xdr:to>
    <xdr:sp macro="" textlink="">
      <xdr:nvSpPr>
        <xdr:cNvPr id="73" name="フローチャート : 判断 72"/>
        <xdr:cNvSpPr/>
      </xdr:nvSpPr>
      <xdr:spPr>
        <a:xfrm>
          <a:off x="3048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123825</xdr:rowOff>
    </xdr:from>
    <xdr:ext cx="762000" cy="257175"/>
    <xdr:sp macro="" textlink="">
      <xdr:nvSpPr>
        <xdr:cNvPr id="74" name="テキスト ボックス 73"/>
        <xdr:cNvSpPr txBox="1"/>
      </xdr:nvSpPr>
      <xdr:spPr>
        <a:xfrm>
          <a:off x="2714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47625</xdr:rowOff>
    </xdr:from>
    <xdr:to>
      <xdr:col>3</xdr:col>
      <xdr:colOff>142875</xdr:colOff>
      <xdr:row>38</xdr:row>
      <xdr:rowOff>19050</xdr:rowOff>
    </xdr:to>
    <xdr:cxnSp macro="">
      <xdr:nvCxnSpPr>
        <xdr:cNvPr id="75" name="直線コネクタ 74"/>
        <xdr:cNvCxnSpPr/>
      </xdr:nvCxnSpPr>
      <xdr:spPr>
        <a:xfrm flipV="1">
          <a:off x="1323975" y="6048375"/>
          <a:ext cx="885825"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47625</xdr:rowOff>
    </xdr:from>
    <xdr:to>
      <xdr:col>3</xdr:col>
      <xdr:colOff>190500</xdr:colOff>
      <xdr:row>36</xdr:row>
      <xdr:rowOff>142875</xdr:rowOff>
    </xdr:to>
    <xdr:sp macro="" textlink="">
      <xdr:nvSpPr>
        <xdr:cNvPr id="76" name="フローチャート : 判断 75"/>
        <xdr:cNvSpPr/>
      </xdr:nvSpPr>
      <xdr:spPr>
        <a:xfrm>
          <a:off x="2162175" y="6219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133350</xdr:rowOff>
    </xdr:from>
    <xdr:ext cx="762000" cy="257175"/>
    <xdr:sp macro="" textlink="">
      <xdr:nvSpPr>
        <xdr:cNvPr id="77" name="テキスト ボックス 76"/>
        <xdr:cNvSpPr txBox="1"/>
      </xdr:nvSpPr>
      <xdr:spPr>
        <a:xfrm>
          <a:off x="182880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133350</xdr:rowOff>
    </xdr:from>
    <xdr:to>
      <xdr:col>1</xdr:col>
      <xdr:colOff>676275</xdr:colOff>
      <xdr:row>37</xdr:row>
      <xdr:rowOff>57150</xdr:rowOff>
    </xdr:to>
    <xdr:sp macro="" textlink="">
      <xdr:nvSpPr>
        <xdr:cNvPr id="78" name="フローチャート : 判断 77"/>
        <xdr:cNvSpPr/>
      </xdr:nvSpPr>
      <xdr:spPr>
        <a:xfrm>
          <a:off x="1266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66675</xdr:rowOff>
    </xdr:from>
    <xdr:ext cx="762000" cy="257175"/>
    <xdr:sp macro="" textlink="">
      <xdr:nvSpPr>
        <xdr:cNvPr id="79" name="テキスト ボックス 78"/>
        <xdr:cNvSpPr txBox="1"/>
      </xdr:nvSpPr>
      <xdr:spPr>
        <a:xfrm>
          <a:off x="9429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38</xdr:row>
      <xdr:rowOff>123825</xdr:rowOff>
    </xdr:from>
    <xdr:to>
      <xdr:col>7</xdr:col>
      <xdr:colOff>66675</xdr:colOff>
      <xdr:row>39</xdr:row>
      <xdr:rowOff>47625</xdr:rowOff>
    </xdr:to>
    <xdr:sp macro="" textlink="">
      <xdr:nvSpPr>
        <xdr:cNvPr id="85" name="円/楕円 84"/>
        <xdr:cNvSpPr/>
      </xdr:nvSpPr>
      <xdr:spPr>
        <a:xfrm>
          <a:off x="4772025"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95250</xdr:rowOff>
    </xdr:from>
    <xdr:ext cx="762000" cy="257175"/>
    <xdr:sp macro="" textlink="">
      <xdr:nvSpPr>
        <xdr:cNvPr id="86" name="人件費該当値テキスト"/>
        <xdr:cNvSpPr txBox="1"/>
      </xdr:nvSpPr>
      <xdr:spPr>
        <a:xfrm>
          <a:off x="49149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133350</xdr:rowOff>
    </xdr:from>
    <xdr:to>
      <xdr:col>5</xdr:col>
      <xdr:colOff>600075</xdr:colOff>
      <xdr:row>38</xdr:row>
      <xdr:rowOff>66675</xdr:rowOff>
    </xdr:to>
    <xdr:sp macro="" textlink="">
      <xdr:nvSpPr>
        <xdr:cNvPr id="87" name="円/楕円 86"/>
        <xdr:cNvSpPr/>
      </xdr:nvSpPr>
      <xdr:spPr>
        <a:xfrm>
          <a:off x="39338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47625</xdr:rowOff>
    </xdr:from>
    <xdr:ext cx="733425" cy="257175"/>
    <xdr:sp macro="" textlink="">
      <xdr:nvSpPr>
        <xdr:cNvPr id="88" name="テキスト ボックス 87"/>
        <xdr:cNvSpPr txBox="1"/>
      </xdr:nvSpPr>
      <xdr:spPr>
        <a:xfrm>
          <a:off x="3609975"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142875</xdr:rowOff>
    </xdr:from>
    <xdr:to>
      <xdr:col>4</xdr:col>
      <xdr:colOff>400050</xdr:colOff>
      <xdr:row>37</xdr:row>
      <xdr:rowOff>76200</xdr:rowOff>
    </xdr:to>
    <xdr:sp macro="" textlink="">
      <xdr:nvSpPr>
        <xdr:cNvPr id="89" name="円/楕円 88"/>
        <xdr:cNvSpPr/>
      </xdr:nvSpPr>
      <xdr:spPr>
        <a:xfrm>
          <a:off x="30480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57150</xdr:rowOff>
    </xdr:from>
    <xdr:ext cx="762000" cy="257175"/>
    <xdr:sp macro="" textlink="">
      <xdr:nvSpPr>
        <xdr:cNvPr id="90" name="テキスト ボックス 89"/>
        <xdr:cNvSpPr txBox="1"/>
      </xdr:nvSpPr>
      <xdr:spPr>
        <a:xfrm>
          <a:off x="2714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95250</xdr:colOff>
      <xdr:row>34</xdr:row>
      <xdr:rowOff>171450</xdr:rowOff>
    </xdr:from>
    <xdr:to>
      <xdr:col>3</xdr:col>
      <xdr:colOff>190500</xdr:colOff>
      <xdr:row>35</xdr:row>
      <xdr:rowOff>95250</xdr:rowOff>
    </xdr:to>
    <xdr:sp macro="" textlink="">
      <xdr:nvSpPr>
        <xdr:cNvPr id="91" name="円/楕円 90"/>
        <xdr:cNvSpPr/>
      </xdr:nvSpPr>
      <xdr:spPr>
        <a:xfrm>
          <a:off x="2162175" y="600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104775</xdr:rowOff>
    </xdr:from>
    <xdr:ext cx="762000" cy="257175"/>
    <xdr:sp macro="" textlink="">
      <xdr:nvSpPr>
        <xdr:cNvPr id="92" name="テキスト ボックス 91"/>
        <xdr:cNvSpPr txBox="1"/>
      </xdr:nvSpPr>
      <xdr:spPr>
        <a:xfrm>
          <a:off x="1828800" y="576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142875</xdr:rowOff>
    </xdr:from>
    <xdr:to>
      <xdr:col>1</xdr:col>
      <xdr:colOff>676275</xdr:colOff>
      <xdr:row>38</xdr:row>
      <xdr:rowOff>66675</xdr:rowOff>
    </xdr:to>
    <xdr:sp macro="" textlink="">
      <xdr:nvSpPr>
        <xdr:cNvPr id="93" name="円/楕円 92"/>
        <xdr:cNvSpPr/>
      </xdr:nvSpPr>
      <xdr:spPr>
        <a:xfrm>
          <a:off x="1266825"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57150</xdr:rowOff>
    </xdr:from>
    <xdr:ext cx="762000" cy="257175"/>
    <xdr:sp macro="" textlink="">
      <xdr:nvSpPr>
        <xdr:cNvPr id="94" name="テキスト ボックス 93"/>
        <xdr:cNvSpPr txBox="1"/>
      </xdr:nvSpPr>
      <xdr:spPr>
        <a:xfrm>
          <a:off x="942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前年度に比べて、庁舎別館火災に係る電算室移設整備に係る事業費</a:t>
          </a:r>
          <a:r>
            <a:rPr lang="ja-JP" altLang="en-US" sz="1100" b="0" i="0" baseline="0">
              <a:solidFill>
                <a:sysClr val="windowText" lastClr="000000"/>
              </a:solidFill>
              <a:latin typeface="+mn-lt"/>
              <a:ea typeface="+mn-ea"/>
              <a:cs typeface="+mn-cs"/>
            </a:rPr>
            <a:t>が皆減したものの、臨時職員賃金および各種システム整備を始めと事務執行に係る財政需要</a:t>
          </a:r>
          <a:r>
            <a:rPr lang="ja-JP" altLang="ja-JP" sz="1100" b="0" i="0" baseline="0">
              <a:solidFill>
                <a:sysClr val="windowText" lastClr="000000"/>
              </a:solidFill>
              <a:latin typeface="+mn-lt"/>
              <a:ea typeface="+mn-ea"/>
              <a:cs typeface="+mn-cs"/>
            </a:rPr>
            <a:t>が増加したことなどにより、全国平均に対して</a:t>
          </a:r>
          <a:r>
            <a:rPr lang="ja-JP" altLang="en-US" sz="1100" b="0" i="0" baseline="0">
              <a:solidFill>
                <a:sysClr val="windowText" lastClr="000000"/>
              </a:solidFill>
              <a:latin typeface="+mn-lt"/>
              <a:ea typeface="+mn-ea"/>
              <a:cs typeface="+mn-cs"/>
            </a:rPr>
            <a:t>８．４</a:t>
          </a:r>
          <a:r>
            <a:rPr lang="ja-JP" altLang="ja-JP" sz="1100" b="0" i="0" baseline="0">
              <a:solidFill>
                <a:sysClr val="windowText" lastClr="000000"/>
              </a:solidFill>
              <a:latin typeface="+mn-lt"/>
              <a:ea typeface="+mn-ea"/>
              <a:cs typeface="+mn-cs"/>
            </a:rPr>
            <a:t>ポイント、滋賀県平均に対しては</a:t>
          </a:r>
          <a:r>
            <a:rPr lang="ja-JP" altLang="en-US" sz="1100" b="0" i="0" baseline="0">
              <a:solidFill>
                <a:sysClr val="windowText" lastClr="000000"/>
              </a:solidFill>
              <a:latin typeface="+mn-lt"/>
              <a:ea typeface="+mn-ea"/>
              <a:cs typeface="+mn-cs"/>
            </a:rPr>
            <a:t>６．８</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９．１</a:t>
          </a:r>
          <a:r>
            <a:rPr lang="ja-JP" altLang="ja-JP" sz="1100" b="0" i="0" baseline="0">
              <a:solidFill>
                <a:sysClr val="windowText" lastClr="000000"/>
              </a:solidFill>
              <a:latin typeface="+mn-lt"/>
              <a:ea typeface="+mn-ea"/>
              <a:cs typeface="+mn-cs"/>
            </a:rPr>
            <a:t>ポイントと、それぞれ大きく上回った。</a:t>
          </a:r>
          <a:endParaRPr kumimoji="1" lang="ja-JP" altLang="en-US" sz="1300">
            <a:solidFill>
              <a:sysClr val="windowText" lastClr="000000"/>
            </a:solidFill>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57150</xdr:rowOff>
    </xdr:from>
    <xdr:to>
      <xdr:col>24</xdr:col>
      <xdr:colOff>28575</xdr:colOff>
      <xdr:row>21</xdr:row>
      <xdr:rowOff>142875</xdr:rowOff>
    </xdr:to>
    <xdr:cxnSp macro="">
      <xdr:nvCxnSpPr>
        <xdr:cNvPr id="122" name="直線コネクタ 121"/>
        <xdr:cNvCxnSpPr/>
      </xdr:nvCxnSpPr>
      <xdr:spPr>
        <a:xfrm flipV="1">
          <a:off x="16506825" y="24574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114300</xdr:rowOff>
    </xdr:from>
    <xdr:ext cx="762000" cy="257175"/>
    <xdr:sp macro="" textlink="">
      <xdr:nvSpPr>
        <xdr:cNvPr id="123" name="物件費最小値テキスト"/>
        <xdr:cNvSpPr txBox="1"/>
      </xdr:nvSpPr>
      <xdr:spPr>
        <a:xfrm>
          <a:off x="16602075" y="371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142875</xdr:rowOff>
    </xdr:from>
    <xdr:to>
      <xdr:col>24</xdr:col>
      <xdr:colOff>123825</xdr:colOff>
      <xdr:row>21</xdr:row>
      <xdr:rowOff>142875</xdr:rowOff>
    </xdr:to>
    <xdr:cxnSp macro="">
      <xdr:nvCxnSpPr>
        <xdr:cNvPr id="124" name="直線コネクタ 123"/>
        <xdr:cNvCxnSpPr/>
      </xdr:nvCxnSpPr>
      <xdr:spPr>
        <a:xfrm>
          <a:off x="16421100" y="3743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142875</xdr:rowOff>
    </xdr:from>
    <xdr:ext cx="762000" cy="257175"/>
    <xdr:sp macro="" textlink="">
      <xdr:nvSpPr>
        <xdr:cNvPr id="125" name="物件費最大値テキスト"/>
        <xdr:cNvSpPr txBox="1"/>
      </xdr:nvSpPr>
      <xdr:spPr>
        <a:xfrm>
          <a:off x="166020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57150</xdr:rowOff>
    </xdr:from>
    <xdr:to>
      <xdr:col>24</xdr:col>
      <xdr:colOff>123825</xdr:colOff>
      <xdr:row>14</xdr:row>
      <xdr:rowOff>57150</xdr:rowOff>
    </xdr:to>
    <xdr:cxnSp macro="">
      <xdr:nvCxnSpPr>
        <xdr:cNvPr id="126" name="直線コネクタ 125"/>
        <xdr:cNvCxnSpPr/>
      </xdr:nvCxnSpPr>
      <xdr:spPr>
        <a:xfrm>
          <a:off x="16421100" y="245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19</xdr:row>
      <xdr:rowOff>171450</xdr:rowOff>
    </xdr:from>
    <xdr:to>
      <xdr:col>24</xdr:col>
      <xdr:colOff>28575</xdr:colOff>
      <xdr:row>20</xdr:row>
      <xdr:rowOff>142875</xdr:rowOff>
    </xdr:to>
    <xdr:cxnSp macro="">
      <xdr:nvCxnSpPr>
        <xdr:cNvPr id="127" name="直線コネクタ 126"/>
        <xdr:cNvCxnSpPr/>
      </xdr:nvCxnSpPr>
      <xdr:spPr>
        <a:xfrm>
          <a:off x="15668625" y="342900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104775</xdr:rowOff>
    </xdr:from>
    <xdr:ext cx="762000" cy="257175"/>
    <xdr:sp macro="" textlink="">
      <xdr:nvSpPr>
        <xdr:cNvPr id="128" name="物件費平均値テキスト"/>
        <xdr:cNvSpPr txBox="1"/>
      </xdr:nvSpPr>
      <xdr:spPr>
        <a:xfrm>
          <a:off x="166020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85725</xdr:rowOff>
    </xdr:from>
    <xdr:to>
      <xdr:col>24</xdr:col>
      <xdr:colOff>85725</xdr:colOff>
      <xdr:row>17</xdr:row>
      <xdr:rowOff>9525</xdr:rowOff>
    </xdr:to>
    <xdr:sp macro="" textlink="">
      <xdr:nvSpPr>
        <xdr:cNvPr id="129" name="フローチャート : 判断 128"/>
        <xdr:cNvSpPr/>
      </xdr:nvSpPr>
      <xdr:spPr>
        <a:xfrm>
          <a:off x="16459200" y="282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57150</xdr:rowOff>
    </xdr:from>
    <xdr:to>
      <xdr:col>22</xdr:col>
      <xdr:colOff>561975</xdr:colOff>
      <xdr:row>19</xdr:row>
      <xdr:rowOff>171450</xdr:rowOff>
    </xdr:to>
    <xdr:cxnSp macro="">
      <xdr:nvCxnSpPr>
        <xdr:cNvPr id="130" name="直線コネクタ 129"/>
        <xdr:cNvCxnSpPr/>
      </xdr:nvCxnSpPr>
      <xdr:spPr>
        <a:xfrm>
          <a:off x="14782800" y="33147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xdr:rowOff>
    </xdr:from>
    <xdr:to>
      <xdr:col>22</xdr:col>
      <xdr:colOff>619125</xdr:colOff>
      <xdr:row>17</xdr:row>
      <xdr:rowOff>114300</xdr:rowOff>
    </xdr:to>
    <xdr:sp macro="" textlink="">
      <xdr:nvSpPr>
        <xdr:cNvPr id="131" name="フローチャート : 判断 130"/>
        <xdr:cNvSpPr/>
      </xdr:nvSpPr>
      <xdr:spPr>
        <a:xfrm>
          <a:off x="15621000" y="2924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123825</xdr:rowOff>
    </xdr:from>
    <xdr:ext cx="733425" cy="257175"/>
    <xdr:sp macro="" textlink="">
      <xdr:nvSpPr>
        <xdr:cNvPr id="132" name="テキスト ボックス 131"/>
        <xdr:cNvSpPr txBox="1"/>
      </xdr:nvSpPr>
      <xdr:spPr>
        <a:xfrm>
          <a:off x="15287625" y="269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123825</xdr:rowOff>
    </xdr:from>
    <xdr:to>
      <xdr:col>21</xdr:col>
      <xdr:colOff>361950</xdr:colOff>
      <xdr:row>19</xdr:row>
      <xdr:rowOff>57150</xdr:rowOff>
    </xdr:to>
    <xdr:cxnSp macro="">
      <xdr:nvCxnSpPr>
        <xdr:cNvPr id="133" name="直線コネクタ 132"/>
        <xdr:cNvCxnSpPr/>
      </xdr:nvCxnSpPr>
      <xdr:spPr>
        <a:xfrm>
          <a:off x="13896975" y="2867025"/>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95250</xdr:rowOff>
    </xdr:from>
    <xdr:to>
      <xdr:col>21</xdr:col>
      <xdr:colOff>409575</xdr:colOff>
      <xdr:row>17</xdr:row>
      <xdr:rowOff>28575</xdr:rowOff>
    </xdr:to>
    <xdr:sp macro="" textlink="">
      <xdr:nvSpPr>
        <xdr:cNvPr id="134" name="フローチャート : 判断 133"/>
        <xdr:cNvSpPr/>
      </xdr:nvSpPr>
      <xdr:spPr>
        <a:xfrm>
          <a:off x="14735175" y="283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38100</xdr:rowOff>
    </xdr:from>
    <xdr:ext cx="762000" cy="257175"/>
    <xdr:sp macro="" textlink="">
      <xdr:nvSpPr>
        <xdr:cNvPr id="135" name="テキスト ボックス 134"/>
        <xdr:cNvSpPr txBox="1"/>
      </xdr:nvSpPr>
      <xdr:spPr>
        <a:xfrm>
          <a:off x="144018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123825</xdr:rowOff>
    </xdr:from>
    <xdr:to>
      <xdr:col>20</xdr:col>
      <xdr:colOff>161925</xdr:colOff>
      <xdr:row>18</xdr:row>
      <xdr:rowOff>57150</xdr:rowOff>
    </xdr:to>
    <xdr:cxnSp macro="">
      <xdr:nvCxnSpPr>
        <xdr:cNvPr id="136" name="直線コネクタ 135"/>
        <xdr:cNvCxnSpPr/>
      </xdr:nvCxnSpPr>
      <xdr:spPr>
        <a:xfrm flipV="1">
          <a:off x="13001625" y="28670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19050</xdr:rowOff>
    </xdr:from>
    <xdr:to>
      <xdr:col>20</xdr:col>
      <xdr:colOff>209550</xdr:colOff>
      <xdr:row>16</xdr:row>
      <xdr:rowOff>114300</xdr:rowOff>
    </xdr:to>
    <xdr:sp macro="" textlink="">
      <xdr:nvSpPr>
        <xdr:cNvPr id="137" name="フローチャート : 判断 136"/>
        <xdr:cNvSpPr/>
      </xdr:nvSpPr>
      <xdr:spPr>
        <a:xfrm>
          <a:off x="13839825" y="276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123825</xdr:rowOff>
    </xdr:from>
    <xdr:ext cx="762000" cy="257175"/>
    <xdr:sp macro="" textlink="">
      <xdr:nvSpPr>
        <xdr:cNvPr id="138" name="テキスト ボックス 137"/>
        <xdr:cNvSpPr txBox="1"/>
      </xdr:nvSpPr>
      <xdr:spPr>
        <a:xfrm>
          <a:off x="135159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47625</xdr:rowOff>
    </xdr:from>
    <xdr:to>
      <xdr:col>19</xdr:col>
      <xdr:colOff>9525</xdr:colOff>
      <xdr:row>16</xdr:row>
      <xdr:rowOff>142875</xdr:rowOff>
    </xdr:to>
    <xdr:sp macro="" textlink="">
      <xdr:nvSpPr>
        <xdr:cNvPr id="139" name="フローチャート : 判断 138"/>
        <xdr:cNvSpPr/>
      </xdr:nvSpPr>
      <xdr:spPr>
        <a:xfrm>
          <a:off x="1295400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161925</xdr:rowOff>
    </xdr:from>
    <xdr:ext cx="762000" cy="257175"/>
    <xdr:sp macro="" textlink="">
      <xdr:nvSpPr>
        <xdr:cNvPr id="140" name="テキスト ボックス 139"/>
        <xdr:cNvSpPr txBox="1"/>
      </xdr:nvSpPr>
      <xdr:spPr>
        <a:xfrm>
          <a:off x="1262062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95250</xdr:rowOff>
    </xdr:from>
    <xdr:to>
      <xdr:col>24</xdr:col>
      <xdr:colOff>85725</xdr:colOff>
      <xdr:row>21</xdr:row>
      <xdr:rowOff>19050</xdr:rowOff>
    </xdr:to>
    <xdr:sp macro="" textlink="">
      <xdr:nvSpPr>
        <xdr:cNvPr id="146" name="円/楕円 145"/>
        <xdr:cNvSpPr/>
      </xdr:nvSpPr>
      <xdr:spPr>
        <a:xfrm>
          <a:off x="16459200" y="3524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20</xdr:row>
      <xdr:rowOff>66675</xdr:rowOff>
    </xdr:from>
    <xdr:ext cx="762000" cy="257175"/>
    <xdr:sp macro="" textlink="">
      <xdr:nvSpPr>
        <xdr:cNvPr id="147" name="物件費該当値テキスト"/>
        <xdr:cNvSpPr txBox="1"/>
      </xdr:nvSpPr>
      <xdr:spPr>
        <a:xfrm>
          <a:off x="16602075" y="349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114300</xdr:rowOff>
    </xdr:from>
    <xdr:to>
      <xdr:col>22</xdr:col>
      <xdr:colOff>619125</xdr:colOff>
      <xdr:row>20</xdr:row>
      <xdr:rowOff>47625</xdr:rowOff>
    </xdr:to>
    <xdr:sp macro="" textlink="">
      <xdr:nvSpPr>
        <xdr:cNvPr id="148" name="円/楕円 147"/>
        <xdr:cNvSpPr/>
      </xdr:nvSpPr>
      <xdr:spPr>
        <a:xfrm>
          <a:off x="15621000" y="3371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20</xdr:row>
      <xdr:rowOff>28575</xdr:rowOff>
    </xdr:from>
    <xdr:ext cx="733425" cy="257175"/>
    <xdr:sp macro="" textlink="">
      <xdr:nvSpPr>
        <xdr:cNvPr id="149" name="テキスト ボックス 148"/>
        <xdr:cNvSpPr txBox="1"/>
      </xdr:nvSpPr>
      <xdr:spPr>
        <a:xfrm>
          <a:off x="15287625" y="345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314325</xdr:colOff>
      <xdr:row>19</xdr:row>
      <xdr:rowOff>0</xdr:rowOff>
    </xdr:from>
    <xdr:to>
      <xdr:col>21</xdr:col>
      <xdr:colOff>409575</xdr:colOff>
      <xdr:row>19</xdr:row>
      <xdr:rowOff>104775</xdr:rowOff>
    </xdr:to>
    <xdr:sp macro="" textlink="">
      <xdr:nvSpPr>
        <xdr:cNvPr id="150" name="円/楕円 149"/>
        <xdr:cNvSpPr/>
      </xdr:nvSpPr>
      <xdr:spPr>
        <a:xfrm>
          <a:off x="14735175" y="325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85725</xdr:rowOff>
    </xdr:from>
    <xdr:ext cx="762000" cy="257175"/>
    <xdr:sp macro="" textlink="">
      <xdr:nvSpPr>
        <xdr:cNvPr id="151" name="テキスト ボックス 150"/>
        <xdr:cNvSpPr txBox="1"/>
      </xdr:nvSpPr>
      <xdr:spPr>
        <a:xfrm>
          <a:off x="144018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66675</xdr:rowOff>
    </xdr:from>
    <xdr:to>
      <xdr:col>20</xdr:col>
      <xdr:colOff>209550</xdr:colOff>
      <xdr:row>16</xdr:row>
      <xdr:rowOff>171450</xdr:rowOff>
    </xdr:to>
    <xdr:sp macro="" textlink="">
      <xdr:nvSpPr>
        <xdr:cNvPr id="152" name="円/楕円 151"/>
        <xdr:cNvSpPr/>
      </xdr:nvSpPr>
      <xdr:spPr>
        <a:xfrm>
          <a:off x="13839825"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152400</xdr:rowOff>
    </xdr:from>
    <xdr:ext cx="762000" cy="257175"/>
    <xdr:sp macro="" textlink="">
      <xdr:nvSpPr>
        <xdr:cNvPr id="153" name="テキスト ボックス 152"/>
        <xdr:cNvSpPr txBox="1"/>
      </xdr:nvSpPr>
      <xdr:spPr>
        <a:xfrm>
          <a:off x="135159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9525</xdr:rowOff>
    </xdr:from>
    <xdr:to>
      <xdr:col>19</xdr:col>
      <xdr:colOff>9525</xdr:colOff>
      <xdr:row>18</xdr:row>
      <xdr:rowOff>104775</xdr:rowOff>
    </xdr:to>
    <xdr:sp macro="" textlink="">
      <xdr:nvSpPr>
        <xdr:cNvPr id="154" name="円/楕円 153"/>
        <xdr:cNvSpPr/>
      </xdr:nvSpPr>
      <xdr:spPr>
        <a:xfrm>
          <a:off x="12954000" y="309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95250</xdr:rowOff>
    </xdr:from>
    <xdr:ext cx="762000" cy="257175"/>
    <xdr:sp macro="" textlink="">
      <xdr:nvSpPr>
        <xdr:cNvPr id="155" name="テキスト ボックス 154"/>
        <xdr:cNvSpPr txBox="1"/>
      </xdr:nvSpPr>
      <xdr:spPr>
        <a:xfrm>
          <a:off x="12620625" y="318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全国平均、滋賀県平均に比べて引き続き、それぞれ下回る数値となったものの、</a:t>
          </a:r>
          <a:r>
            <a:rPr lang="ja-JP" altLang="en-US" sz="1100" b="0" i="0" baseline="0">
              <a:solidFill>
                <a:sysClr val="windowText" lastClr="000000"/>
              </a:solidFill>
              <a:latin typeface="+mn-lt"/>
              <a:ea typeface="+mn-ea"/>
              <a:cs typeface="+mn-cs"/>
            </a:rPr>
            <a:t>類</a:t>
          </a:r>
          <a:r>
            <a:rPr lang="ja-JP" altLang="ja-JP" sz="1100" b="0" i="0" baseline="0">
              <a:solidFill>
                <a:sysClr val="windowText" lastClr="000000"/>
              </a:solidFill>
              <a:latin typeface="+mn-lt"/>
              <a:ea typeface="+mn-ea"/>
              <a:cs typeface="+mn-cs"/>
            </a:rPr>
            <a:t>似団体平均に比べては、</a:t>
          </a:r>
          <a:r>
            <a:rPr lang="ja-JP" altLang="en-US" sz="1100" b="0" i="0" baseline="0">
              <a:solidFill>
                <a:sysClr val="windowText" lastClr="000000"/>
              </a:solidFill>
              <a:latin typeface="+mn-lt"/>
              <a:ea typeface="+mn-ea"/>
              <a:cs typeface="+mn-cs"/>
            </a:rPr>
            <a:t>０．９</a:t>
          </a:r>
          <a:r>
            <a:rPr lang="ja-JP" altLang="ja-JP" sz="1100" b="0" i="0" baseline="0">
              <a:solidFill>
                <a:sysClr val="windowText" lastClr="000000"/>
              </a:solidFill>
              <a:latin typeface="+mn-lt"/>
              <a:ea typeface="+mn-ea"/>
              <a:cs typeface="+mn-cs"/>
            </a:rPr>
            <a:t>ポイント上回る結果となった。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決算額における主な増要因は、自立支援給付費、保育所運営費負担金等が増加したことによるものである。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95250</xdr:rowOff>
    </xdr:from>
    <xdr:to>
      <xdr:col>7</xdr:col>
      <xdr:colOff>19050</xdr:colOff>
      <xdr:row>60</xdr:row>
      <xdr:rowOff>161925</xdr:rowOff>
    </xdr:to>
    <xdr:cxnSp macro="">
      <xdr:nvCxnSpPr>
        <xdr:cNvPr id="185" name="直線コネクタ 184"/>
        <xdr:cNvCxnSpPr/>
      </xdr:nvCxnSpPr>
      <xdr:spPr>
        <a:xfrm flipV="1">
          <a:off x="4829175" y="901065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133350</xdr:rowOff>
    </xdr:from>
    <xdr:ext cx="762000" cy="257175"/>
    <xdr:sp macro="" textlink="">
      <xdr:nvSpPr>
        <xdr:cNvPr id="186" name="扶助費最小値テキスト"/>
        <xdr:cNvSpPr txBox="1"/>
      </xdr:nvSpPr>
      <xdr:spPr>
        <a:xfrm>
          <a:off x="49149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609600</xdr:colOff>
      <xdr:row>60</xdr:row>
      <xdr:rowOff>161925</xdr:rowOff>
    </xdr:from>
    <xdr:to>
      <xdr:col>7</xdr:col>
      <xdr:colOff>104775</xdr:colOff>
      <xdr:row>60</xdr:row>
      <xdr:rowOff>161925</xdr:rowOff>
    </xdr:to>
    <xdr:cxnSp macro="">
      <xdr:nvCxnSpPr>
        <xdr:cNvPr id="187" name="直線コネクタ 186"/>
        <xdr:cNvCxnSpPr/>
      </xdr:nvCxnSpPr>
      <xdr:spPr>
        <a:xfrm>
          <a:off x="4733925" y="10448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xdr:rowOff>
    </xdr:from>
    <xdr:ext cx="762000" cy="257175"/>
    <xdr:sp macro="" textlink="">
      <xdr:nvSpPr>
        <xdr:cNvPr id="188" name="扶助費最大値テキスト"/>
        <xdr:cNvSpPr txBox="1"/>
      </xdr:nvSpPr>
      <xdr:spPr>
        <a:xfrm>
          <a:off x="4914900" y="8753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609600</xdr:colOff>
      <xdr:row>52</xdr:row>
      <xdr:rowOff>95250</xdr:rowOff>
    </xdr:from>
    <xdr:to>
      <xdr:col>7</xdr:col>
      <xdr:colOff>104775</xdr:colOff>
      <xdr:row>52</xdr:row>
      <xdr:rowOff>95250</xdr:rowOff>
    </xdr:to>
    <xdr:cxnSp macro="">
      <xdr:nvCxnSpPr>
        <xdr:cNvPr id="189" name="直線コネクタ 188"/>
        <xdr:cNvCxnSpPr/>
      </xdr:nvCxnSpPr>
      <xdr:spPr>
        <a:xfrm>
          <a:off x="4733925" y="901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114300</xdr:rowOff>
    </xdr:from>
    <xdr:to>
      <xdr:col>7</xdr:col>
      <xdr:colOff>19050</xdr:colOff>
      <xdr:row>56</xdr:row>
      <xdr:rowOff>114300</xdr:rowOff>
    </xdr:to>
    <xdr:cxnSp macro="">
      <xdr:nvCxnSpPr>
        <xdr:cNvPr id="190" name="直線コネクタ 189"/>
        <xdr:cNvCxnSpPr/>
      </xdr:nvCxnSpPr>
      <xdr:spPr>
        <a:xfrm>
          <a:off x="3990975" y="9544050"/>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104775</xdr:rowOff>
    </xdr:from>
    <xdr:ext cx="762000" cy="257175"/>
    <xdr:sp macro="" textlink="">
      <xdr:nvSpPr>
        <xdr:cNvPr id="191" name="扶助費平均値テキスト"/>
        <xdr:cNvSpPr txBox="1"/>
      </xdr:nvSpPr>
      <xdr:spPr>
        <a:xfrm>
          <a:off x="491490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85725</xdr:rowOff>
    </xdr:from>
    <xdr:to>
      <xdr:col>7</xdr:col>
      <xdr:colOff>66675</xdr:colOff>
      <xdr:row>56</xdr:row>
      <xdr:rowOff>19050</xdr:rowOff>
    </xdr:to>
    <xdr:sp macro="" textlink="">
      <xdr:nvSpPr>
        <xdr:cNvPr id="192" name="フローチャート : 判断 191"/>
        <xdr:cNvSpPr/>
      </xdr:nvSpPr>
      <xdr:spPr>
        <a:xfrm>
          <a:off x="47720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161925</xdr:rowOff>
    </xdr:from>
    <xdr:to>
      <xdr:col>5</xdr:col>
      <xdr:colOff>552450</xdr:colOff>
      <xdr:row>55</xdr:row>
      <xdr:rowOff>114300</xdr:rowOff>
    </xdr:to>
    <xdr:cxnSp macro="">
      <xdr:nvCxnSpPr>
        <xdr:cNvPr id="193" name="直線コネクタ 192"/>
        <xdr:cNvCxnSpPr/>
      </xdr:nvCxnSpPr>
      <xdr:spPr>
        <a:xfrm>
          <a:off x="3095625" y="942022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0</xdr:rowOff>
    </xdr:from>
    <xdr:to>
      <xdr:col>5</xdr:col>
      <xdr:colOff>600075</xdr:colOff>
      <xdr:row>55</xdr:row>
      <xdr:rowOff>104775</xdr:rowOff>
    </xdr:to>
    <xdr:sp macro="" textlink="">
      <xdr:nvSpPr>
        <xdr:cNvPr id="194" name="フローチャート : 判断 193"/>
        <xdr:cNvSpPr/>
      </xdr:nvSpPr>
      <xdr:spPr>
        <a:xfrm>
          <a:off x="3933825"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114300</xdr:rowOff>
    </xdr:from>
    <xdr:ext cx="733425" cy="257175"/>
    <xdr:sp macro="" textlink="">
      <xdr:nvSpPr>
        <xdr:cNvPr id="195" name="テキスト ボックス 194"/>
        <xdr:cNvSpPr txBox="1"/>
      </xdr:nvSpPr>
      <xdr:spPr>
        <a:xfrm>
          <a:off x="3609975" y="920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9525</xdr:rowOff>
    </xdr:from>
    <xdr:to>
      <xdr:col>4</xdr:col>
      <xdr:colOff>342900</xdr:colOff>
      <xdr:row>54</xdr:row>
      <xdr:rowOff>161925</xdr:rowOff>
    </xdr:to>
    <xdr:cxnSp macro="">
      <xdr:nvCxnSpPr>
        <xdr:cNvPr id="196" name="直線コネクタ 195"/>
        <xdr:cNvCxnSpPr/>
      </xdr:nvCxnSpPr>
      <xdr:spPr>
        <a:xfrm>
          <a:off x="2209800" y="92678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142875</xdr:rowOff>
    </xdr:from>
    <xdr:to>
      <xdr:col>4</xdr:col>
      <xdr:colOff>400050</xdr:colOff>
      <xdr:row>55</xdr:row>
      <xdr:rowOff>76200</xdr:rowOff>
    </xdr:to>
    <xdr:sp macro="" textlink="">
      <xdr:nvSpPr>
        <xdr:cNvPr id="197" name="フローチャート : 判断 196"/>
        <xdr:cNvSpPr/>
      </xdr:nvSpPr>
      <xdr:spPr>
        <a:xfrm>
          <a:off x="30480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57150</xdr:rowOff>
    </xdr:from>
    <xdr:ext cx="762000" cy="257175"/>
    <xdr:sp macro="" textlink="">
      <xdr:nvSpPr>
        <xdr:cNvPr id="198" name="テキスト ボックス 197"/>
        <xdr:cNvSpPr txBox="1"/>
      </xdr:nvSpPr>
      <xdr:spPr>
        <a:xfrm>
          <a:off x="2714625"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9525</xdr:rowOff>
    </xdr:from>
    <xdr:to>
      <xdr:col>3</xdr:col>
      <xdr:colOff>142875</xdr:colOff>
      <xdr:row>55</xdr:row>
      <xdr:rowOff>38100</xdr:rowOff>
    </xdr:to>
    <xdr:cxnSp macro="">
      <xdr:nvCxnSpPr>
        <xdr:cNvPr id="199" name="直線コネクタ 198"/>
        <xdr:cNvCxnSpPr/>
      </xdr:nvCxnSpPr>
      <xdr:spPr>
        <a:xfrm flipV="1">
          <a:off x="1323975" y="92678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161925</xdr:rowOff>
    </xdr:from>
    <xdr:to>
      <xdr:col>3</xdr:col>
      <xdr:colOff>190500</xdr:colOff>
      <xdr:row>55</xdr:row>
      <xdr:rowOff>85725</xdr:rowOff>
    </xdr:to>
    <xdr:sp macro="" textlink="">
      <xdr:nvSpPr>
        <xdr:cNvPr id="200" name="フローチャート : 判断 199"/>
        <xdr:cNvSpPr/>
      </xdr:nvSpPr>
      <xdr:spPr>
        <a:xfrm>
          <a:off x="2162175" y="9420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76200</xdr:rowOff>
    </xdr:from>
    <xdr:ext cx="762000" cy="257175"/>
    <xdr:sp macro="" textlink="">
      <xdr:nvSpPr>
        <xdr:cNvPr id="201" name="テキスト ボックス 200"/>
        <xdr:cNvSpPr txBox="1"/>
      </xdr:nvSpPr>
      <xdr:spPr>
        <a:xfrm>
          <a:off x="18288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142875</xdr:rowOff>
    </xdr:from>
    <xdr:to>
      <xdr:col>1</xdr:col>
      <xdr:colOff>676275</xdr:colOff>
      <xdr:row>55</xdr:row>
      <xdr:rowOff>76200</xdr:rowOff>
    </xdr:to>
    <xdr:sp macro="" textlink="">
      <xdr:nvSpPr>
        <xdr:cNvPr id="202" name="フローチャート : 判断 201"/>
        <xdr:cNvSpPr/>
      </xdr:nvSpPr>
      <xdr:spPr>
        <a:xfrm>
          <a:off x="12668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85725</xdr:rowOff>
    </xdr:from>
    <xdr:ext cx="762000" cy="257175"/>
    <xdr:sp macro="" textlink="">
      <xdr:nvSpPr>
        <xdr:cNvPr id="203" name="テキスト ボックス 202"/>
        <xdr:cNvSpPr txBox="1"/>
      </xdr:nvSpPr>
      <xdr:spPr>
        <a:xfrm>
          <a:off x="942975" y="917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57150</xdr:rowOff>
    </xdr:from>
    <xdr:to>
      <xdr:col>7</xdr:col>
      <xdr:colOff>66675</xdr:colOff>
      <xdr:row>56</xdr:row>
      <xdr:rowOff>161925</xdr:rowOff>
    </xdr:to>
    <xdr:sp macro="" textlink="">
      <xdr:nvSpPr>
        <xdr:cNvPr id="209" name="円/楕円 208"/>
        <xdr:cNvSpPr/>
      </xdr:nvSpPr>
      <xdr:spPr>
        <a:xfrm>
          <a:off x="47720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28575</xdr:rowOff>
    </xdr:from>
    <xdr:ext cx="762000" cy="257175"/>
    <xdr:sp macro="" textlink="">
      <xdr:nvSpPr>
        <xdr:cNvPr id="210" name="扶助費該当値テキスト"/>
        <xdr:cNvSpPr txBox="1"/>
      </xdr:nvSpPr>
      <xdr:spPr>
        <a:xfrm>
          <a:off x="49149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66675</xdr:rowOff>
    </xdr:from>
    <xdr:to>
      <xdr:col>5</xdr:col>
      <xdr:colOff>600075</xdr:colOff>
      <xdr:row>55</xdr:row>
      <xdr:rowOff>171450</xdr:rowOff>
    </xdr:to>
    <xdr:sp macro="" textlink="">
      <xdr:nvSpPr>
        <xdr:cNvPr id="211" name="円/楕円 210"/>
        <xdr:cNvSpPr/>
      </xdr:nvSpPr>
      <xdr:spPr>
        <a:xfrm>
          <a:off x="3933825"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152400</xdr:rowOff>
    </xdr:from>
    <xdr:ext cx="733425" cy="257175"/>
    <xdr:sp macro="" textlink="">
      <xdr:nvSpPr>
        <xdr:cNvPr id="212" name="テキスト ボックス 211"/>
        <xdr:cNvSpPr txBox="1"/>
      </xdr:nvSpPr>
      <xdr:spPr>
        <a:xfrm>
          <a:off x="3609975" y="958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104775</xdr:rowOff>
    </xdr:from>
    <xdr:to>
      <xdr:col>4</xdr:col>
      <xdr:colOff>400050</xdr:colOff>
      <xdr:row>55</xdr:row>
      <xdr:rowOff>38100</xdr:rowOff>
    </xdr:to>
    <xdr:sp macro="" textlink="">
      <xdr:nvSpPr>
        <xdr:cNvPr id="213" name="円/楕円 212"/>
        <xdr:cNvSpPr/>
      </xdr:nvSpPr>
      <xdr:spPr>
        <a:xfrm>
          <a:off x="30480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47625</xdr:rowOff>
    </xdr:from>
    <xdr:ext cx="762000" cy="257175"/>
    <xdr:sp macro="" textlink="">
      <xdr:nvSpPr>
        <xdr:cNvPr id="214" name="テキスト ボックス 213"/>
        <xdr:cNvSpPr txBox="1"/>
      </xdr:nvSpPr>
      <xdr:spPr>
        <a:xfrm>
          <a:off x="2714625" y="913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133350</xdr:rowOff>
    </xdr:from>
    <xdr:to>
      <xdr:col>3</xdr:col>
      <xdr:colOff>190500</xdr:colOff>
      <xdr:row>54</xdr:row>
      <xdr:rowOff>66675</xdr:rowOff>
    </xdr:to>
    <xdr:sp macro="" textlink="">
      <xdr:nvSpPr>
        <xdr:cNvPr id="215" name="円/楕円 214"/>
        <xdr:cNvSpPr/>
      </xdr:nvSpPr>
      <xdr:spPr>
        <a:xfrm>
          <a:off x="2162175" y="922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76200</xdr:rowOff>
    </xdr:from>
    <xdr:ext cx="762000" cy="257175"/>
    <xdr:sp macro="" textlink="">
      <xdr:nvSpPr>
        <xdr:cNvPr id="216" name="テキスト ボックス 215"/>
        <xdr:cNvSpPr txBox="1"/>
      </xdr:nvSpPr>
      <xdr:spPr>
        <a:xfrm>
          <a:off x="1828800" y="8991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161925</xdr:rowOff>
    </xdr:from>
    <xdr:to>
      <xdr:col>1</xdr:col>
      <xdr:colOff>676275</xdr:colOff>
      <xdr:row>55</xdr:row>
      <xdr:rowOff>85725</xdr:rowOff>
    </xdr:to>
    <xdr:sp macro="" textlink="">
      <xdr:nvSpPr>
        <xdr:cNvPr id="217" name="円/楕円 216"/>
        <xdr:cNvSpPr/>
      </xdr:nvSpPr>
      <xdr:spPr>
        <a:xfrm>
          <a:off x="1266825" y="942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76200</xdr:rowOff>
    </xdr:from>
    <xdr:ext cx="762000" cy="257175"/>
    <xdr:sp macro="" textlink="">
      <xdr:nvSpPr>
        <xdr:cNvPr id="218" name="テキスト ボックス 217"/>
        <xdr:cNvSpPr txBox="1"/>
      </xdr:nvSpPr>
      <xdr:spPr>
        <a:xfrm>
          <a:off x="9429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前年度に比して社会保障関連である後期高齢者医療特別会計、介護保険特別会計および国民健康保険事業特別会計（事業勘定）に対する繰出金が増加したこと等により</a:t>
          </a:r>
          <a:r>
            <a:rPr lang="ja-JP" altLang="en-US" sz="1100" b="0" i="0" baseline="0">
              <a:solidFill>
                <a:sysClr val="windowText" lastClr="000000"/>
              </a:solidFill>
              <a:latin typeface="+mn-lt"/>
              <a:ea typeface="+mn-ea"/>
              <a:cs typeface="+mn-cs"/>
            </a:rPr>
            <a:t>１．５</a:t>
          </a:r>
          <a:r>
            <a:rPr lang="ja-JP" altLang="ja-JP" sz="1100" b="0" i="0" baseline="0">
              <a:solidFill>
                <a:sysClr val="windowText" lastClr="000000"/>
              </a:solidFill>
              <a:latin typeface="+mn-lt"/>
              <a:ea typeface="+mn-ea"/>
              <a:cs typeface="+mn-cs"/>
            </a:rPr>
            <a:t>ポイント増加し、他団体との比較においては、全国平均値を</a:t>
          </a:r>
          <a:r>
            <a:rPr lang="ja-JP" altLang="en-US" sz="1100" b="0" i="0" baseline="0">
              <a:solidFill>
                <a:sysClr val="windowText" lastClr="000000"/>
              </a:solidFill>
              <a:latin typeface="+mn-lt"/>
              <a:ea typeface="+mn-ea"/>
              <a:cs typeface="+mn-cs"/>
            </a:rPr>
            <a:t>３．３</a:t>
          </a:r>
          <a:r>
            <a:rPr lang="ja-JP" altLang="ja-JP" sz="1100" b="0" i="0" baseline="0">
              <a:solidFill>
                <a:sysClr val="windowText" lastClr="000000"/>
              </a:solidFill>
              <a:latin typeface="+mn-lt"/>
              <a:ea typeface="+mn-ea"/>
              <a:cs typeface="+mn-cs"/>
            </a:rPr>
            <a:t>ポイント、滋賀県平均値を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ポイント、類似団体平均値を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ポイントそれぞれ上回る結果となった。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123825</xdr:rowOff>
    </xdr:from>
    <xdr:to>
      <xdr:col>24</xdr:col>
      <xdr:colOff>28575</xdr:colOff>
      <xdr:row>61</xdr:row>
      <xdr:rowOff>66675</xdr:rowOff>
    </xdr:to>
    <xdr:cxnSp macro="">
      <xdr:nvCxnSpPr>
        <xdr:cNvPr id="246" name="直線コネクタ 245"/>
        <xdr:cNvCxnSpPr/>
      </xdr:nvCxnSpPr>
      <xdr:spPr>
        <a:xfrm flipV="1">
          <a:off x="16506825" y="90392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38100</xdr:rowOff>
    </xdr:from>
    <xdr:ext cx="762000" cy="257175"/>
    <xdr:sp macro="" textlink="">
      <xdr:nvSpPr>
        <xdr:cNvPr id="247" name="その他最小値テキスト"/>
        <xdr:cNvSpPr txBox="1"/>
      </xdr:nvSpPr>
      <xdr:spPr>
        <a:xfrm>
          <a:off x="166020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66675</xdr:rowOff>
    </xdr:from>
    <xdr:to>
      <xdr:col>24</xdr:col>
      <xdr:colOff>123825</xdr:colOff>
      <xdr:row>61</xdr:row>
      <xdr:rowOff>66675</xdr:rowOff>
    </xdr:to>
    <xdr:cxnSp macro="">
      <xdr:nvCxnSpPr>
        <xdr:cNvPr id="248" name="直線コネクタ 247"/>
        <xdr:cNvCxnSpPr/>
      </xdr:nvCxnSpPr>
      <xdr:spPr>
        <a:xfrm>
          <a:off x="16421100"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38100</xdr:rowOff>
    </xdr:from>
    <xdr:ext cx="762000" cy="257175"/>
    <xdr:sp macro="" textlink="">
      <xdr:nvSpPr>
        <xdr:cNvPr id="249" name="その他最大値テキスト"/>
        <xdr:cNvSpPr txBox="1"/>
      </xdr:nvSpPr>
      <xdr:spPr>
        <a:xfrm>
          <a:off x="16602075"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123825</xdr:rowOff>
    </xdr:from>
    <xdr:to>
      <xdr:col>24</xdr:col>
      <xdr:colOff>123825</xdr:colOff>
      <xdr:row>52</xdr:row>
      <xdr:rowOff>123825</xdr:rowOff>
    </xdr:to>
    <xdr:cxnSp macro="">
      <xdr:nvCxnSpPr>
        <xdr:cNvPr id="250" name="直線コネクタ 249"/>
        <xdr:cNvCxnSpPr/>
      </xdr:nvCxnSpPr>
      <xdr:spPr>
        <a:xfrm>
          <a:off x="16421100"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28575</xdr:rowOff>
    </xdr:from>
    <xdr:to>
      <xdr:col>24</xdr:col>
      <xdr:colOff>28575</xdr:colOff>
      <xdr:row>55</xdr:row>
      <xdr:rowOff>142875</xdr:rowOff>
    </xdr:to>
    <xdr:cxnSp macro="">
      <xdr:nvCxnSpPr>
        <xdr:cNvPr id="251" name="直線コネクタ 250"/>
        <xdr:cNvCxnSpPr/>
      </xdr:nvCxnSpPr>
      <xdr:spPr>
        <a:xfrm>
          <a:off x="15668625" y="94583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53</xdr:row>
      <xdr:rowOff>142875</xdr:rowOff>
    </xdr:from>
    <xdr:ext cx="762000" cy="257175"/>
    <xdr:sp macro="" textlink="">
      <xdr:nvSpPr>
        <xdr:cNvPr id="252" name="その他平均値テキスト"/>
        <xdr:cNvSpPr txBox="1"/>
      </xdr:nvSpPr>
      <xdr:spPr>
        <a:xfrm>
          <a:off x="16602075"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123825</xdr:rowOff>
    </xdr:from>
    <xdr:to>
      <xdr:col>24</xdr:col>
      <xdr:colOff>85725</xdr:colOff>
      <xdr:row>55</xdr:row>
      <xdr:rowOff>47625</xdr:rowOff>
    </xdr:to>
    <xdr:sp macro="" textlink="">
      <xdr:nvSpPr>
        <xdr:cNvPr id="253" name="フローチャート : 判断 252"/>
        <xdr:cNvSpPr/>
      </xdr:nvSpPr>
      <xdr:spPr>
        <a:xfrm>
          <a:off x="16459200" y="9382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161925</xdr:rowOff>
    </xdr:from>
    <xdr:to>
      <xdr:col>22</xdr:col>
      <xdr:colOff>561975</xdr:colOff>
      <xdr:row>55</xdr:row>
      <xdr:rowOff>28575</xdr:rowOff>
    </xdr:to>
    <xdr:cxnSp macro="">
      <xdr:nvCxnSpPr>
        <xdr:cNvPr id="254" name="直線コネクタ 253"/>
        <xdr:cNvCxnSpPr/>
      </xdr:nvCxnSpPr>
      <xdr:spPr>
        <a:xfrm>
          <a:off x="14782800" y="9420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28575</xdr:rowOff>
    </xdr:from>
    <xdr:to>
      <xdr:col>22</xdr:col>
      <xdr:colOff>619125</xdr:colOff>
      <xdr:row>54</xdr:row>
      <xdr:rowOff>133350</xdr:rowOff>
    </xdr:to>
    <xdr:sp macro="" textlink="">
      <xdr:nvSpPr>
        <xdr:cNvPr id="255" name="フローチャート : 判断 254"/>
        <xdr:cNvSpPr/>
      </xdr:nvSpPr>
      <xdr:spPr>
        <a:xfrm>
          <a:off x="15621000" y="928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142875</xdr:rowOff>
    </xdr:from>
    <xdr:ext cx="733425" cy="257175"/>
    <xdr:sp macro="" textlink="">
      <xdr:nvSpPr>
        <xdr:cNvPr id="256" name="テキスト ボックス 255"/>
        <xdr:cNvSpPr txBox="1"/>
      </xdr:nvSpPr>
      <xdr:spPr>
        <a:xfrm>
          <a:off x="15287625" y="9058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53</xdr:row>
      <xdr:rowOff>95250</xdr:rowOff>
    </xdr:from>
    <xdr:to>
      <xdr:col>21</xdr:col>
      <xdr:colOff>361950</xdr:colOff>
      <xdr:row>54</xdr:row>
      <xdr:rowOff>161925</xdr:rowOff>
    </xdr:to>
    <xdr:cxnSp macro="">
      <xdr:nvCxnSpPr>
        <xdr:cNvPr id="257" name="直線コネクタ 256"/>
        <xdr:cNvCxnSpPr/>
      </xdr:nvCxnSpPr>
      <xdr:spPr>
        <a:xfrm>
          <a:off x="13896975" y="918210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54</xdr:row>
      <xdr:rowOff>76200</xdr:rowOff>
    </xdr:from>
    <xdr:to>
      <xdr:col>21</xdr:col>
      <xdr:colOff>409575</xdr:colOff>
      <xdr:row>55</xdr:row>
      <xdr:rowOff>9525</xdr:rowOff>
    </xdr:to>
    <xdr:sp macro="" textlink="">
      <xdr:nvSpPr>
        <xdr:cNvPr id="258" name="フローチャート : 判断 257"/>
        <xdr:cNvSpPr/>
      </xdr:nvSpPr>
      <xdr:spPr>
        <a:xfrm>
          <a:off x="14735175" y="933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19050</xdr:rowOff>
    </xdr:from>
    <xdr:ext cx="762000" cy="257175"/>
    <xdr:sp macro="" textlink="">
      <xdr:nvSpPr>
        <xdr:cNvPr id="259" name="テキスト ボックス 258"/>
        <xdr:cNvSpPr txBox="1"/>
      </xdr:nvSpPr>
      <xdr:spPr>
        <a:xfrm>
          <a:off x="14401800"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53</xdr:row>
      <xdr:rowOff>95250</xdr:rowOff>
    </xdr:from>
    <xdr:to>
      <xdr:col>20</xdr:col>
      <xdr:colOff>161925</xdr:colOff>
      <xdr:row>54</xdr:row>
      <xdr:rowOff>66675</xdr:rowOff>
    </xdr:to>
    <xdr:cxnSp macro="">
      <xdr:nvCxnSpPr>
        <xdr:cNvPr id="260" name="直線コネクタ 259"/>
        <xdr:cNvCxnSpPr/>
      </xdr:nvCxnSpPr>
      <xdr:spPr>
        <a:xfrm flipV="1">
          <a:off x="13001625" y="918210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54</xdr:row>
      <xdr:rowOff>57150</xdr:rowOff>
    </xdr:from>
    <xdr:to>
      <xdr:col>20</xdr:col>
      <xdr:colOff>209550</xdr:colOff>
      <xdr:row>54</xdr:row>
      <xdr:rowOff>161925</xdr:rowOff>
    </xdr:to>
    <xdr:sp macro="" textlink="">
      <xdr:nvSpPr>
        <xdr:cNvPr id="261" name="フローチャート : 判断 260"/>
        <xdr:cNvSpPr/>
      </xdr:nvSpPr>
      <xdr:spPr>
        <a:xfrm>
          <a:off x="13839825"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142875</xdr:rowOff>
    </xdr:from>
    <xdr:ext cx="762000" cy="257175"/>
    <xdr:sp macro="" textlink="">
      <xdr:nvSpPr>
        <xdr:cNvPr id="262" name="テキスト ボックス 261"/>
        <xdr:cNvSpPr txBox="1"/>
      </xdr:nvSpPr>
      <xdr:spPr>
        <a:xfrm>
          <a:off x="13515975" y="940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161925</xdr:rowOff>
    </xdr:from>
    <xdr:to>
      <xdr:col>19</xdr:col>
      <xdr:colOff>9525</xdr:colOff>
      <xdr:row>54</xdr:row>
      <xdr:rowOff>95250</xdr:rowOff>
    </xdr:to>
    <xdr:sp macro="" textlink="">
      <xdr:nvSpPr>
        <xdr:cNvPr id="263" name="フローチャート : 判断 262"/>
        <xdr:cNvSpPr/>
      </xdr:nvSpPr>
      <xdr:spPr>
        <a:xfrm>
          <a:off x="12954000" y="924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104775</xdr:rowOff>
    </xdr:from>
    <xdr:ext cx="762000" cy="257175"/>
    <xdr:sp macro="" textlink="">
      <xdr:nvSpPr>
        <xdr:cNvPr id="264" name="テキスト ボックス 263"/>
        <xdr:cNvSpPr txBox="1"/>
      </xdr:nvSpPr>
      <xdr:spPr>
        <a:xfrm>
          <a:off x="12620625" y="902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85725</xdr:colOff>
      <xdr:row>56</xdr:row>
      <xdr:rowOff>28575</xdr:rowOff>
    </xdr:to>
    <xdr:sp macro="" textlink="">
      <xdr:nvSpPr>
        <xdr:cNvPr id="270" name="円/楕円 269"/>
        <xdr:cNvSpPr/>
      </xdr:nvSpPr>
      <xdr:spPr>
        <a:xfrm>
          <a:off x="164592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66675</xdr:rowOff>
    </xdr:from>
    <xdr:ext cx="762000" cy="257175"/>
    <xdr:sp macro="" textlink="">
      <xdr:nvSpPr>
        <xdr:cNvPr id="271" name="その他該当値テキスト"/>
        <xdr:cNvSpPr txBox="1"/>
      </xdr:nvSpPr>
      <xdr:spPr>
        <a:xfrm>
          <a:off x="166020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619125</xdr:colOff>
      <xdr:row>55</xdr:row>
      <xdr:rowOff>85725</xdr:rowOff>
    </xdr:to>
    <xdr:sp macro="" textlink="">
      <xdr:nvSpPr>
        <xdr:cNvPr id="272" name="円/楕円 271"/>
        <xdr:cNvSpPr/>
      </xdr:nvSpPr>
      <xdr:spPr>
        <a:xfrm>
          <a:off x="156210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66675</xdr:rowOff>
    </xdr:from>
    <xdr:ext cx="733425" cy="257175"/>
    <xdr:sp macro="" textlink="">
      <xdr:nvSpPr>
        <xdr:cNvPr id="273" name="テキスト ボックス 272"/>
        <xdr:cNvSpPr txBox="1"/>
      </xdr:nvSpPr>
      <xdr:spPr>
        <a:xfrm>
          <a:off x="15287625" y="949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104775</xdr:rowOff>
    </xdr:from>
    <xdr:to>
      <xdr:col>21</xdr:col>
      <xdr:colOff>409575</xdr:colOff>
      <xdr:row>55</xdr:row>
      <xdr:rowOff>38100</xdr:rowOff>
    </xdr:to>
    <xdr:sp macro="" textlink="">
      <xdr:nvSpPr>
        <xdr:cNvPr id="274" name="円/楕円 273"/>
        <xdr:cNvSpPr/>
      </xdr:nvSpPr>
      <xdr:spPr>
        <a:xfrm>
          <a:off x="14735175" y="936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19050</xdr:rowOff>
    </xdr:from>
    <xdr:ext cx="762000" cy="257175"/>
    <xdr:sp macro="" textlink="">
      <xdr:nvSpPr>
        <xdr:cNvPr id="275" name="テキスト ボックス 274"/>
        <xdr:cNvSpPr txBox="1"/>
      </xdr:nvSpPr>
      <xdr:spPr>
        <a:xfrm>
          <a:off x="1440180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104775</xdr:colOff>
      <xdr:row>53</xdr:row>
      <xdr:rowOff>38100</xdr:rowOff>
    </xdr:from>
    <xdr:to>
      <xdr:col>20</xdr:col>
      <xdr:colOff>209550</xdr:colOff>
      <xdr:row>53</xdr:row>
      <xdr:rowOff>142875</xdr:rowOff>
    </xdr:to>
    <xdr:sp macro="" textlink="">
      <xdr:nvSpPr>
        <xdr:cNvPr id="276" name="円/楕円 275"/>
        <xdr:cNvSpPr/>
      </xdr:nvSpPr>
      <xdr:spPr>
        <a:xfrm>
          <a:off x="13839825" y="912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51</xdr:row>
      <xdr:rowOff>152400</xdr:rowOff>
    </xdr:from>
    <xdr:ext cx="762000" cy="257175"/>
    <xdr:sp macro="" textlink="">
      <xdr:nvSpPr>
        <xdr:cNvPr id="277" name="テキスト ボックス 276"/>
        <xdr:cNvSpPr txBox="1"/>
      </xdr:nvSpPr>
      <xdr:spPr>
        <a:xfrm>
          <a:off x="135159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19050</xdr:rowOff>
    </xdr:from>
    <xdr:to>
      <xdr:col>19</xdr:col>
      <xdr:colOff>9525</xdr:colOff>
      <xdr:row>54</xdr:row>
      <xdr:rowOff>114300</xdr:rowOff>
    </xdr:to>
    <xdr:sp macro="" textlink="">
      <xdr:nvSpPr>
        <xdr:cNvPr id="278" name="円/楕円 277"/>
        <xdr:cNvSpPr/>
      </xdr:nvSpPr>
      <xdr:spPr>
        <a:xfrm>
          <a:off x="12954000" y="927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104775</xdr:rowOff>
    </xdr:from>
    <xdr:ext cx="762000" cy="257175"/>
    <xdr:sp macro="" textlink="">
      <xdr:nvSpPr>
        <xdr:cNvPr id="279" name="テキスト ボックス 278"/>
        <xdr:cNvSpPr txBox="1"/>
      </xdr:nvSpPr>
      <xdr:spPr>
        <a:xfrm>
          <a:off x="12620625"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前年度と比して、一部事務組合等に対する負担金および</a:t>
          </a:r>
          <a:r>
            <a:rPr lang="ja-JP" altLang="en-US" sz="1100" b="0" i="0" baseline="0">
              <a:solidFill>
                <a:sysClr val="windowText" lastClr="000000"/>
              </a:solidFill>
              <a:latin typeface="+mn-lt"/>
              <a:ea typeface="+mn-ea"/>
              <a:cs typeface="+mn-cs"/>
            </a:rPr>
            <a:t>社会福祉協議会交付金</a:t>
          </a:r>
          <a:r>
            <a:rPr lang="ja-JP" altLang="ja-JP" sz="1100" b="0" i="0" baseline="0">
              <a:solidFill>
                <a:sysClr val="windowText" lastClr="000000"/>
              </a:solidFill>
              <a:latin typeface="+mn-lt"/>
              <a:ea typeface="+mn-ea"/>
              <a:cs typeface="+mn-cs"/>
            </a:rPr>
            <a:t>の増</a:t>
          </a:r>
          <a:r>
            <a:rPr lang="ja-JP" altLang="en-US" sz="1100" b="0" i="0" baseline="0">
              <a:solidFill>
                <a:sysClr val="windowText" lastClr="000000"/>
              </a:solidFill>
              <a:latin typeface="+mn-lt"/>
              <a:ea typeface="+mn-ea"/>
              <a:cs typeface="+mn-cs"/>
            </a:rPr>
            <a:t>に加えて、マイナンバー制度に関連する各種負担金の皆増</a:t>
          </a:r>
          <a:r>
            <a:rPr lang="ja-JP" altLang="ja-JP" sz="1100" b="0" i="0" baseline="0">
              <a:solidFill>
                <a:sysClr val="windowText" lastClr="000000"/>
              </a:solidFill>
              <a:latin typeface="+mn-lt"/>
              <a:ea typeface="+mn-ea"/>
              <a:cs typeface="+mn-cs"/>
            </a:rPr>
            <a:t>等により</a:t>
          </a:r>
          <a:r>
            <a:rPr lang="ja-JP" altLang="en-US" sz="1100" b="0" i="0" baseline="0">
              <a:solidFill>
                <a:sysClr val="windowText" lastClr="000000"/>
              </a:solidFill>
              <a:latin typeface="+mn-lt"/>
              <a:ea typeface="+mn-ea"/>
              <a:cs typeface="+mn-cs"/>
            </a:rPr>
            <a:t>３．５</a:t>
          </a:r>
          <a:r>
            <a:rPr lang="ja-JP" altLang="ja-JP" sz="1100" b="0" i="0" baseline="0">
              <a:solidFill>
                <a:sysClr val="windowText" lastClr="000000"/>
              </a:solidFill>
              <a:latin typeface="+mn-lt"/>
              <a:ea typeface="+mn-ea"/>
              <a:cs typeface="+mn-cs"/>
            </a:rPr>
            <a:t>ポイント増加し、全国平均値に対して</a:t>
          </a:r>
          <a:r>
            <a:rPr lang="ja-JP" altLang="en-US" sz="1100" b="0" i="0" baseline="0">
              <a:solidFill>
                <a:sysClr val="windowText" lastClr="000000"/>
              </a:solidFill>
              <a:latin typeface="+mn-lt"/>
              <a:ea typeface="+mn-ea"/>
              <a:cs typeface="+mn-cs"/>
            </a:rPr>
            <a:t>５．４</a:t>
          </a:r>
          <a:r>
            <a:rPr lang="ja-JP" altLang="ja-JP" sz="1100" b="0" i="0" baseline="0">
              <a:solidFill>
                <a:sysClr val="windowText" lastClr="000000"/>
              </a:solidFill>
              <a:latin typeface="+mn-lt"/>
              <a:ea typeface="+mn-ea"/>
              <a:cs typeface="+mn-cs"/>
            </a:rPr>
            <a:t>ポイント、滋賀県平均に対して</a:t>
          </a:r>
          <a:r>
            <a:rPr lang="ja-JP" altLang="en-US" sz="1100" b="0" i="0" baseline="0">
              <a:solidFill>
                <a:sysClr val="windowText" lastClr="000000"/>
              </a:solidFill>
              <a:latin typeface="+mn-lt"/>
              <a:ea typeface="+mn-ea"/>
              <a:cs typeface="+mn-cs"/>
            </a:rPr>
            <a:t>４．６</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類似団体</a:t>
          </a:r>
          <a:r>
            <a:rPr lang="ja-JP" altLang="en-US" sz="1100" b="0" i="0" baseline="0">
              <a:solidFill>
                <a:sysClr val="windowText" lastClr="000000"/>
              </a:solidFill>
              <a:latin typeface="+mn-lt"/>
              <a:ea typeface="+mn-ea"/>
              <a:cs typeface="+mn-cs"/>
            </a:rPr>
            <a:t>に対して１．６ポイント</a:t>
          </a:r>
          <a:r>
            <a:rPr lang="ja-JP" altLang="ja-JP" sz="1100" b="0" i="0" baseline="0">
              <a:solidFill>
                <a:sysClr val="windowText" lastClr="000000"/>
              </a:solidFill>
              <a:latin typeface="+mn-lt"/>
              <a:ea typeface="+mn-ea"/>
              <a:cs typeface="+mn-cs"/>
            </a:rPr>
            <a:t>それぞれ上回る数値となった。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39</xdr:row>
      <xdr:rowOff>104775</xdr:rowOff>
    </xdr:to>
    <xdr:cxnSp macro="">
      <xdr:nvCxnSpPr>
        <xdr:cNvPr id="304" name="直線コネクタ 303"/>
        <xdr:cNvCxnSpPr/>
      </xdr:nvCxnSpPr>
      <xdr:spPr>
        <a:xfrm flipV="1">
          <a:off x="16506825" y="581977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76200</xdr:rowOff>
    </xdr:from>
    <xdr:ext cx="762000" cy="257175"/>
    <xdr:sp macro="" textlink="">
      <xdr:nvSpPr>
        <xdr:cNvPr id="305" name="補助費等最小値テキスト"/>
        <xdr:cNvSpPr txBox="1"/>
      </xdr:nvSpPr>
      <xdr:spPr>
        <a:xfrm>
          <a:off x="166020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104775</xdr:rowOff>
    </xdr:from>
    <xdr:to>
      <xdr:col>24</xdr:col>
      <xdr:colOff>123825</xdr:colOff>
      <xdr:row>39</xdr:row>
      <xdr:rowOff>104775</xdr:rowOff>
    </xdr:to>
    <xdr:cxnSp macro="">
      <xdr:nvCxnSpPr>
        <xdr:cNvPr id="306" name="直線コネクタ 305"/>
        <xdr:cNvCxnSpPr/>
      </xdr:nvCxnSpPr>
      <xdr:spPr>
        <a:xfrm>
          <a:off x="16421100" y="6791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95250</xdr:rowOff>
    </xdr:from>
    <xdr:to>
      <xdr:col>24</xdr:col>
      <xdr:colOff>28575</xdr:colOff>
      <xdr:row>37</xdr:row>
      <xdr:rowOff>85725</xdr:rowOff>
    </xdr:to>
    <xdr:cxnSp macro="">
      <xdr:nvCxnSpPr>
        <xdr:cNvPr id="309" name="直線コネクタ 308"/>
        <xdr:cNvCxnSpPr/>
      </xdr:nvCxnSpPr>
      <xdr:spPr>
        <a:xfrm>
          <a:off x="15668625" y="62674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152400</xdr:rowOff>
    </xdr:from>
    <xdr:ext cx="762000" cy="257175"/>
    <xdr:sp macro="" textlink="">
      <xdr:nvSpPr>
        <xdr:cNvPr id="310" name="補助費等平均値テキスト"/>
        <xdr:cNvSpPr txBox="1"/>
      </xdr:nvSpPr>
      <xdr:spPr>
        <a:xfrm>
          <a:off x="166020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66675</xdr:rowOff>
    </xdr:to>
    <xdr:sp macro="" textlink="">
      <xdr:nvSpPr>
        <xdr:cNvPr id="311" name="フローチャート : 判断 310"/>
        <xdr:cNvSpPr/>
      </xdr:nvSpPr>
      <xdr:spPr>
        <a:xfrm>
          <a:off x="16459200"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57150</xdr:rowOff>
    </xdr:from>
    <xdr:to>
      <xdr:col>22</xdr:col>
      <xdr:colOff>561975</xdr:colOff>
      <xdr:row>36</xdr:row>
      <xdr:rowOff>95250</xdr:rowOff>
    </xdr:to>
    <xdr:cxnSp macro="">
      <xdr:nvCxnSpPr>
        <xdr:cNvPr id="312" name="直線コネクタ 311"/>
        <xdr:cNvCxnSpPr/>
      </xdr:nvCxnSpPr>
      <xdr:spPr>
        <a:xfrm>
          <a:off x="14782800" y="62293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313" name="フローチャート : 判断 312"/>
        <xdr:cNvSpPr/>
      </xdr:nvSpPr>
      <xdr:spPr>
        <a:xfrm>
          <a:off x="15621000"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104775</xdr:rowOff>
    </xdr:from>
    <xdr:ext cx="733425" cy="257175"/>
    <xdr:sp macro="" textlink="">
      <xdr:nvSpPr>
        <xdr:cNvPr id="314" name="テキスト ボックス 313"/>
        <xdr:cNvSpPr txBox="1"/>
      </xdr:nvSpPr>
      <xdr:spPr>
        <a:xfrm>
          <a:off x="15287625" y="644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152400</xdr:rowOff>
    </xdr:from>
    <xdr:to>
      <xdr:col>21</xdr:col>
      <xdr:colOff>361950</xdr:colOff>
      <xdr:row>36</xdr:row>
      <xdr:rowOff>57150</xdr:rowOff>
    </xdr:to>
    <xdr:cxnSp macro="">
      <xdr:nvCxnSpPr>
        <xdr:cNvPr id="315" name="直線コネクタ 314"/>
        <xdr:cNvCxnSpPr/>
      </xdr:nvCxnSpPr>
      <xdr:spPr>
        <a:xfrm>
          <a:off x="13896975" y="61531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16" name="フローチャート : 判断 315"/>
        <xdr:cNvSpPr/>
      </xdr:nvSpPr>
      <xdr:spPr>
        <a:xfrm>
          <a:off x="14735175"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57150</xdr:rowOff>
    </xdr:from>
    <xdr:ext cx="762000" cy="257175"/>
    <xdr:sp macro="" textlink="">
      <xdr:nvSpPr>
        <xdr:cNvPr id="317" name="テキスト ボックス 316"/>
        <xdr:cNvSpPr txBox="1"/>
      </xdr:nvSpPr>
      <xdr:spPr>
        <a:xfrm>
          <a:off x="144018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35</xdr:row>
      <xdr:rowOff>152400</xdr:rowOff>
    </xdr:from>
    <xdr:to>
      <xdr:col>20</xdr:col>
      <xdr:colOff>161925</xdr:colOff>
      <xdr:row>36</xdr:row>
      <xdr:rowOff>76200</xdr:rowOff>
    </xdr:to>
    <xdr:cxnSp macro="">
      <xdr:nvCxnSpPr>
        <xdr:cNvPr id="318" name="直線コネクタ 317"/>
        <xdr:cNvCxnSpPr/>
      </xdr:nvCxnSpPr>
      <xdr:spPr>
        <a:xfrm flipV="1">
          <a:off x="13001625" y="61531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319" name="フローチャート : 判断 318"/>
        <xdr:cNvSpPr/>
      </xdr:nvSpPr>
      <xdr:spPr>
        <a:xfrm>
          <a:off x="13839825" y="632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20" name="テキスト ボックス 319"/>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161925</xdr:rowOff>
    </xdr:from>
    <xdr:to>
      <xdr:col>19</xdr:col>
      <xdr:colOff>9525</xdr:colOff>
      <xdr:row>37</xdr:row>
      <xdr:rowOff>85725</xdr:rowOff>
    </xdr:to>
    <xdr:sp macro="" textlink="">
      <xdr:nvSpPr>
        <xdr:cNvPr id="321" name="フローチャート : 判断 320"/>
        <xdr:cNvSpPr/>
      </xdr:nvSpPr>
      <xdr:spPr>
        <a:xfrm>
          <a:off x="12954000" y="633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76200</xdr:rowOff>
    </xdr:from>
    <xdr:ext cx="762000" cy="257175"/>
    <xdr:sp macro="" textlink="">
      <xdr:nvSpPr>
        <xdr:cNvPr id="322" name="テキスト ボックス 321"/>
        <xdr:cNvSpPr txBox="1"/>
      </xdr:nvSpPr>
      <xdr:spPr>
        <a:xfrm>
          <a:off x="1262062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38100</xdr:rowOff>
    </xdr:from>
    <xdr:to>
      <xdr:col>24</xdr:col>
      <xdr:colOff>85725</xdr:colOff>
      <xdr:row>37</xdr:row>
      <xdr:rowOff>142875</xdr:rowOff>
    </xdr:to>
    <xdr:sp macro="" textlink="">
      <xdr:nvSpPr>
        <xdr:cNvPr id="328" name="円/楕円 327"/>
        <xdr:cNvSpPr/>
      </xdr:nvSpPr>
      <xdr:spPr>
        <a:xfrm>
          <a:off x="16459200"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9525</xdr:rowOff>
    </xdr:from>
    <xdr:ext cx="762000" cy="257175"/>
    <xdr:sp macro="" textlink="">
      <xdr:nvSpPr>
        <xdr:cNvPr id="329" name="補助費等該当値テキスト"/>
        <xdr:cNvSpPr txBox="1"/>
      </xdr:nvSpPr>
      <xdr:spPr>
        <a:xfrm>
          <a:off x="166020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619125</xdr:colOff>
      <xdr:row>36</xdr:row>
      <xdr:rowOff>152400</xdr:rowOff>
    </xdr:to>
    <xdr:sp macro="" textlink="">
      <xdr:nvSpPr>
        <xdr:cNvPr id="330" name="円/楕円 329"/>
        <xdr:cNvSpPr/>
      </xdr:nvSpPr>
      <xdr:spPr>
        <a:xfrm>
          <a:off x="156210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161925</xdr:rowOff>
    </xdr:from>
    <xdr:ext cx="733425" cy="257175"/>
    <xdr:sp macro="" textlink="">
      <xdr:nvSpPr>
        <xdr:cNvPr id="331" name="テキスト ボックス 330"/>
        <xdr:cNvSpPr txBox="1"/>
      </xdr:nvSpPr>
      <xdr:spPr>
        <a:xfrm>
          <a:off x="15287625" y="599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9525</xdr:rowOff>
    </xdr:from>
    <xdr:to>
      <xdr:col>21</xdr:col>
      <xdr:colOff>409575</xdr:colOff>
      <xdr:row>36</xdr:row>
      <xdr:rowOff>104775</xdr:rowOff>
    </xdr:to>
    <xdr:sp macro="" textlink="">
      <xdr:nvSpPr>
        <xdr:cNvPr id="332" name="円/楕円 331"/>
        <xdr:cNvSpPr/>
      </xdr:nvSpPr>
      <xdr:spPr>
        <a:xfrm>
          <a:off x="14735175" y="618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123825</xdr:rowOff>
    </xdr:from>
    <xdr:ext cx="762000" cy="257175"/>
    <xdr:sp macro="" textlink="">
      <xdr:nvSpPr>
        <xdr:cNvPr id="333" name="テキスト ボックス 332"/>
        <xdr:cNvSpPr txBox="1"/>
      </xdr:nvSpPr>
      <xdr:spPr>
        <a:xfrm>
          <a:off x="144018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104775</xdr:rowOff>
    </xdr:from>
    <xdr:to>
      <xdr:col>20</xdr:col>
      <xdr:colOff>209550</xdr:colOff>
      <xdr:row>36</xdr:row>
      <xdr:rowOff>28575</xdr:rowOff>
    </xdr:to>
    <xdr:sp macro="" textlink="">
      <xdr:nvSpPr>
        <xdr:cNvPr id="334" name="円/楕円 333"/>
        <xdr:cNvSpPr/>
      </xdr:nvSpPr>
      <xdr:spPr>
        <a:xfrm>
          <a:off x="13839825"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38100</xdr:rowOff>
    </xdr:from>
    <xdr:ext cx="762000" cy="257175"/>
    <xdr:sp macro="" textlink="">
      <xdr:nvSpPr>
        <xdr:cNvPr id="335" name="テキスト ボックス 334"/>
        <xdr:cNvSpPr txBox="1"/>
      </xdr:nvSpPr>
      <xdr:spPr>
        <a:xfrm>
          <a:off x="13515975"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9525</xdr:colOff>
      <xdr:row>36</xdr:row>
      <xdr:rowOff>123825</xdr:rowOff>
    </xdr:to>
    <xdr:sp macro="" textlink="">
      <xdr:nvSpPr>
        <xdr:cNvPr id="336" name="円/楕円 335"/>
        <xdr:cNvSpPr/>
      </xdr:nvSpPr>
      <xdr:spPr>
        <a:xfrm>
          <a:off x="12954000"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7" name="テキスト ボックス 336"/>
        <xdr:cNvSpPr txBox="1"/>
      </xdr:nvSpPr>
      <xdr:spPr>
        <a:xfrm>
          <a:off x="126206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普通建設事業の計画的な実施および積極的な繰上償還の実施を受けて、元利償還金額自体は減少したものの、経常一般財源の減少により、前年度に比べて０．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ポイント増加した。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73</xdr:row>
      <xdr:rowOff>114300</xdr:rowOff>
    </xdr:from>
    <xdr:to>
      <xdr:col>7</xdr:col>
      <xdr:colOff>19050</xdr:colOff>
      <xdr:row>80</xdr:row>
      <xdr:rowOff>161925</xdr:rowOff>
    </xdr:to>
    <xdr:cxnSp macro="">
      <xdr:nvCxnSpPr>
        <xdr:cNvPr id="362" name="直線コネクタ 361"/>
        <xdr:cNvCxnSpPr/>
      </xdr:nvCxnSpPr>
      <xdr:spPr>
        <a:xfrm flipV="1">
          <a:off x="4829175" y="12630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133350</xdr:rowOff>
    </xdr:from>
    <xdr:ext cx="762000" cy="257175"/>
    <xdr:sp macro="" textlink="">
      <xdr:nvSpPr>
        <xdr:cNvPr id="363" name="公債費最小値テキスト"/>
        <xdr:cNvSpPr txBox="1"/>
      </xdr:nvSpPr>
      <xdr:spPr>
        <a:xfrm>
          <a:off x="4914900" y="1384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609600</xdr:colOff>
      <xdr:row>80</xdr:row>
      <xdr:rowOff>161925</xdr:rowOff>
    </xdr:from>
    <xdr:to>
      <xdr:col>7</xdr:col>
      <xdr:colOff>104775</xdr:colOff>
      <xdr:row>80</xdr:row>
      <xdr:rowOff>161925</xdr:rowOff>
    </xdr:to>
    <xdr:cxnSp macro="">
      <xdr:nvCxnSpPr>
        <xdr:cNvPr id="364" name="直線コネクタ 363"/>
        <xdr:cNvCxnSpPr/>
      </xdr:nvCxnSpPr>
      <xdr:spPr>
        <a:xfrm>
          <a:off x="4733925" y="1387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28575</xdr:rowOff>
    </xdr:from>
    <xdr:ext cx="762000" cy="257175"/>
    <xdr:sp macro="" textlink="">
      <xdr:nvSpPr>
        <xdr:cNvPr id="365" name="公債費最大値テキスト"/>
        <xdr:cNvSpPr txBox="1"/>
      </xdr:nvSpPr>
      <xdr:spPr>
        <a:xfrm>
          <a:off x="4914900"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609600</xdr:colOff>
      <xdr:row>73</xdr:row>
      <xdr:rowOff>114300</xdr:rowOff>
    </xdr:from>
    <xdr:to>
      <xdr:col>7</xdr:col>
      <xdr:colOff>104775</xdr:colOff>
      <xdr:row>73</xdr:row>
      <xdr:rowOff>114300</xdr:rowOff>
    </xdr:to>
    <xdr:cxnSp macro="">
      <xdr:nvCxnSpPr>
        <xdr:cNvPr id="366" name="直線コネクタ 365"/>
        <xdr:cNvCxnSpPr/>
      </xdr:nvCxnSpPr>
      <xdr:spPr>
        <a:xfrm>
          <a:off x="4733925"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28575</xdr:rowOff>
    </xdr:from>
    <xdr:to>
      <xdr:col>7</xdr:col>
      <xdr:colOff>19050</xdr:colOff>
      <xdr:row>77</xdr:row>
      <xdr:rowOff>28575</xdr:rowOff>
    </xdr:to>
    <xdr:cxnSp macro="">
      <xdr:nvCxnSpPr>
        <xdr:cNvPr id="367" name="直線コネクタ 366"/>
        <xdr:cNvCxnSpPr/>
      </xdr:nvCxnSpPr>
      <xdr:spPr>
        <a:xfrm>
          <a:off x="3990975" y="13230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8"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9" name="フローチャート : 判断 368"/>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19050</xdr:rowOff>
    </xdr:from>
    <xdr:to>
      <xdr:col>5</xdr:col>
      <xdr:colOff>552450</xdr:colOff>
      <xdr:row>77</xdr:row>
      <xdr:rowOff>28575</xdr:rowOff>
    </xdr:to>
    <xdr:cxnSp macro="">
      <xdr:nvCxnSpPr>
        <xdr:cNvPr id="370" name="直線コネクタ 369"/>
        <xdr:cNvCxnSpPr/>
      </xdr:nvCxnSpPr>
      <xdr:spPr>
        <a:xfrm>
          <a:off x="3095625" y="132207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76200</xdr:rowOff>
    </xdr:from>
    <xdr:to>
      <xdr:col>5</xdr:col>
      <xdr:colOff>600075</xdr:colOff>
      <xdr:row>77</xdr:row>
      <xdr:rowOff>9525</xdr:rowOff>
    </xdr:to>
    <xdr:sp macro="" textlink="">
      <xdr:nvSpPr>
        <xdr:cNvPr id="371" name="フローチャート : 判断 370"/>
        <xdr:cNvSpPr/>
      </xdr:nvSpPr>
      <xdr:spPr>
        <a:xfrm>
          <a:off x="393382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19050</xdr:rowOff>
    </xdr:from>
    <xdr:ext cx="733425" cy="257175"/>
    <xdr:sp macro="" textlink="">
      <xdr:nvSpPr>
        <xdr:cNvPr id="372" name="テキスト ボックス 371"/>
        <xdr:cNvSpPr txBox="1"/>
      </xdr:nvSpPr>
      <xdr:spPr>
        <a:xfrm>
          <a:off x="3609975" y="12877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95250</xdr:rowOff>
    </xdr:from>
    <xdr:to>
      <xdr:col>4</xdr:col>
      <xdr:colOff>342900</xdr:colOff>
      <xdr:row>77</xdr:row>
      <xdr:rowOff>19050</xdr:rowOff>
    </xdr:to>
    <xdr:cxnSp macro="">
      <xdr:nvCxnSpPr>
        <xdr:cNvPr id="373" name="直線コネクタ 372"/>
        <xdr:cNvCxnSpPr/>
      </xdr:nvCxnSpPr>
      <xdr:spPr>
        <a:xfrm>
          <a:off x="2209800" y="131254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400050</xdr:colOff>
      <xdr:row>77</xdr:row>
      <xdr:rowOff>47625</xdr:rowOff>
    </xdr:to>
    <xdr:sp macro="" textlink="">
      <xdr:nvSpPr>
        <xdr:cNvPr id="374" name="フローチャート : 判断 373"/>
        <xdr:cNvSpPr/>
      </xdr:nvSpPr>
      <xdr:spPr>
        <a:xfrm>
          <a:off x="3048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57150</xdr:rowOff>
    </xdr:from>
    <xdr:ext cx="762000" cy="257175"/>
    <xdr:sp macro="" textlink="">
      <xdr:nvSpPr>
        <xdr:cNvPr id="375" name="テキスト ボックス 374"/>
        <xdr:cNvSpPr txBox="1"/>
      </xdr:nvSpPr>
      <xdr:spPr>
        <a:xfrm>
          <a:off x="271462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95250</xdr:rowOff>
    </xdr:from>
    <xdr:to>
      <xdr:col>3</xdr:col>
      <xdr:colOff>142875</xdr:colOff>
      <xdr:row>77</xdr:row>
      <xdr:rowOff>161925</xdr:rowOff>
    </xdr:to>
    <xdr:cxnSp macro="">
      <xdr:nvCxnSpPr>
        <xdr:cNvPr id="376" name="直線コネクタ 375"/>
        <xdr:cNvCxnSpPr/>
      </xdr:nvCxnSpPr>
      <xdr:spPr>
        <a:xfrm flipV="1">
          <a:off x="1323975" y="131254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104775</xdr:rowOff>
    </xdr:from>
    <xdr:to>
      <xdr:col>3</xdr:col>
      <xdr:colOff>190500</xdr:colOff>
      <xdr:row>77</xdr:row>
      <xdr:rowOff>38100</xdr:rowOff>
    </xdr:to>
    <xdr:sp macro="" textlink="">
      <xdr:nvSpPr>
        <xdr:cNvPr id="377" name="フローチャート : 判断 376"/>
        <xdr:cNvSpPr/>
      </xdr:nvSpPr>
      <xdr:spPr>
        <a:xfrm>
          <a:off x="21621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19050</xdr:rowOff>
    </xdr:from>
    <xdr:ext cx="762000" cy="257175"/>
    <xdr:sp macro="" textlink="">
      <xdr:nvSpPr>
        <xdr:cNvPr id="378" name="テキスト ボックス 377"/>
        <xdr:cNvSpPr txBox="1"/>
      </xdr:nvSpPr>
      <xdr:spPr>
        <a:xfrm>
          <a:off x="1828800" y="1322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571500</xdr:colOff>
      <xdr:row>76</xdr:row>
      <xdr:rowOff>85725</xdr:rowOff>
    </xdr:from>
    <xdr:to>
      <xdr:col>1</xdr:col>
      <xdr:colOff>676275</xdr:colOff>
      <xdr:row>77</xdr:row>
      <xdr:rowOff>19050</xdr:rowOff>
    </xdr:to>
    <xdr:sp macro="" textlink="">
      <xdr:nvSpPr>
        <xdr:cNvPr id="379" name="フローチャート : 判断 378"/>
        <xdr:cNvSpPr/>
      </xdr:nvSpPr>
      <xdr:spPr>
        <a:xfrm>
          <a:off x="12668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28575</xdr:rowOff>
    </xdr:from>
    <xdr:ext cx="762000" cy="257175"/>
    <xdr:sp macro="" textlink="">
      <xdr:nvSpPr>
        <xdr:cNvPr id="380" name="テキスト ボックス 379"/>
        <xdr:cNvSpPr txBox="1"/>
      </xdr:nvSpPr>
      <xdr:spPr>
        <a:xfrm>
          <a:off x="94297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4" name="テキスト ボックス 383"/>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152400</xdr:rowOff>
    </xdr:from>
    <xdr:to>
      <xdr:col>7</xdr:col>
      <xdr:colOff>66675</xdr:colOff>
      <xdr:row>77</xdr:row>
      <xdr:rowOff>85725</xdr:rowOff>
    </xdr:to>
    <xdr:sp macro="" textlink="">
      <xdr:nvSpPr>
        <xdr:cNvPr id="386" name="円/楕円 385"/>
        <xdr:cNvSpPr/>
      </xdr:nvSpPr>
      <xdr:spPr>
        <a:xfrm>
          <a:off x="47720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171450</xdr:rowOff>
    </xdr:from>
    <xdr:ext cx="762000" cy="257175"/>
    <xdr:sp macro="" textlink="">
      <xdr:nvSpPr>
        <xdr:cNvPr id="387" name="公債費該当値テキスト"/>
        <xdr:cNvSpPr txBox="1"/>
      </xdr:nvSpPr>
      <xdr:spPr>
        <a:xfrm>
          <a:off x="49149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142875</xdr:rowOff>
    </xdr:from>
    <xdr:to>
      <xdr:col>5</xdr:col>
      <xdr:colOff>600075</xdr:colOff>
      <xdr:row>77</xdr:row>
      <xdr:rowOff>76200</xdr:rowOff>
    </xdr:to>
    <xdr:sp macro="" textlink="">
      <xdr:nvSpPr>
        <xdr:cNvPr id="388" name="円/楕円 387"/>
        <xdr:cNvSpPr/>
      </xdr:nvSpPr>
      <xdr:spPr>
        <a:xfrm>
          <a:off x="3933825"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57150</xdr:rowOff>
    </xdr:from>
    <xdr:ext cx="733425" cy="257175"/>
    <xdr:sp macro="" textlink="">
      <xdr:nvSpPr>
        <xdr:cNvPr id="389" name="テキスト ボックス 388"/>
        <xdr:cNvSpPr txBox="1"/>
      </xdr:nvSpPr>
      <xdr:spPr>
        <a:xfrm>
          <a:off x="3609975" y="1325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142875</xdr:rowOff>
    </xdr:from>
    <xdr:to>
      <xdr:col>4</xdr:col>
      <xdr:colOff>400050</xdr:colOff>
      <xdr:row>77</xdr:row>
      <xdr:rowOff>66675</xdr:rowOff>
    </xdr:to>
    <xdr:sp macro="" textlink="">
      <xdr:nvSpPr>
        <xdr:cNvPr id="390" name="円/楕円 389"/>
        <xdr:cNvSpPr/>
      </xdr:nvSpPr>
      <xdr:spPr>
        <a:xfrm>
          <a:off x="3048000"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57150</xdr:rowOff>
    </xdr:from>
    <xdr:ext cx="762000" cy="257175"/>
    <xdr:sp macro="" textlink="">
      <xdr:nvSpPr>
        <xdr:cNvPr id="391" name="テキスト ボックス 390"/>
        <xdr:cNvSpPr txBox="1"/>
      </xdr:nvSpPr>
      <xdr:spPr>
        <a:xfrm>
          <a:off x="271462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47625</xdr:rowOff>
    </xdr:from>
    <xdr:to>
      <xdr:col>3</xdr:col>
      <xdr:colOff>190500</xdr:colOff>
      <xdr:row>76</xdr:row>
      <xdr:rowOff>152400</xdr:rowOff>
    </xdr:to>
    <xdr:sp macro="" textlink="">
      <xdr:nvSpPr>
        <xdr:cNvPr id="392" name="円/楕円 391"/>
        <xdr:cNvSpPr/>
      </xdr:nvSpPr>
      <xdr:spPr>
        <a:xfrm>
          <a:off x="2162175"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161925</xdr:rowOff>
    </xdr:from>
    <xdr:ext cx="762000" cy="257175"/>
    <xdr:sp macro="" textlink="">
      <xdr:nvSpPr>
        <xdr:cNvPr id="393" name="テキスト ボックス 392"/>
        <xdr:cNvSpPr txBox="1"/>
      </xdr:nvSpPr>
      <xdr:spPr>
        <a:xfrm>
          <a:off x="1828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94" name="円/楕円 393"/>
        <xdr:cNvSpPr/>
      </xdr:nvSpPr>
      <xdr:spPr>
        <a:xfrm>
          <a:off x="1266825"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95" name="テキスト ボックス 394"/>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1" name="正方形/長方形 400"/>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2" name="正方形/長方形 401"/>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5" name="正方形/長方形 404"/>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6" name="テキスト ボックス 405"/>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年度は、全国平均値に対して</a:t>
          </a:r>
          <a:r>
            <a:rPr lang="ja-JP" altLang="en-US" sz="1100" b="0" i="0" baseline="0">
              <a:solidFill>
                <a:sysClr val="windowText" lastClr="000000"/>
              </a:solidFill>
              <a:latin typeface="+mn-lt"/>
              <a:ea typeface="+mn-ea"/>
              <a:cs typeface="+mn-cs"/>
            </a:rPr>
            <a:t>１６．８</a:t>
          </a:r>
          <a:r>
            <a:rPr lang="ja-JP" altLang="ja-JP" sz="1100" b="0" i="0" baseline="0">
              <a:solidFill>
                <a:sysClr val="windowText" lastClr="000000"/>
              </a:solidFill>
              <a:latin typeface="+mn-lt"/>
              <a:ea typeface="+mn-ea"/>
              <a:cs typeface="+mn-cs"/>
            </a:rPr>
            <a:t>ポイント、滋賀県平均値に対して</a:t>
          </a:r>
          <a:r>
            <a:rPr lang="ja-JP" altLang="en-US" sz="1100" b="0" i="0" baseline="0">
              <a:solidFill>
                <a:sysClr val="windowText" lastClr="000000"/>
              </a:solidFill>
              <a:latin typeface="+mn-lt"/>
              <a:ea typeface="+mn-ea"/>
              <a:cs typeface="+mn-cs"/>
            </a:rPr>
            <a:t>１６．２</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２０．１</a:t>
          </a:r>
          <a:r>
            <a:rPr lang="ja-JP" altLang="ja-JP" sz="1100" b="0" i="0" baseline="0">
              <a:solidFill>
                <a:sysClr val="windowText" lastClr="000000"/>
              </a:solidFill>
              <a:latin typeface="+mn-lt"/>
              <a:ea typeface="+mn-ea"/>
              <a:cs typeface="+mn-cs"/>
            </a:rPr>
            <a:t>ポイントそれぞれ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上回った。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これの主な要因としては、</a:t>
          </a:r>
          <a:r>
            <a:rPr lang="ja-JP" altLang="en-US" sz="1100" b="0" i="0" baseline="0">
              <a:solidFill>
                <a:sysClr val="windowText" lastClr="000000"/>
              </a:solidFill>
              <a:latin typeface="+mn-lt"/>
              <a:ea typeface="+mn-ea"/>
              <a:cs typeface="+mn-cs"/>
            </a:rPr>
            <a:t>経常経費全体</a:t>
          </a:r>
          <a:r>
            <a:rPr lang="ja-JP" altLang="ja-JP" sz="1100" b="0" i="0" baseline="0">
              <a:solidFill>
                <a:sysClr val="windowText" lastClr="000000"/>
              </a:solidFill>
              <a:latin typeface="+mn-lt"/>
              <a:ea typeface="+mn-ea"/>
              <a:cs typeface="+mn-cs"/>
            </a:rPr>
            <a:t>が増加したことに加えて、町税が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減少したこと等を受けた経常一般財源の減少によるものである。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38100</xdr:rowOff>
    </xdr:from>
    <xdr:to>
      <xdr:col>24</xdr:col>
      <xdr:colOff>28575</xdr:colOff>
      <xdr:row>81</xdr:row>
      <xdr:rowOff>123825</xdr:rowOff>
    </xdr:to>
    <xdr:cxnSp macro="">
      <xdr:nvCxnSpPr>
        <xdr:cNvPr id="423" name="直線コネクタ 422"/>
        <xdr:cNvCxnSpPr/>
      </xdr:nvCxnSpPr>
      <xdr:spPr>
        <a:xfrm flipV="1">
          <a:off x="16506825" y="127254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95250</xdr:rowOff>
    </xdr:from>
    <xdr:ext cx="762000" cy="257175"/>
    <xdr:sp macro="" textlink="">
      <xdr:nvSpPr>
        <xdr:cNvPr id="424" name="公債費以外最小値テキスト"/>
        <xdr:cNvSpPr txBox="1"/>
      </xdr:nvSpPr>
      <xdr:spPr>
        <a:xfrm>
          <a:off x="166020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123825</xdr:rowOff>
    </xdr:from>
    <xdr:to>
      <xdr:col>24</xdr:col>
      <xdr:colOff>123825</xdr:colOff>
      <xdr:row>81</xdr:row>
      <xdr:rowOff>123825</xdr:rowOff>
    </xdr:to>
    <xdr:cxnSp macro="">
      <xdr:nvCxnSpPr>
        <xdr:cNvPr id="425" name="直線コネクタ 424"/>
        <xdr:cNvCxnSpPr/>
      </xdr:nvCxnSpPr>
      <xdr:spPr>
        <a:xfrm>
          <a:off x="16421100" y="14011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123825</xdr:rowOff>
    </xdr:from>
    <xdr:ext cx="762000" cy="257175"/>
    <xdr:sp macro="" textlink="">
      <xdr:nvSpPr>
        <xdr:cNvPr id="426" name="公債費以外最大値テキスト"/>
        <xdr:cNvSpPr txBox="1"/>
      </xdr:nvSpPr>
      <xdr:spPr>
        <a:xfrm>
          <a:off x="16602075" y="12468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123825</xdr:colOff>
      <xdr:row>74</xdr:row>
      <xdr:rowOff>38100</xdr:rowOff>
    </xdr:to>
    <xdr:cxnSp macro="">
      <xdr:nvCxnSpPr>
        <xdr:cNvPr id="427" name="直線コネクタ 426"/>
        <xdr:cNvCxnSpPr/>
      </xdr:nvCxnSpPr>
      <xdr:spPr>
        <a:xfrm>
          <a:off x="16421100" y="12725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79</xdr:row>
      <xdr:rowOff>85725</xdr:rowOff>
    </xdr:from>
    <xdr:to>
      <xdr:col>24</xdr:col>
      <xdr:colOff>28575</xdr:colOff>
      <xdr:row>81</xdr:row>
      <xdr:rowOff>123825</xdr:rowOff>
    </xdr:to>
    <xdr:cxnSp macro="">
      <xdr:nvCxnSpPr>
        <xdr:cNvPr id="428" name="直線コネクタ 427"/>
        <xdr:cNvCxnSpPr/>
      </xdr:nvCxnSpPr>
      <xdr:spPr>
        <a:xfrm>
          <a:off x="15668625" y="13630275"/>
          <a:ext cx="838200" cy="381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9525</xdr:rowOff>
    </xdr:from>
    <xdr:ext cx="762000" cy="257175"/>
    <xdr:sp macro="" textlink="">
      <xdr:nvSpPr>
        <xdr:cNvPr id="429" name="公債費以外平均値テキスト"/>
        <xdr:cNvSpPr txBox="1"/>
      </xdr:nvSpPr>
      <xdr:spPr>
        <a:xfrm>
          <a:off x="16602075"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161925</xdr:rowOff>
    </xdr:from>
    <xdr:to>
      <xdr:col>24</xdr:col>
      <xdr:colOff>85725</xdr:colOff>
      <xdr:row>77</xdr:row>
      <xdr:rowOff>95250</xdr:rowOff>
    </xdr:to>
    <xdr:sp macro="" textlink="">
      <xdr:nvSpPr>
        <xdr:cNvPr id="430" name="フローチャート : 判断 429"/>
        <xdr:cNvSpPr/>
      </xdr:nvSpPr>
      <xdr:spPr>
        <a:xfrm>
          <a:off x="16459200"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28575</xdr:rowOff>
    </xdr:from>
    <xdr:to>
      <xdr:col>22</xdr:col>
      <xdr:colOff>561975</xdr:colOff>
      <xdr:row>79</xdr:row>
      <xdr:rowOff>85725</xdr:rowOff>
    </xdr:to>
    <xdr:cxnSp macro="">
      <xdr:nvCxnSpPr>
        <xdr:cNvPr id="431" name="直線コネクタ 430"/>
        <xdr:cNvCxnSpPr/>
      </xdr:nvCxnSpPr>
      <xdr:spPr>
        <a:xfrm>
          <a:off x="14782800" y="134016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85725</xdr:rowOff>
    </xdr:from>
    <xdr:to>
      <xdr:col>22</xdr:col>
      <xdr:colOff>619125</xdr:colOff>
      <xdr:row>78</xdr:row>
      <xdr:rowOff>19050</xdr:rowOff>
    </xdr:to>
    <xdr:sp macro="" textlink="">
      <xdr:nvSpPr>
        <xdr:cNvPr id="432" name="フローチャート : 判断 431"/>
        <xdr:cNvSpPr/>
      </xdr:nvSpPr>
      <xdr:spPr>
        <a:xfrm>
          <a:off x="15621000" y="1328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28575</xdr:rowOff>
    </xdr:from>
    <xdr:ext cx="733425" cy="257175"/>
    <xdr:sp macro="" textlink="">
      <xdr:nvSpPr>
        <xdr:cNvPr id="433" name="テキスト ボックス 432"/>
        <xdr:cNvSpPr txBox="1"/>
      </xdr:nvSpPr>
      <xdr:spPr>
        <a:xfrm>
          <a:off x="15287625" y="13058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114300</xdr:rowOff>
    </xdr:from>
    <xdr:to>
      <xdr:col>21</xdr:col>
      <xdr:colOff>361950</xdr:colOff>
      <xdr:row>78</xdr:row>
      <xdr:rowOff>28575</xdr:rowOff>
    </xdr:to>
    <xdr:cxnSp macro="">
      <xdr:nvCxnSpPr>
        <xdr:cNvPr id="434" name="直線コネクタ 433"/>
        <xdr:cNvCxnSpPr/>
      </xdr:nvCxnSpPr>
      <xdr:spPr>
        <a:xfrm>
          <a:off x="13896975" y="12801600"/>
          <a:ext cx="885825" cy="600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435" name="フローチャート : 判断 434"/>
        <xdr:cNvSpPr/>
      </xdr:nvSpPr>
      <xdr:spPr>
        <a:xfrm>
          <a:off x="147351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95250</xdr:rowOff>
    </xdr:from>
    <xdr:ext cx="762000" cy="257175"/>
    <xdr:sp macro="" textlink="">
      <xdr:nvSpPr>
        <xdr:cNvPr id="436" name="テキスト ボックス 435"/>
        <xdr:cNvSpPr txBox="1"/>
      </xdr:nvSpPr>
      <xdr:spPr>
        <a:xfrm>
          <a:off x="14401800"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638175</xdr:colOff>
      <xdr:row>74</xdr:row>
      <xdr:rowOff>114300</xdr:rowOff>
    </xdr:from>
    <xdr:to>
      <xdr:col>20</xdr:col>
      <xdr:colOff>161925</xdr:colOff>
      <xdr:row>78</xdr:row>
      <xdr:rowOff>9525</xdr:rowOff>
    </xdr:to>
    <xdr:cxnSp macro="">
      <xdr:nvCxnSpPr>
        <xdr:cNvPr id="437" name="直線コネクタ 436"/>
        <xdr:cNvCxnSpPr/>
      </xdr:nvCxnSpPr>
      <xdr:spPr>
        <a:xfrm flipV="1">
          <a:off x="13001625" y="12801600"/>
          <a:ext cx="895350" cy="581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133350</xdr:rowOff>
    </xdr:from>
    <xdr:to>
      <xdr:col>20</xdr:col>
      <xdr:colOff>209550</xdr:colOff>
      <xdr:row>77</xdr:row>
      <xdr:rowOff>66675</xdr:rowOff>
    </xdr:to>
    <xdr:sp macro="" textlink="">
      <xdr:nvSpPr>
        <xdr:cNvPr id="438" name="フローチャート : 判断 437"/>
        <xdr:cNvSpPr/>
      </xdr:nvSpPr>
      <xdr:spPr>
        <a:xfrm>
          <a:off x="13839825"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47625</xdr:rowOff>
    </xdr:from>
    <xdr:ext cx="762000" cy="257175"/>
    <xdr:sp macro="" textlink="">
      <xdr:nvSpPr>
        <xdr:cNvPr id="439" name="テキスト ボックス 438"/>
        <xdr:cNvSpPr txBox="1"/>
      </xdr:nvSpPr>
      <xdr:spPr>
        <a:xfrm>
          <a:off x="1351597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9525</xdr:colOff>
      <xdr:row>77</xdr:row>
      <xdr:rowOff>85725</xdr:rowOff>
    </xdr:to>
    <xdr:sp macro="" textlink="">
      <xdr:nvSpPr>
        <xdr:cNvPr id="440" name="フローチャート : 判断 439"/>
        <xdr:cNvSpPr/>
      </xdr:nvSpPr>
      <xdr:spPr>
        <a:xfrm>
          <a:off x="12954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95250</xdr:rowOff>
    </xdr:from>
    <xdr:ext cx="762000" cy="257175"/>
    <xdr:sp macro="" textlink="">
      <xdr:nvSpPr>
        <xdr:cNvPr id="441" name="テキスト ボックス 440"/>
        <xdr:cNvSpPr txBox="1"/>
      </xdr:nvSpPr>
      <xdr:spPr>
        <a:xfrm>
          <a:off x="1262062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76200</xdr:rowOff>
    </xdr:from>
    <xdr:to>
      <xdr:col>24</xdr:col>
      <xdr:colOff>85725</xdr:colOff>
      <xdr:row>82</xdr:row>
      <xdr:rowOff>0</xdr:rowOff>
    </xdr:to>
    <xdr:sp macro="" textlink="">
      <xdr:nvSpPr>
        <xdr:cNvPr id="447" name="円/楕円 446"/>
        <xdr:cNvSpPr/>
      </xdr:nvSpPr>
      <xdr:spPr>
        <a:xfrm>
          <a:off x="16459200" y="1396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80</xdr:row>
      <xdr:rowOff>152400</xdr:rowOff>
    </xdr:from>
    <xdr:ext cx="762000" cy="257175"/>
    <xdr:sp macro="" textlink="">
      <xdr:nvSpPr>
        <xdr:cNvPr id="448" name="公債費以外該当値テキスト"/>
        <xdr:cNvSpPr txBox="1"/>
      </xdr:nvSpPr>
      <xdr:spPr>
        <a:xfrm>
          <a:off x="166020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38100</xdr:rowOff>
    </xdr:from>
    <xdr:to>
      <xdr:col>22</xdr:col>
      <xdr:colOff>619125</xdr:colOff>
      <xdr:row>79</xdr:row>
      <xdr:rowOff>133350</xdr:rowOff>
    </xdr:to>
    <xdr:sp macro="" textlink="">
      <xdr:nvSpPr>
        <xdr:cNvPr id="449" name="円/楕円 448"/>
        <xdr:cNvSpPr/>
      </xdr:nvSpPr>
      <xdr:spPr>
        <a:xfrm>
          <a:off x="15621000" y="1358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79</xdr:row>
      <xdr:rowOff>123825</xdr:rowOff>
    </xdr:from>
    <xdr:ext cx="733425" cy="257175"/>
    <xdr:sp macro="" textlink="">
      <xdr:nvSpPr>
        <xdr:cNvPr id="450" name="テキスト ボックス 449"/>
        <xdr:cNvSpPr txBox="1"/>
      </xdr:nvSpPr>
      <xdr:spPr>
        <a:xfrm>
          <a:off x="1528762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152400</xdr:rowOff>
    </xdr:from>
    <xdr:to>
      <xdr:col>21</xdr:col>
      <xdr:colOff>409575</xdr:colOff>
      <xdr:row>78</xdr:row>
      <xdr:rowOff>85725</xdr:rowOff>
    </xdr:to>
    <xdr:sp macro="" textlink="">
      <xdr:nvSpPr>
        <xdr:cNvPr id="451" name="円/楕円 450"/>
        <xdr:cNvSpPr/>
      </xdr:nvSpPr>
      <xdr:spPr>
        <a:xfrm>
          <a:off x="147351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66675</xdr:rowOff>
    </xdr:from>
    <xdr:ext cx="762000" cy="257175"/>
    <xdr:sp macro="" textlink="">
      <xdr:nvSpPr>
        <xdr:cNvPr id="452" name="テキスト ボックス 451"/>
        <xdr:cNvSpPr txBox="1"/>
      </xdr:nvSpPr>
      <xdr:spPr>
        <a:xfrm>
          <a:off x="14401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66675</xdr:rowOff>
    </xdr:from>
    <xdr:to>
      <xdr:col>20</xdr:col>
      <xdr:colOff>209550</xdr:colOff>
      <xdr:row>74</xdr:row>
      <xdr:rowOff>161925</xdr:rowOff>
    </xdr:to>
    <xdr:sp macro="" textlink="">
      <xdr:nvSpPr>
        <xdr:cNvPr id="453" name="円/楕円 452"/>
        <xdr:cNvSpPr/>
      </xdr:nvSpPr>
      <xdr:spPr>
        <a:xfrm>
          <a:off x="13839825" y="1275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9525</xdr:rowOff>
    </xdr:from>
    <xdr:ext cx="762000" cy="257175"/>
    <xdr:sp macro="" textlink="">
      <xdr:nvSpPr>
        <xdr:cNvPr id="454" name="テキスト ボックス 453"/>
        <xdr:cNvSpPr txBox="1"/>
      </xdr:nvSpPr>
      <xdr:spPr>
        <a:xfrm>
          <a:off x="13515975" y="12525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9525</xdr:colOff>
      <xdr:row>78</xdr:row>
      <xdr:rowOff>57150</xdr:rowOff>
    </xdr:to>
    <xdr:sp macro="" textlink="">
      <xdr:nvSpPr>
        <xdr:cNvPr id="455" name="円/楕円 454"/>
        <xdr:cNvSpPr/>
      </xdr:nvSpPr>
      <xdr:spPr>
        <a:xfrm>
          <a:off x="12954000"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78</xdr:row>
      <xdr:rowOff>47625</xdr:rowOff>
    </xdr:from>
    <xdr:ext cx="762000" cy="257175"/>
    <xdr:sp macro="" textlink="">
      <xdr:nvSpPr>
        <xdr:cNvPr id="456" name="テキスト ボックス 455"/>
        <xdr:cNvSpPr txBox="1"/>
      </xdr:nvSpPr>
      <xdr:spPr>
        <a:xfrm>
          <a:off x="1262062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76200</xdr:rowOff>
    </xdr:from>
    <xdr:to>
      <xdr:col>4</xdr:col>
      <xdr:colOff>1114425</xdr:colOff>
      <xdr:row>20</xdr:row>
      <xdr:rowOff>47625</xdr:rowOff>
    </xdr:to>
    <xdr:cxnSp macro="">
      <xdr:nvCxnSpPr>
        <xdr:cNvPr id="45" name="直線コネクタ 44"/>
        <xdr:cNvCxnSpPr/>
      </xdr:nvCxnSpPr>
      <xdr:spPr bwMode="auto">
        <a:xfrm flipV="1">
          <a:off x="5648325" y="2209800"/>
          <a:ext cx="0" cy="13811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19050</xdr:rowOff>
    </xdr:from>
    <xdr:ext cx="762000" cy="257175"/>
    <xdr:sp macro="" textlink="">
      <xdr:nvSpPr>
        <xdr:cNvPr id="46" name="人口1人当たり決算額の推移最小値テキスト130"/>
        <xdr:cNvSpPr txBox="1"/>
      </xdr:nvSpPr>
      <xdr:spPr>
        <a:xfrm>
          <a:off x="5743575" y="356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47625</xdr:rowOff>
    </xdr:from>
    <xdr:to>
      <xdr:col>5</xdr:col>
      <xdr:colOff>76200</xdr:colOff>
      <xdr:row>20</xdr:row>
      <xdr:rowOff>47625</xdr:rowOff>
    </xdr:to>
    <xdr:cxnSp macro="">
      <xdr:nvCxnSpPr>
        <xdr:cNvPr id="47" name="直線コネクタ 46"/>
        <xdr:cNvCxnSpPr/>
      </xdr:nvCxnSpPr>
      <xdr:spPr bwMode="auto">
        <a:xfrm>
          <a:off x="5562600" y="35909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161925</xdr:rowOff>
    </xdr:from>
    <xdr:ext cx="762000" cy="257175"/>
    <xdr:sp macro="" textlink="">
      <xdr:nvSpPr>
        <xdr:cNvPr id="48" name="人口1人当たり決算額の推移最大値テキスト130"/>
        <xdr:cNvSpPr txBox="1"/>
      </xdr:nvSpPr>
      <xdr:spPr>
        <a:xfrm>
          <a:off x="5743575" y="195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76200</xdr:rowOff>
    </xdr:from>
    <xdr:to>
      <xdr:col>5</xdr:col>
      <xdr:colOff>76200</xdr:colOff>
      <xdr:row>12</xdr:row>
      <xdr:rowOff>76200</xdr:rowOff>
    </xdr:to>
    <xdr:cxnSp macro="">
      <xdr:nvCxnSpPr>
        <xdr:cNvPr id="49" name="直線コネクタ 48"/>
        <xdr:cNvCxnSpPr/>
      </xdr:nvCxnSpPr>
      <xdr:spPr bwMode="auto">
        <a:xfrm>
          <a:off x="5562600" y="2209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9525</xdr:rowOff>
    </xdr:from>
    <xdr:to>
      <xdr:col>4</xdr:col>
      <xdr:colOff>1114425</xdr:colOff>
      <xdr:row>18</xdr:row>
      <xdr:rowOff>28575</xdr:rowOff>
    </xdr:to>
    <xdr:cxnSp macro="">
      <xdr:nvCxnSpPr>
        <xdr:cNvPr id="50" name="直線コネクタ 49"/>
        <xdr:cNvCxnSpPr/>
      </xdr:nvCxnSpPr>
      <xdr:spPr bwMode="auto">
        <a:xfrm flipV="1">
          <a:off x="5000625" y="3200400"/>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142875</xdr:rowOff>
    </xdr:from>
    <xdr:ext cx="762000" cy="257175"/>
    <xdr:sp macro="" textlink="">
      <xdr:nvSpPr>
        <xdr:cNvPr id="51" name="人口1人当たり決算額の推移平均値テキスト130"/>
        <xdr:cNvSpPr txBox="1"/>
      </xdr:nvSpPr>
      <xdr:spPr>
        <a:xfrm>
          <a:off x="57435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57150</xdr:rowOff>
    </xdr:to>
    <xdr:sp macro="" textlink="">
      <xdr:nvSpPr>
        <xdr:cNvPr id="52" name="フローチャート : 判断 51"/>
        <xdr:cNvSpPr/>
      </xdr:nvSpPr>
      <xdr:spPr bwMode="auto">
        <a:xfrm>
          <a:off x="5600700" y="31432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28575</xdr:rowOff>
    </xdr:from>
    <xdr:to>
      <xdr:col>4</xdr:col>
      <xdr:colOff>466725</xdr:colOff>
      <xdr:row>18</xdr:row>
      <xdr:rowOff>85725</xdr:rowOff>
    </xdr:to>
    <xdr:cxnSp macro="">
      <xdr:nvCxnSpPr>
        <xdr:cNvPr id="53" name="直線コネクタ 52"/>
        <xdr:cNvCxnSpPr/>
      </xdr:nvCxnSpPr>
      <xdr:spPr bwMode="auto">
        <a:xfrm flipV="1">
          <a:off x="4305300" y="32194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85725</xdr:rowOff>
    </xdr:from>
    <xdr:to>
      <xdr:col>4</xdr:col>
      <xdr:colOff>523875</xdr:colOff>
      <xdr:row>18</xdr:row>
      <xdr:rowOff>19050</xdr:rowOff>
    </xdr:to>
    <xdr:sp macro="" textlink="">
      <xdr:nvSpPr>
        <xdr:cNvPr id="54" name="フローチャート : 判断 53"/>
        <xdr:cNvSpPr/>
      </xdr:nvSpPr>
      <xdr:spPr bwMode="auto">
        <a:xfrm>
          <a:off x="4953000" y="3095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28575</xdr:rowOff>
    </xdr:from>
    <xdr:ext cx="733425" cy="257175"/>
    <xdr:sp macro="" textlink="">
      <xdr:nvSpPr>
        <xdr:cNvPr id="55" name="テキスト ボックス 54"/>
        <xdr:cNvSpPr txBox="1"/>
      </xdr:nvSpPr>
      <xdr:spPr>
        <a:xfrm>
          <a:off x="4619625" y="285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85725</xdr:rowOff>
    </xdr:from>
    <xdr:to>
      <xdr:col>3</xdr:col>
      <xdr:colOff>904875</xdr:colOff>
      <xdr:row>18</xdr:row>
      <xdr:rowOff>85725</xdr:rowOff>
    </xdr:to>
    <xdr:cxnSp macro="">
      <xdr:nvCxnSpPr>
        <xdr:cNvPr id="56" name="直線コネクタ 55"/>
        <xdr:cNvCxnSpPr/>
      </xdr:nvCxnSpPr>
      <xdr:spPr bwMode="auto">
        <a:xfrm>
          <a:off x="3609975" y="3276600"/>
          <a:ext cx="69532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152400</xdr:rowOff>
    </xdr:from>
    <xdr:to>
      <xdr:col>3</xdr:col>
      <xdr:colOff>952500</xdr:colOff>
      <xdr:row>18</xdr:row>
      <xdr:rowOff>76200</xdr:rowOff>
    </xdr:to>
    <xdr:sp macro="" textlink="">
      <xdr:nvSpPr>
        <xdr:cNvPr id="57" name="フローチャート : 判断 56"/>
        <xdr:cNvSpPr/>
      </xdr:nvSpPr>
      <xdr:spPr bwMode="auto">
        <a:xfrm>
          <a:off x="4257675" y="3162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85725</xdr:rowOff>
    </xdr:from>
    <xdr:ext cx="762000" cy="257175"/>
    <xdr:sp macro="" textlink="">
      <xdr:nvSpPr>
        <xdr:cNvPr id="58" name="テキスト ボックス 57"/>
        <xdr:cNvSpPr txBox="1"/>
      </xdr:nvSpPr>
      <xdr:spPr>
        <a:xfrm>
          <a:off x="39243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95250</xdr:rowOff>
    </xdr:to>
    <xdr:cxnSp macro="">
      <xdr:nvCxnSpPr>
        <xdr:cNvPr id="59" name="直線コネクタ 58"/>
        <xdr:cNvCxnSpPr/>
      </xdr:nvCxnSpPr>
      <xdr:spPr bwMode="auto">
        <a:xfrm flipV="1">
          <a:off x="2905125" y="32766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142875</xdr:rowOff>
    </xdr:from>
    <xdr:to>
      <xdr:col>3</xdr:col>
      <xdr:colOff>257175</xdr:colOff>
      <xdr:row>18</xdr:row>
      <xdr:rowOff>76200</xdr:rowOff>
    </xdr:to>
    <xdr:sp macro="" textlink="">
      <xdr:nvSpPr>
        <xdr:cNvPr id="60" name="フローチャート : 判断 59"/>
        <xdr:cNvSpPr/>
      </xdr:nvSpPr>
      <xdr:spPr bwMode="auto">
        <a:xfrm>
          <a:off x="3552825" y="31527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104775</xdr:rowOff>
    </xdr:from>
    <xdr:to>
      <xdr:col>2</xdr:col>
      <xdr:colOff>695325</xdr:colOff>
      <xdr:row>18</xdr:row>
      <xdr:rowOff>38100</xdr:rowOff>
    </xdr:to>
    <xdr:sp macro="" textlink="">
      <xdr:nvSpPr>
        <xdr:cNvPr id="62" name="フローチャート : 判断 61"/>
        <xdr:cNvSpPr/>
      </xdr:nvSpPr>
      <xdr:spPr bwMode="auto">
        <a:xfrm>
          <a:off x="2857500" y="31146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47625</xdr:rowOff>
    </xdr:from>
    <xdr:ext cx="762000" cy="257175"/>
    <xdr:sp macro="" textlink="">
      <xdr:nvSpPr>
        <xdr:cNvPr id="63" name="テキスト ボックス 62"/>
        <xdr:cNvSpPr txBox="1"/>
      </xdr:nvSpPr>
      <xdr:spPr>
        <a:xfrm>
          <a:off x="2524125"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66675</xdr:rowOff>
    </xdr:to>
    <xdr:sp macro="" textlink="">
      <xdr:nvSpPr>
        <xdr:cNvPr id="69" name="円/楕円 68"/>
        <xdr:cNvSpPr/>
      </xdr:nvSpPr>
      <xdr:spPr bwMode="auto">
        <a:xfrm>
          <a:off x="5600700" y="3143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104775</xdr:rowOff>
    </xdr:from>
    <xdr:ext cx="762000" cy="257175"/>
    <xdr:sp macro="" textlink="">
      <xdr:nvSpPr>
        <xdr:cNvPr id="70" name="人口1人当たり決算額の推移該当値テキスト130"/>
        <xdr:cNvSpPr txBox="1"/>
      </xdr:nvSpPr>
      <xdr:spPr>
        <a:xfrm>
          <a:off x="5743575"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152400</xdr:rowOff>
    </xdr:from>
    <xdr:to>
      <xdr:col>4</xdr:col>
      <xdr:colOff>523875</xdr:colOff>
      <xdr:row>18</xdr:row>
      <xdr:rowOff>85725</xdr:rowOff>
    </xdr:to>
    <xdr:sp macro="" textlink="">
      <xdr:nvSpPr>
        <xdr:cNvPr id="71" name="円/楕円 70"/>
        <xdr:cNvSpPr/>
      </xdr:nvSpPr>
      <xdr:spPr bwMode="auto">
        <a:xfrm>
          <a:off x="4953000" y="31623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18</xdr:row>
      <xdr:rowOff>66675</xdr:rowOff>
    </xdr:from>
    <xdr:ext cx="733425" cy="257175"/>
    <xdr:sp macro="" textlink="">
      <xdr:nvSpPr>
        <xdr:cNvPr id="72" name="テキスト ボックス 71"/>
        <xdr:cNvSpPr txBox="1"/>
      </xdr:nvSpPr>
      <xdr:spPr>
        <a:xfrm>
          <a:off x="4619625" y="325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38100</xdr:rowOff>
    </xdr:from>
    <xdr:to>
      <xdr:col>3</xdr:col>
      <xdr:colOff>952500</xdr:colOff>
      <xdr:row>18</xdr:row>
      <xdr:rowOff>142875</xdr:rowOff>
    </xdr:to>
    <xdr:sp macro="" textlink="">
      <xdr:nvSpPr>
        <xdr:cNvPr id="73" name="円/楕円 72"/>
        <xdr:cNvSpPr/>
      </xdr:nvSpPr>
      <xdr:spPr bwMode="auto">
        <a:xfrm>
          <a:off x="4257675" y="32289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123825</xdr:rowOff>
    </xdr:from>
    <xdr:ext cx="762000" cy="257175"/>
    <xdr:sp macro="" textlink="">
      <xdr:nvSpPr>
        <xdr:cNvPr id="74" name="テキスト ボックス 73"/>
        <xdr:cNvSpPr txBox="1"/>
      </xdr:nvSpPr>
      <xdr:spPr>
        <a:xfrm>
          <a:off x="3924300"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133350</xdr:rowOff>
    </xdr:to>
    <xdr:sp macro="" textlink="">
      <xdr:nvSpPr>
        <xdr:cNvPr id="75" name="円/楕円 74"/>
        <xdr:cNvSpPr/>
      </xdr:nvSpPr>
      <xdr:spPr bwMode="auto">
        <a:xfrm>
          <a:off x="3552825" y="3228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123825</xdr:rowOff>
    </xdr:from>
    <xdr:ext cx="762000" cy="257175"/>
    <xdr:sp macro="" textlink="">
      <xdr:nvSpPr>
        <xdr:cNvPr id="76" name="テキスト ボックス 75"/>
        <xdr:cNvSpPr txBox="1"/>
      </xdr:nvSpPr>
      <xdr:spPr>
        <a:xfrm>
          <a:off x="32289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47625</xdr:rowOff>
    </xdr:from>
    <xdr:to>
      <xdr:col>2</xdr:col>
      <xdr:colOff>695325</xdr:colOff>
      <xdr:row>18</xdr:row>
      <xdr:rowOff>142875</xdr:rowOff>
    </xdr:to>
    <xdr:sp macro="" textlink="">
      <xdr:nvSpPr>
        <xdr:cNvPr id="77" name="円/楕円 76"/>
        <xdr:cNvSpPr/>
      </xdr:nvSpPr>
      <xdr:spPr bwMode="auto">
        <a:xfrm>
          <a:off x="2857500" y="3238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133350</xdr:rowOff>
    </xdr:from>
    <xdr:ext cx="762000" cy="257175"/>
    <xdr:sp macro="" textlink="">
      <xdr:nvSpPr>
        <xdr:cNvPr id="78" name="テキスト ボックス 77"/>
        <xdr:cNvSpPr txBox="1"/>
      </xdr:nvSpPr>
      <xdr:spPr>
        <a:xfrm>
          <a:off x="2524125"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295275</xdr:rowOff>
    </xdr:from>
    <xdr:to>
      <xdr:col>4</xdr:col>
      <xdr:colOff>1114425</xdr:colOff>
      <xdr:row>37</xdr:row>
      <xdr:rowOff>247650</xdr:rowOff>
    </xdr:to>
    <xdr:cxnSp macro="">
      <xdr:nvCxnSpPr>
        <xdr:cNvPr id="105" name="直線コネクタ 104"/>
        <xdr:cNvCxnSpPr/>
      </xdr:nvCxnSpPr>
      <xdr:spPr bwMode="auto">
        <a:xfrm flipV="1">
          <a:off x="5648325" y="6343650"/>
          <a:ext cx="0" cy="11525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219075</xdr:rowOff>
    </xdr:from>
    <xdr:ext cx="762000" cy="257175"/>
    <xdr:sp macro="" textlink="">
      <xdr:nvSpPr>
        <xdr:cNvPr id="106" name="人口1人当たり決算額の推移最小値テキスト445"/>
        <xdr:cNvSpPr txBox="1"/>
      </xdr:nvSpPr>
      <xdr:spPr>
        <a:xfrm>
          <a:off x="5743575" y="746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247650</xdr:rowOff>
    </xdr:from>
    <xdr:to>
      <xdr:col>5</xdr:col>
      <xdr:colOff>76200</xdr:colOff>
      <xdr:row>37</xdr:row>
      <xdr:rowOff>247650</xdr:rowOff>
    </xdr:to>
    <xdr:cxnSp macro="">
      <xdr:nvCxnSpPr>
        <xdr:cNvPr id="107" name="直線コネクタ 106"/>
        <xdr:cNvCxnSpPr/>
      </xdr:nvCxnSpPr>
      <xdr:spPr bwMode="auto">
        <a:xfrm>
          <a:off x="5562600" y="749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38100</xdr:rowOff>
    </xdr:from>
    <xdr:ext cx="762000" cy="257175"/>
    <xdr:sp macro="" textlink="">
      <xdr:nvSpPr>
        <xdr:cNvPr id="108" name="人口1人当たり決算額の推移最大値テキスト445"/>
        <xdr:cNvSpPr txBox="1"/>
      </xdr:nvSpPr>
      <xdr:spPr>
        <a:xfrm>
          <a:off x="574357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295275</xdr:rowOff>
    </xdr:from>
    <xdr:to>
      <xdr:col>5</xdr:col>
      <xdr:colOff>76200</xdr:colOff>
      <xdr:row>33</xdr:row>
      <xdr:rowOff>295275</xdr:rowOff>
    </xdr:to>
    <xdr:cxnSp macro="">
      <xdr:nvCxnSpPr>
        <xdr:cNvPr id="109" name="直線コネクタ 108"/>
        <xdr:cNvCxnSpPr/>
      </xdr:nvCxnSpPr>
      <xdr:spPr bwMode="auto">
        <a:xfrm>
          <a:off x="5562600" y="6343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142875</xdr:rowOff>
    </xdr:from>
    <xdr:to>
      <xdr:col>4</xdr:col>
      <xdr:colOff>1114425</xdr:colOff>
      <xdr:row>35</xdr:row>
      <xdr:rowOff>171450</xdr:rowOff>
    </xdr:to>
    <xdr:cxnSp macro="">
      <xdr:nvCxnSpPr>
        <xdr:cNvPr id="110" name="直線コネクタ 109"/>
        <xdr:cNvCxnSpPr/>
      </xdr:nvCxnSpPr>
      <xdr:spPr bwMode="auto">
        <a:xfrm flipV="1">
          <a:off x="5000625" y="687705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228600</xdr:rowOff>
    </xdr:from>
    <xdr:ext cx="762000" cy="257175"/>
    <xdr:sp macro="" textlink="">
      <xdr:nvSpPr>
        <xdr:cNvPr id="111" name="人口1人当たり決算額の推移平均値テキスト445"/>
        <xdr:cNvSpPr txBox="1"/>
      </xdr:nvSpPr>
      <xdr:spPr>
        <a:xfrm>
          <a:off x="57435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257175</xdr:rowOff>
    </xdr:from>
    <xdr:to>
      <xdr:col>5</xdr:col>
      <xdr:colOff>38100</xdr:colOff>
      <xdr:row>36</xdr:row>
      <xdr:rowOff>19050</xdr:rowOff>
    </xdr:to>
    <xdr:sp macro="" textlink="">
      <xdr:nvSpPr>
        <xdr:cNvPr id="112" name="フローチャート : 判断 111"/>
        <xdr:cNvSpPr/>
      </xdr:nvSpPr>
      <xdr:spPr bwMode="auto">
        <a:xfrm>
          <a:off x="5600700" y="69913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133350</xdr:rowOff>
    </xdr:from>
    <xdr:to>
      <xdr:col>4</xdr:col>
      <xdr:colOff>466725</xdr:colOff>
      <xdr:row>35</xdr:row>
      <xdr:rowOff>171450</xdr:rowOff>
    </xdr:to>
    <xdr:cxnSp macro="">
      <xdr:nvCxnSpPr>
        <xdr:cNvPr id="113" name="直線コネクタ 112"/>
        <xdr:cNvCxnSpPr/>
      </xdr:nvCxnSpPr>
      <xdr:spPr bwMode="auto">
        <a:xfrm>
          <a:off x="4305300" y="68675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314325</xdr:rowOff>
    </xdr:from>
    <xdr:to>
      <xdr:col>4</xdr:col>
      <xdr:colOff>523875</xdr:colOff>
      <xdr:row>36</xdr:row>
      <xdr:rowOff>66675</xdr:rowOff>
    </xdr:to>
    <xdr:sp macro="" textlink="">
      <xdr:nvSpPr>
        <xdr:cNvPr id="114" name="フローチャート : 判断 113"/>
        <xdr:cNvSpPr/>
      </xdr:nvSpPr>
      <xdr:spPr bwMode="auto">
        <a:xfrm>
          <a:off x="4953000" y="70485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57150</xdr:rowOff>
    </xdr:from>
    <xdr:ext cx="733425" cy="257175"/>
    <xdr:sp macro="" textlink="">
      <xdr:nvSpPr>
        <xdr:cNvPr id="115" name="テキスト ボックス 114"/>
        <xdr:cNvSpPr txBox="1"/>
      </xdr:nvSpPr>
      <xdr:spPr>
        <a:xfrm>
          <a:off x="461962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38100</xdr:rowOff>
    </xdr:from>
    <xdr:to>
      <xdr:col>3</xdr:col>
      <xdr:colOff>904875</xdr:colOff>
      <xdr:row>35</xdr:row>
      <xdr:rowOff>133350</xdr:rowOff>
    </xdr:to>
    <xdr:cxnSp macro="">
      <xdr:nvCxnSpPr>
        <xdr:cNvPr id="116" name="直線コネクタ 115"/>
        <xdr:cNvCxnSpPr/>
      </xdr:nvCxnSpPr>
      <xdr:spPr bwMode="auto">
        <a:xfrm>
          <a:off x="3609975" y="677227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247650</xdr:rowOff>
    </xdr:from>
    <xdr:to>
      <xdr:col>3</xdr:col>
      <xdr:colOff>952500</xdr:colOff>
      <xdr:row>36</xdr:row>
      <xdr:rowOff>9525</xdr:rowOff>
    </xdr:to>
    <xdr:sp macro="" textlink="">
      <xdr:nvSpPr>
        <xdr:cNvPr id="117" name="フローチャート : 判断 116"/>
        <xdr:cNvSpPr/>
      </xdr:nvSpPr>
      <xdr:spPr bwMode="auto">
        <a:xfrm>
          <a:off x="4257675" y="69818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000" cy="257175"/>
    <xdr:sp macro="" textlink="">
      <xdr:nvSpPr>
        <xdr:cNvPr id="118" name="テキスト ボックス 117"/>
        <xdr:cNvSpPr txBox="1"/>
      </xdr:nvSpPr>
      <xdr:spPr>
        <a:xfrm>
          <a:off x="392430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3</xdr:col>
      <xdr:colOff>209550</xdr:colOff>
      <xdr:row>35</xdr:row>
      <xdr:rowOff>38100</xdr:rowOff>
    </xdr:to>
    <xdr:cxnSp macro="">
      <xdr:nvCxnSpPr>
        <xdr:cNvPr id="119" name="直線コネクタ 118"/>
        <xdr:cNvCxnSpPr/>
      </xdr:nvCxnSpPr>
      <xdr:spPr bwMode="auto">
        <a:xfrm>
          <a:off x="2905125" y="6734175"/>
          <a:ext cx="7048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228600</xdr:rowOff>
    </xdr:from>
    <xdr:to>
      <xdr:col>3</xdr:col>
      <xdr:colOff>257175</xdr:colOff>
      <xdr:row>35</xdr:row>
      <xdr:rowOff>333375</xdr:rowOff>
    </xdr:to>
    <xdr:sp macro="" textlink="">
      <xdr:nvSpPr>
        <xdr:cNvPr id="120" name="フローチャート : 判断 119"/>
        <xdr:cNvSpPr/>
      </xdr:nvSpPr>
      <xdr:spPr bwMode="auto">
        <a:xfrm>
          <a:off x="3552825" y="69627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314325</xdr:rowOff>
    </xdr:from>
    <xdr:ext cx="762000" cy="257175"/>
    <xdr:sp macro="" textlink="">
      <xdr:nvSpPr>
        <xdr:cNvPr id="121" name="テキスト ボックス 120"/>
        <xdr:cNvSpPr txBox="1"/>
      </xdr:nvSpPr>
      <xdr:spPr>
        <a:xfrm>
          <a:off x="32289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171450</xdr:rowOff>
    </xdr:from>
    <xdr:to>
      <xdr:col>2</xdr:col>
      <xdr:colOff>695325</xdr:colOff>
      <xdr:row>35</xdr:row>
      <xdr:rowOff>276225</xdr:rowOff>
    </xdr:to>
    <xdr:sp macro="" textlink="">
      <xdr:nvSpPr>
        <xdr:cNvPr id="122" name="フローチャート : 判断 121"/>
        <xdr:cNvSpPr/>
      </xdr:nvSpPr>
      <xdr:spPr bwMode="auto">
        <a:xfrm>
          <a:off x="2857500" y="69056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257175</xdr:rowOff>
    </xdr:from>
    <xdr:ext cx="762000" cy="257175"/>
    <xdr:sp macro="" textlink="">
      <xdr:nvSpPr>
        <xdr:cNvPr id="123" name="テキスト ボックス 122"/>
        <xdr:cNvSpPr txBox="1"/>
      </xdr:nvSpPr>
      <xdr:spPr>
        <a:xfrm>
          <a:off x="252412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95250</xdr:rowOff>
    </xdr:from>
    <xdr:to>
      <xdr:col>5</xdr:col>
      <xdr:colOff>38100</xdr:colOff>
      <xdr:row>35</xdr:row>
      <xdr:rowOff>190500</xdr:rowOff>
    </xdr:to>
    <xdr:sp macro="" textlink="">
      <xdr:nvSpPr>
        <xdr:cNvPr id="129" name="円/楕円 128"/>
        <xdr:cNvSpPr/>
      </xdr:nvSpPr>
      <xdr:spPr bwMode="auto">
        <a:xfrm>
          <a:off x="5600700" y="68294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276225</xdr:rowOff>
    </xdr:from>
    <xdr:ext cx="762000" cy="257175"/>
    <xdr:sp macro="" textlink="">
      <xdr:nvSpPr>
        <xdr:cNvPr id="130" name="人口1人当たり決算額の推移該当値テキスト445"/>
        <xdr:cNvSpPr txBox="1"/>
      </xdr:nvSpPr>
      <xdr:spPr>
        <a:xfrm>
          <a:off x="57435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114300</xdr:rowOff>
    </xdr:from>
    <xdr:to>
      <xdr:col>4</xdr:col>
      <xdr:colOff>523875</xdr:colOff>
      <xdr:row>35</xdr:row>
      <xdr:rowOff>219075</xdr:rowOff>
    </xdr:to>
    <xdr:sp macro="" textlink="">
      <xdr:nvSpPr>
        <xdr:cNvPr id="131" name="円/楕円 130"/>
        <xdr:cNvSpPr/>
      </xdr:nvSpPr>
      <xdr:spPr bwMode="auto">
        <a:xfrm>
          <a:off x="4953000" y="68484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228600</xdr:rowOff>
    </xdr:from>
    <xdr:ext cx="733425" cy="257175"/>
    <xdr:sp macro="" textlink="">
      <xdr:nvSpPr>
        <xdr:cNvPr id="132" name="テキスト ボックス 131"/>
        <xdr:cNvSpPr txBox="1"/>
      </xdr:nvSpPr>
      <xdr:spPr>
        <a:xfrm>
          <a:off x="4619625" y="661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85725</xdr:rowOff>
    </xdr:from>
    <xdr:to>
      <xdr:col>3</xdr:col>
      <xdr:colOff>952500</xdr:colOff>
      <xdr:row>35</xdr:row>
      <xdr:rowOff>180975</xdr:rowOff>
    </xdr:to>
    <xdr:sp macro="" textlink="">
      <xdr:nvSpPr>
        <xdr:cNvPr id="133" name="円/楕円 132"/>
        <xdr:cNvSpPr/>
      </xdr:nvSpPr>
      <xdr:spPr bwMode="auto">
        <a:xfrm>
          <a:off x="4257675" y="68199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200025</xdr:rowOff>
    </xdr:from>
    <xdr:ext cx="762000" cy="257175"/>
    <xdr:sp macro="" textlink="">
      <xdr:nvSpPr>
        <xdr:cNvPr id="134" name="テキスト ボックス 133"/>
        <xdr:cNvSpPr txBox="1"/>
      </xdr:nvSpPr>
      <xdr:spPr>
        <a:xfrm>
          <a:off x="3924300"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333375</xdr:rowOff>
    </xdr:from>
    <xdr:to>
      <xdr:col>3</xdr:col>
      <xdr:colOff>257175</xdr:colOff>
      <xdr:row>35</xdr:row>
      <xdr:rowOff>85725</xdr:rowOff>
    </xdr:to>
    <xdr:sp macro="" textlink="">
      <xdr:nvSpPr>
        <xdr:cNvPr id="135" name="円/楕円 134"/>
        <xdr:cNvSpPr/>
      </xdr:nvSpPr>
      <xdr:spPr bwMode="auto">
        <a:xfrm>
          <a:off x="3552825" y="67246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95250</xdr:rowOff>
    </xdr:from>
    <xdr:ext cx="762000" cy="257175"/>
    <xdr:sp macro="" textlink="">
      <xdr:nvSpPr>
        <xdr:cNvPr id="136" name="テキスト ボックス 135"/>
        <xdr:cNvSpPr txBox="1"/>
      </xdr:nvSpPr>
      <xdr:spPr>
        <a:xfrm>
          <a:off x="3228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295275</xdr:rowOff>
    </xdr:from>
    <xdr:to>
      <xdr:col>2</xdr:col>
      <xdr:colOff>695325</xdr:colOff>
      <xdr:row>35</xdr:row>
      <xdr:rowOff>57150</xdr:rowOff>
    </xdr:to>
    <xdr:sp macro="" textlink="">
      <xdr:nvSpPr>
        <xdr:cNvPr id="137" name="円/楕円 136"/>
        <xdr:cNvSpPr/>
      </xdr:nvSpPr>
      <xdr:spPr bwMode="auto">
        <a:xfrm>
          <a:off x="2857500" y="6686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66675</xdr:rowOff>
    </xdr:from>
    <xdr:ext cx="762000" cy="257175"/>
    <xdr:sp macro="" textlink="">
      <xdr:nvSpPr>
        <xdr:cNvPr id="138" name="テキスト ボックス 137"/>
        <xdr:cNvSpPr txBox="1"/>
      </xdr:nvSpPr>
      <xdr:spPr>
        <a:xfrm>
          <a:off x="25241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34</xdr:row>
      <xdr:rowOff>161925</xdr:rowOff>
    </xdr:from>
    <xdr:ext cx="533400" cy="257175"/>
    <xdr:sp macro="" textlink="">
      <xdr:nvSpPr>
        <xdr:cNvPr id="48" name="テキスト ボックス 47"/>
        <xdr:cNvSpPr txBox="1"/>
      </xdr:nvSpPr>
      <xdr:spPr>
        <a:xfrm>
          <a:off x="228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28575</xdr:rowOff>
    </xdr:from>
    <xdr:to>
      <xdr:col>6</xdr:col>
      <xdr:colOff>514350</xdr:colOff>
      <xdr:row>38</xdr:row>
      <xdr:rowOff>104775</xdr:rowOff>
    </xdr:to>
    <xdr:cxnSp macro="">
      <xdr:nvCxnSpPr>
        <xdr:cNvPr id="58" name="直線コネクタ 57"/>
        <xdr:cNvCxnSpPr/>
      </xdr:nvCxnSpPr>
      <xdr:spPr>
        <a:xfrm flipV="1">
          <a:off x="4629150" y="5172075"/>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104775</xdr:rowOff>
    </xdr:from>
    <xdr:ext cx="533400" cy="257175"/>
    <xdr:sp macro="" textlink="">
      <xdr:nvSpPr>
        <xdr:cNvPr id="59" name="人件費最小値テキスト"/>
        <xdr:cNvSpPr txBox="1"/>
      </xdr:nvSpPr>
      <xdr:spPr>
        <a:xfrm>
          <a:off x="468630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419100</xdr:colOff>
      <xdr:row>38</xdr:row>
      <xdr:rowOff>104775</xdr:rowOff>
    </xdr:from>
    <xdr:to>
      <xdr:col>6</xdr:col>
      <xdr:colOff>600075</xdr:colOff>
      <xdr:row>38</xdr:row>
      <xdr:rowOff>104775</xdr:rowOff>
    </xdr:to>
    <xdr:cxnSp macro="">
      <xdr:nvCxnSpPr>
        <xdr:cNvPr id="60" name="直線コネクタ 59"/>
        <xdr:cNvCxnSpPr/>
      </xdr:nvCxnSpPr>
      <xdr:spPr>
        <a:xfrm>
          <a:off x="4543425" y="6619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142875</xdr:rowOff>
    </xdr:from>
    <xdr:ext cx="600075" cy="257175"/>
    <xdr:sp macro="" textlink="">
      <xdr:nvSpPr>
        <xdr:cNvPr id="61" name="人件費最大値テキスト"/>
        <xdr:cNvSpPr txBox="1"/>
      </xdr:nvSpPr>
      <xdr:spPr>
        <a:xfrm>
          <a:off x="4686300" y="4943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419100</xdr:colOff>
      <xdr:row>30</xdr:row>
      <xdr:rowOff>28575</xdr:rowOff>
    </xdr:from>
    <xdr:to>
      <xdr:col>6</xdr:col>
      <xdr:colOff>600075</xdr:colOff>
      <xdr:row>30</xdr:row>
      <xdr:rowOff>28575</xdr:rowOff>
    </xdr:to>
    <xdr:cxnSp macro="">
      <xdr:nvCxnSpPr>
        <xdr:cNvPr id="62" name="直線コネクタ 61"/>
        <xdr:cNvCxnSpPr/>
      </xdr:nvCxnSpPr>
      <xdr:spPr>
        <a:xfrm>
          <a:off x="4543425" y="517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38100</xdr:rowOff>
    </xdr:to>
    <xdr:cxnSp macro="">
      <xdr:nvCxnSpPr>
        <xdr:cNvPr id="63" name="直線コネクタ 62"/>
        <xdr:cNvCxnSpPr/>
      </xdr:nvCxnSpPr>
      <xdr:spPr>
        <a:xfrm flipV="1">
          <a:off x="3800475" y="6200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171450</xdr:rowOff>
    </xdr:from>
    <xdr:ext cx="533400" cy="257175"/>
    <xdr:sp macro="" textlink="">
      <xdr:nvSpPr>
        <xdr:cNvPr id="64" name="人件費平均値テキスト"/>
        <xdr:cNvSpPr txBox="1"/>
      </xdr:nvSpPr>
      <xdr:spPr>
        <a:xfrm>
          <a:off x="46863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65" name="フローチャート : 判断 64"/>
        <xdr:cNvSpPr/>
      </xdr:nvSpPr>
      <xdr:spPr>
        <a:xfrm>
          <a:off x="4581525"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38100</xdr:rowOff>
    </xdr:from>
    <xdr:to>
      <xdr:col>5</xdr:col>
      <xdr:colOff>361950</xdr:colOff>
      <xdr:row>36</xdr:row>
      <xdr:rowOff>114300</xdr:rowOff>
    </xdr:to>
    <xdr:cxnSp macro="">
      <xdr:nvCxnSpPr>
        <xdr:cNvPr id="66" name="直線コネクタ 65"/>
        <xdr:cNvCxnSpPr/>
      </xdr:nvCxnSpPr>
      <xdr:spPr>
        <a:xfrm flipV="1">
          <a:off x="2905125" y="62103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123825</xdr:rowOff>
    </xdr:from>
    <xdr:to>
      <xdr:col>5</xdr:col>
      <xdr:colOff>409575</xdr:colOff>
      <xdr:row>36</xdr:row>
      <xdr:rowOff>47625</xdr:rowOff>
    </xdr:to>
    <xdr:sp macro="" textlink="">
      <xdr:nvSpPr>
        <xdr:cNvPr id="67" name="フローチャート : 判断 66"/>
        <xdr:cNvSpPr/>
      </xdr:nvSpPr>
      <xdr:spPr>
        <a:xfrm>
          <a:off x="3743325" y="612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66675</xdr:rowOff>
    </xdr:from>
    <xdr:ext cx="533400" cy="257175"/>
    <xdr:sp macro="" textlink="">
      <xdr:nvSpPr>
        <xdr:cNvPr id="68" name="テキスト ボックス 67"/>
        <xdr:cNvSpPr txBox="1"/>
      </xdr:nvSpPr>
      <xdr:spPr>
        <a:xfrm>
          <a:off x="35337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85725</xdr:rowOff>
    </xdr:from>
    <xdr:to>
      <xdr:col>4</xdr:col>
      <xdr:colOff>152400</xdr:colOff>
      <xdr:row>36</xdr:row>
      <xdr:rowOff>114300</xdr:rowOff>
    </xdr:to>
    <xdr:cxnSp macro="">
      <xdr:nvCxnSpPr>
        <xdr:cNvPr id="69" name="直線コネクタ 68"/>
        <xdr:cNvCxnSpPr/>
      </xdr:nvCxnSpPr>
      <xdr:spPr>
        <a:xfrm>
          <a:off x="2019300" y="6257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19050</xdr:rowOff>
    </xdr:from>
    <xdr:to>
      <xdr:col>4</xdr:col>
      <xdr:colOff>209550</xdr:colOff>
      <xdr:row>36</xdr:row>
      <xdr:rowOff>114300</xdr:rowOff>
    </xdr:to>
    <xdr:sp macro="" textlink="">
      <xdr:nvSpPr>
        <xdr:cNvPr id="70" name="フローチャート : 判断 69"/>
        <xdr:cNvSpPr/>
      </xdr:nvSpPr>
      <xdr:spPr>
        <a:xfrm>
          <a:off x="28575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133350</xdr:rowOff>
    </xdr:from>
    <xdr:ext cx="533400" cy="257175"/>
    <xdr:sp macro="" textlink="">
      <xdr:nvSpPr>
        <xdr:cNvPr id="71" name="テキスト ボックス 70"/>
        <xdr:cNvSpPr txBox="1"/>
      </xdr:nvSpPr>
      <xdr:spPr>
        <a:xfrm>
          <a:off x="2638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638175</xdr:colOff>
      <xdr:row>36</xdr:row>
      <xdr:rowOff>85725</xdr:rowOff>
    </xdr:to>
    <xdr:cxnSp macro="">
      <xdr:nvCxnSpPr>
        <xdr:cNvPr id="72" name="直線コネクタ 71"/>
        <xdr:cNvCxnSpPr/>
      </xdr:nvCxnSpPr>
      <xdr:spPr>
        <a:xfrm flipV="1">
          <a:off x="1133475" y="6257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9525</xdr:rowOff>
    </xdr:from>
    <xdr:to>
      <xdr:col>3</xdr:col>
      <xdr:colOff>0</xdr:colOff>
      <xdr:row>36</xdr:row>
      <xdr:rowOff>104775</xdr:rowOff>
    </xdr:to>
    <xdr:sp macro="" textlink="">
      <xdr:nvSpPr>
        <xdr:cNvPr id="73" name="フローチャート : 判断 72"/>
        <xdr:cNvSpPr/>
      </xdr:nvSpPr>
      <xdr:spPr>
        <a:xfrm>
          <a:off x="197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123825</xdr:rowOff>
    </xdr:from>
    <xdr:ext cx="533400" cy="257175"/>
    <xdr:sp macro="" textlink="">
      <xdr:nvSpPr>
        <xdr:cNvPr id="74" name="テキスト ボックス 73"/>
        <xdr:cNvSpPr txBox="1"/>
      </xdr:nvSpPr>
      <xdr:spPr>
        <a:xfrm>
          <a:off x="175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133350</xdr:rowOff>
    </xdr:from>
    <xdr:to>
      <xdr:col>1</xdr:col>
      <xdr:colOff>485775</xdr:colOff>
      <xdr:row>36</xdr:row>
      <xdr:rowOff>66675</xdr:rowOff>
    </xdr:to>
    <xdr:sp macro="" textlink="">
      <xdr:nvSpPr>
        <xdr:cNvPr id="75" name="フローチャート : 判断 74"/>
        <xdr:cNvSpPr/>
      </xdr:nvSpPr>
      <xdr:spPr>
        <a:xfrm>
          <a:off x="107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85725</xdr:rowOff>
    </xdr:from>
    <xdr:ext cx="533400" cy="257175"/>
    <xdr:sp macro="" textlink="">
      <xdr:nvSpPr>
        <xdr:cNvPr id="76" name="テキスト ボックス 75"/>
        <xdr:cNvSpPr txBox="1"/>
      </xdr:nvSpPr>
      <xdr:spPr>
        <a:xfrm>
          <a:off x="86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58152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533400" cy="257175"/>
    <xdr:sp macro="" textlink="">
      <xdr:nvSpPr>
        <xdr:cNvPr id="83" name="人件費該当値テキスト"/>
        <xdr:cNvSpPr txBox="1"/>
      </xdr:nvSpPr>
      <xdr:spPr>
        <a:xfrm>
          <a:off x="468630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95250</xdr:rowOff>
    </xdr:to>
    <xdr:sp macro="" textlink="">
      <xdr:nvSpPr>
        <xdr:cNvPr id="84" name="円/楕円 83"/>
        <xdr:cNvSpPr/>
      </xdr:nvSpPr>
      <xdr:spPr>
        <a:xfrm>
          <a:off x="3743325"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85725</xdr:rowOff>
    </xdr:from>
    <xdr:ext cx="533400" cy="257175"/>
    <xdr:sp macro="" textlink="">
      <xdr:nvSpPr>
        <xdr:cNvPr id="85" name="テキスト ボックス 84"/>
        <xdr:cNvSpPr txBox="1"/>
      </xdr:nvSpPr>
      <xdr:spPr>
        <a:xfrm>
          <a:off x="353377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6" name="円/楕円 85"/>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152400</xdr:rowOff>
    </xdr:from>
    <xdr:ext cx="533400" cy="257175"/>
    <xdr:sp macro="" textlink="">
      <xdr:nvSpPr>
        <xdr:cNvPr id="87" name="テキスト ボックス 86"/>
        <xdr:cNvSpPr txBox="1"/>
      </xdr:nvSpPr>
      <xdr:spPr>
        <a:xfrm>
          <a:off x="2638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142875</xdr:rowOff>
    </xdr:to>
    <xdr:sp macro="" textlink="">
      <xdr:nvSpPr>
        <xdr:cNvPr id="88" name="円/楕円 87"/>
        <xdr:cNvSpPr/>
      </xdr:nvSpPr>
      <xdr:spPr>
        <a:xfrm>
          <a:off x="1971675" y="621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133350</xdr:rowOff>
    </xdr:from>
    <xdr:ext cx="533400" cy="257175"/>
    <xdr:sp macro="" textlink="">
      <xdr:nvSpPr>
        <xdr:cNvPr id="89" name="テキスト ボックス 88"/>
        <xdr:cNvSpPr txBox="1"/>
      </xdr:nvSpPr>
      <xdr:spPr>
        <a:xfrm>
          <a:off x="175260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10763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133350</xdr:rowOff>
    </xdr:from>
    <xdr:ext cx="533400" cy="257175"/>
    <xdr:sp macro="" textlink="">
      <xdr:nvSpPr>
        <xdr:cNvPr id="91" name="テキスト ボックス 90"/>
        <xdr:cNvSpPr txBox="1"/>
      </xdr:nvSpPr>
      <xdr:spPr>
        <a:xfrm>
          <a:off x="866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3" name="テキスト ボックス 112"/>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104775</xdr:rowOff>
    </xdr:from>
    <xdr:to>
      <xdr:col>6</xdr:col>
      <xdr:colOff>514350</xdr:colOff>
      <xdr:row>58</xdr:row>
      <xdr:rowOff>142875</xdr:rowOff>
    </xdr:to>
    <xdr:cxnSp macro="">
      <xdr:nvCxnSpPr>
        <xdr:cNvPr id="115" name="直線コネクタ 114"/>
        <xdr:cNvCxnSpPr/>
      </xdr:nvCxnSpPr>
      <xdr:spPr>
        <a:xfrm flipV="1">
          <a:off x="4629150" y="867727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142875</xdr:rowOff>
    </xdr:from>
    <xdr:ext cx="533400" cy="257175"/>
    <xdr:sp macro="" textlink="">
      <xdr:nvSpPr>
        <xdr:cNvPr id="116" name="物件費最小値テキスト"/>
        <xdr:cNvSpPr txBox="1"/>
      </xdr:nvSpPr>
      <xdr:spPr>
        <a:xfrm>
          <a:off x="468630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419100</xdr:colOff>
      <xdr:row>58</xdr:row>
      <xdr:rowOff>142875</xdr:rowOff>
    </xdr:from>
    <xdr:to>
      <xdr:col>6</xdr:col>
      <xdr:colOff>600075</xdr:colOff>
      <xdr:row>58</xdr:row>
      <xdr:rowOff>142875</xdr:rowOff>
    </xdr:to>
    <xdr:cxnSp macro="">
      <xdr:nvCxnSpPr>
        <xdr:cNvPr id="117" name="直線コネクタ 116"/>
        <xdr:cNvCxnSpPr/>
      </xdr:nvCxnSpPr>
      <xdr:spPr>
        <a:xfrm>
          <a:off x="4543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57150</xdr:rowOff>
    </xdr:from>
    <xdr:ext cx="600075" cy="257175"/>
    <xdr:sp macro="" textlink="">
      <xdr:nvSpPr>
        <xdr:cNvPr id="118" name="物件費最大値テキスト"/>
        <xdr:cNvSpPr txBox="1"/>
      </xdr:nvSpPr>
      <xdr:spPr>
        <a:xfrm>
          <a:off x="468630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419100</xdr:colOff>
      <xdr:row>50</xdr:row>
      <xdr:rowOff>104775</xdr:rowOff>
    </xdr:from>
    <xdr:to>
      <xdr:col>6</xdr:col>
      <xdr:colOff>600075</xdr:colOff>
      <xdr:row>50</xdr:row>
      <xdr:rowOff>104775</xdr:rowOff>
    </xdr:to>
    <xdr:cxnSp macro="">
      <xdr:nvCxnSpPr>
        <xdr:cNvPr id="119" name="直線コネクタ 118"/>
        <xdr:cNvCxnSpPr/>
      </xdr:nvCxnSpPr>
      <xdr:spPr>
        <a:xfrm>
          <a:off x="4543425" y="867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47625</xdr:rowOff>
    </xdr:from>
    <xdr:to>
      <xdr:col>6</xdr:col>
      <xdr:colOff>514350</xdr:colOff>
      <xdr:row>58</xdr:row>
      <xdr:rowOff>57150</xdr:rowOff>
    </xdr:to>
    <xdr:cxnSp macro="">
      <xdr:nvCxnSpPr>
        <xdr:cNvPr id="120" name="直線コネクタ 119"/>
        <xdr:cNvCxnSpPr/>
      </xdr:nvCxnSpPr>
      <xdr:spPr>
        <a:xfrm>
          <a:off x="3800475" y="9991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9525</xdr:rowOff>
    </xdr:from>
    <xdr:ext cx="533400" cy="257175"/>
    <xdr:sp macro="" textlink="">
      <xdr:nvSpPr>
        <xdr:cNvPr id="121" name="物件費平均値テキスト"/>
        <xdr:cNvSpPr txBox="1"/>
      </xdr:nvSpPr>
      <xdr:spPr>
        <a:xfrm>
          <a:off x="46863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161925</xdr:rowOff>
    </xdr:from>
    <xdr:to>
      <xdr:col>6</xdr:col>
      <xdr:colOff>561975</xdr:colOff>
      <xdr:row>58</xdr:row>
      <xdr:rowOff>95250</xdr:rowOff>
    </xdr:to>
    <xdr:sp macro="" textlink="">
      <xdr:nvSpPr>
        <xdr:cNvPr id="122" name="フローチャート : 判断 121"/>
        <xdr:cNvSpPr/>
      </xdr:nvSpPr>
      <xdr:spPr>
        <a:xfrm>
          <a:off x="45815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47625</xdr:rowOff>
    </xdr:from>
    <xdr:to>
      <xdr:col>5</xdr:col>
      <xdr:colOff>361950</xdr:colOff>
      <xdr:row>58</xdr:row>
      <xdr:rowOff>66675</xdr:rowOff>
    </xdr:to>
    <xdr:cxnSp macro="">
      <xdr:nvCxnSpPr>
        <xdr:cNvPr id="123" name="直線コネクタ 122"/>
        <xdr:cNvCxnSpPr/>
      </xdr:nvCxnSpPr>
      <xdr:spPr>
        <a:xfrm flipV="1">
          <a:off x="2905125" y="99917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152400</xdr:rowOff>
    </xdr:from>
    <xdr:to>
      <xdr:col>5</xdr:col>
      <xdr:colOff>409575</xdr:colOff>
      <xdr:row>58</xdr:row>
      <xdr:rowOff>76200</xdr:rowOff>
    </xdr:to>
    <xdr:sp macro="" textlink="">
      <xdr:nvSpPr>
        <xdr:cNvPr id="124" name="フローチャート : 判断 123"/>
        <xdr:cNvSpPr/>
      </xdr:nvSpPr>
      <xdr:spPr>
        <a:xfrm>
          <a:off x="3743325" y="992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95250</xdr:rowOff>
    </xdr:from>
    <xdr:ext cx="533400" cy="257175"/>
    <xdr:sp macro="" textlink="">
      <xdr:nvSpPr>
        <xdr:cNvPr id="125" name="テキスト ボックス 124"/>
        <xdr:cNvSpPr txBox="1"/>
      </xdr:nvSpPr>
      <xdr:spPr>
        <a:xfrm>
          <a:off x="35337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66675</xdr:rowOff>
    </xdr:from>
    <xdr:to>
      <xdr:col>4</xdr:col>
      <xdr:colOff>152400</xdr:colOff>
      <xdr:row>58</xdr:row>
      <xdr:rowOff>76200</xdr:rowOff>
    </xdr:to>
    <xdr:cxnSp macro="">
      <xdr:nvCxnSpPr>
        <xdr:cNvPr id="126" name="直線コネクタ 125"/>
        <xdr:cNvCxnSpPr/>
      </xdr:nvCxnSpPr>
      <xdr:spPr>
        <a:xfrm flipV="1">
          <a:off x="2019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19050</xdr:rowOff>
    </xdr:from>
    <xdr:to>
      <xdr:col>4</xdr:col>
      <xdr:colOff>209550</xdr:colOff>
      <xdr:row>58</xdr:row>
      <xdr:rowOff>123825</xdr:rowOff>
    </xdr:to>
    <xdr:sp macro="" textlink="">
      <xdr:nvSpPr>
        <xdr:cNvPr id="127" name="フローチャート : 判断 126"/>
        <xdr:cNvSpPr/>
      </xdr:nvSpPr>
      <xdr:spPr>
        <a:xfrm>
          <a:off x="2857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114300</xdr:rowOff>
    </xdr:from>
    <xdr:ext cx="533400" cy="257175"/>
    <xdr:sp macro="" textlink="">
      <xdr:nvSpPr>
        <xdr:cNvPr id="128" name="テキスト ボックス 127"/>
        <xdr:cNvSpPr txBox="1"/>
      </xdr:nvSpPr>
      <xdr:spPr>
        <a:xfrm>
          <a:off x="26384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76200</xdr:rowOff>
    </xdr:from>
    <xdr:to>
      <xdr:col>2</xdr:col>
      <xdr:colOff>638175</xdr:colOff>
      <xdr:row>58</xdr:row>
      <xdr:rowOff>76200</xdr:rowOff>
    </xdr:to>
    <xdr:cxnSp macro="">
      <xdr:nvCxnSpPr>
        <xdr:cNvPr id="129" name="直線コネクタ 128"/>
        <xdr:cNvCxnSpPr/>
      </xdr:nvCxnSpPr>
      <xdr:spPr>
        <a:xfrm flipV="1">
          <a:off x="1133475"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30" name="フローチャート : 判断 129"/>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123825</xdr:rowOff>
    </xdr:from>
    <xdr:ext cx="533400" cy="257175"/>
    <xdr:sp macro="" textlink="">
      <xdr:nvSpPr>
        <xdr:cNvPr id="131" name="テキスト ボックス 130"/>
        <xdr:cNvSpPr txBox="1"/>
      </xdr:nvSpPr>
      <xdr:spPr>
        <a:xfrm>
          <a:off x="1752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32" name="フローチャート : 判断 131"/>
        <xdr:cNvSpPr/>
      </xdr:nvSpPr>
      <xdr:spPr>
        <a:xfrm>
          <a:off x="1076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95250</xdr:rowOff>
    </xdr:from>
    <xdr:ext cx="533400" cy="257175"/>
    <xdr:sp macro="" textlink="">
      <xdr:nvSpPr>
        <xdr:cNvPr id="133" name="テキスト ボックス 132"/>
        <xdr:cNvSpPr txBox="1"/>
      </xdr:nvSpPr>
      <xdr:spPr>
        <a:xfrm>
          <a:off x="8667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0</xdr:rowOff>
    </xdr:from>
    <xdr:to>
      <xdr:col>6</xdr:col>
      <xdr:colOff>561975</xdr:colOff>
      <xdr:row>58</xdr:row>
      <xdr:rowOff>104775</xdr:rowOff>
    </xdr:to>
    <xdr:sp macro="" textlink="">
      <xdr:nvSpPr>
        <xdr:cNvPr id="139" name="円/楕円 138"/>
        <xdr:cNvSpPr/>
      </xdr:nvSpPr>
      <xdr:spPr>
        <a:xfrm>
          <a:off x="45815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142875</xdr:rowOff>
    </xdr:from>
    <xdr:ext cx="533400" cy="257175"/>
    <xdr:sp macro="" textlink="">
      <xdr:nvSpPr>
        <xdr:cNvPr id="140" name="物件費該当値テキスト"/>
        <xdr:cNvSpPr txBox="1"/>
      </xdr:nvSpPr>
      <xdr:spPr>
        <a:xfrm>
          <a:off x="468630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161925</xdr:rowOff>
    </xdr:from>
    <xdr:to>
      <xdr:col>5</xdr:col>
      <xdr:colOff>409575</xdr:colOff>
      <xdr:row>58</xdr:row>
      <xdr:rowOff>95250</xdr:rowOff>
    </xdr:to>
    <xdr:sp macro="" textlink="">
      <xdr:nvSpPr>
        <xdr:cNvPr id="141" name="円/楕円 140"/>
        <xdr:cNvSpPr/>
      </xdr:nvSpPr>
      <xdr:spPr>
        <a:xfrm>
          <a:off x="3743325"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85725</xdr:rowOff>
    </xdr:from>
    <xdr:ext cx="533400" cy="257175"/>
    <xdr:sp macro="" textlink="">
      <xdr:nvSpPr>
        <xdr:cNvPr id="142" name="テキスト ボックス 141"/>
        <xdr:cNvSpPr txBox="1"/>
      </xdr:nvSpPr>
      <xdr:spPr>
        <a:xfrm>
          <a:off x="35337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19050</xdr:rowOff>
    </xdr:from>
    <xdr:to>
      <xdr:col>4</xdr:col>
      <xdr:colOff>209550</xdr:colOff>
      <xdr:row>58</xdr:row>
      <xdr:rowOff>114300</xdr:rowOff>
    </xdr:to>
    <xdr:sp macro="" textlink="">
      <xdr:nvSpPr>
        <xdr:cNvPr id="143" name="円/楕円 142"/>
        <xdr:cNvSpPr/>
      </xdr:nvSpPr>
      <xdr:spPr>
        <a:xfrm>
          <a:off x="2857500"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133350</xdr:rowOff>
    </xdr:from>
    <xdr:ext cx="533400" cy="257175"/>
    <xdr:sp macro="" textlink="">
      <xdr:nvSpPr>
        <xdr:cNvPr id="144" name="テキスト ボックス 143"/>
        <xdr:cNvSpPr txBox="1"/>
      </xdr:nvSpPr>
      <xdr:spPr>
        <a:xfrm>
          <a:off x="2638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28575</xdr:rowOff>
    </xdr:from>
    <xdr:to>
      <xdr:col>3</xdr:col>
      <xdr:colOff>0</xdr:colOff>
      <xdr:row>58</xdr:row>
      <xdr:rowOff>123825</xdr:rowOff>
    </xdr:to>
    <xdr:sp macro="" textlink="">
      <xdr:nvSpPr>
        <xdr:cNvPr id="145" name="円/楕円 144"/>
        <xdr:cNvSpPr/>
      </xdr:nvSpPr>
      <xdr:spPr>
        <a:xfrm>
          <a:off x="1971675" y="9972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142875</xdr:rowOff>
    </xdr:from>
    <xdr:ext cx="533400" cy="257175"/>
    <xdr:sp macro="" textlink="">
      <xdr:nvSpPr>
        <xdr:cNvPr id="146" name="テキスト ボックス 145"/>
        <xdr:cNvSpPr txBox="1"/>
      </xdr:nvSpPr>
      <xdr:spPr>
        <a:xfrm>
          <a:off x="175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47" name="円/楕円 146"/>
        <xdr:cNvSpPr/>
      </xdr:nvSpPr>
      <xdr:spPr>
        <a:xfrm>
          <a:off x="1076325"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123825</xdr:rowOff>
    </xdr:from>
    <xdr:ext cx="533400" cy="257175"/>
    <xdr:sp macro="" textlink="">
      <xdr:nvSpPr>
        <xdr:cNvPr id="148" name="テキスト ボックス 147"/>
        <xdr:cNvSpPr txBox="1"/>
      </xdr:nvSpPr>
      <xdr:spPr>
        <a:xfrm>
          <a:off x="866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9" name="直線コネクタ 158"/>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0" name="テキスト ボックス 159"/>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1" name="直線コネクタ 160"/>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142875</xdr:rowOff>
    </xdr:from>
    <xdr:ext cx="533400" cy="257175"/>
    <xdr:sp macro="" textlink="">
      <xdr:nvSpPr>
        <xdr:cNvPr id="162" name="テキスト ボックス 161"/>
        <xdr:cNvSpPr txBox="1"/>
      </xdr:nvSpPr>
      <xdr:spPr>
        <a:xfrm>
          <a:off x="22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3" name="直線コネクタ 162"/>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74</xdr:row>
      <xdr:rowOff>161925</xdr:rowOff>
    </xdr:from>
    <xdr:ext cx="533400" cy="257175"/>
    <xdr:sp macro="" textlink="">
      <xdr:nvSpPr>
        <xdr:cNvPr id="164" name="テキスト ボックス 163"/>
        <xdr:cNvSpPr txBox="1"/>
      </xdr:nvSpPr>
      <xdr:spPr>
        <a:xfrm>
          <a:off x="228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5" name="直線コネクタ 164"/>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9525</xdr:rowOff>
    </xdr:from>
    <xdr:ext cx="533400" cy="257175"/>
    <xdr:sp macro="" textlink="">
      <xdr:nvSpPr>
        <xdr:cNvPr id="166" name="テキスト ボックス 165"/>
        <xdr:cNvSpPr txBox="1"/>
      </xdr:nvSpPr>
      <xdr:spPr>
        <a:xfrm>
          <a:off x="228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7" name="直線コネクタ 166"/>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8" name="テキスト ボックス 167"/>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9" name="直線コネクタ 168"/>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0" name="テキスト ボックス 169"/>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2" name="テキスト ボックス 171"/>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19050</xdr:rowOff>
    </xdr:from>
    <xdr:to>
      <xdr:col>6</xdr:col>
      <xdr:colOff>514350</xdr:colOff>
      <xdr:row>79</xdr:row>
      <xdr:rowOff>76200</xdr:rowOff>
    </xdr:to>
    <xdr:cxnSp macro="">
      <xdr:nvCxnSpPr>
        <xdr:cNvPr id="174" name="直線コネクタ 173"/>
        <xdr:cNvCxnSpPr/>
      </xdr:nvCxnSpPr>
      <xdr:spPr>
        <a:xfrm flipV="1">
          <a:off x="4629150" y="1219200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85725</xdr:rowOff>
    </xdr:from>
    <xdr:ext cx="381000" cy="257175"/>
    <xdr:sp macro="" textlink="">
      <xdr:nvSpPr>
        <xdr:cNvPr id="175" name="維持補修費最小値テキスト"/>
        <xdr:cNvSpPr txBox="1"/>
      </xdr:nvSpPr>
      <xdr:spPr>
        <a:xfrm>
          <a:off x="4686300"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419100</xdr:colOff>
      <xdr:row>79</xdr:row>
      <xdr:rowOff>76200</xdr:rowOff>
    </xdr:from>
    <xdr:to>
      <xdr:col>6</xdr:col>
      <xdr:colOff>600075</xdr:colOff>
      <xdr:row>79</xdr:row>
      <xdr:rowOff>76200</xdr:rowOff>
    </xdr:to>
    <xdr:cxnSp macro="">
      <xdr:nvCxnSpPr>
        <xdr:cNvPr id="176" name="直線コネクタ 175"/>
        <xdr:cNvCxnSpPr/>
      </xdr:nvCxnSpPr>
      <xdr:spPr>
        <a:xfrm>
          <a:off x="4543425" y="13620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133350</xdr:rowOff>
    </xdr:from>
    <xdr:ext cx="533400" cy="257175"/>
    <xdr:sp macro="" textlink="">
      <xdr:nvSpPr>
        <xdr:cNvPr id="177" name="維持補修費最大値テキスト"/>
        <xdr:cNvSpPr txBox="1"/>
      </xdr:nvSpPr>
      <xdr:spPr>
        <a:xfrm>
          <a:off x="4686300" y="1196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419100</xdr:colOff>
      <xdr:row>71</xdr:row>
      <xdr:rowOff>19050</xdr:rowOff>
    </xdr:from>
    <xdr:to>
      <xdr:col>6</xdr:col>
      <xdr:colOff>600075</xdr:colOff>
      <xdr:row>71</xdr:row>
      <xdr:rowOff>19050</xdr:rowOff>
    </xdr:to>
    <xdr:cxnSp macro="">
      <xdr:nvCxnSpPr>
        <xdr:cNvPr id="178" name="直線コネクタ 177"/>
        <xdr:cNvCxnSpPr/>
      </xdr:nvCxnSpPr>
      <xdr:spPr>
        <a:xfrm>
          <a:off x="454342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79</xdr:row>
      <xdr:rowOff>66675</xdr:rowOff>
    </xdr:from>
    <xdr:to>
      <xdr:col>6</xdr:col>
      <xdr:colOff>514350</xdr:colOff>
      <xdr:row>79</xdr:row>
      <xdr:rowOff>66675</xdr:rowOff>
    </xdr:to>
    <xdr:cxnSp macro="">
      <xdr:nvCxnSpPr>
        <xdr:cNvPr id="179" name="直線コネクタ 178"/>
        <xdr:cNvCxnSpPr/>
      </xdr:nvCxnSpPr>
      <xdr:spPr>
        <a:xfrm>
          <a:off x="3800475" y="13611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466725" cy="257175"/>
    <xdr:sp macro="" textlink="">
      <xdr:nvSpPr>
        <xdr:cNvPr id="180" name="維持補修費平均値テキスト"/>
        <xdr:cNvSpPr txBox="1"/>
      </xdr:nvSpPr>
      <xdr:spPr>
        <a:xfrm>
          <a:off x="468630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457200</xdr:colOff>
      <xdr:row>78</xdr:row>
      <xdr:rowOff>38100</xdr:rowOff>
    </xdr:from>
    <xdr:to>
      <xdr:col>6</xdr:col>
      <xdr:colOff>561975</xdr:colOff>
      <xdr:row>78</xdr:row>
      <xdr:rowOff>142875</xdr:rowOff>
    </xdr:to>
    <xdr:sp macro="" textlink="">
      <xdr:nvSpPr>
        <xdr:cNvPr id="181" name="フローチャート : 判断 180"/>
        <xdr:cNvSpPr/>
      </xdr:nvSpPr>
      <xdr:spPr>
        <a:xfrm>
          <a:off x="4581525" y="1341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79</xdr:row>
      <xdr:rowOff>66675</xdr:rowOff>
    </xdr:from>
    <xdr:to>
      <xdr:col>5</xdr:col>
      <xdr:colOff>361950</xdr:colOff>
      <xdr:row>79</xdr:row>
      <xdr:rowOff>85725</xdr:rowOff>
    </xdr:to>
    <xdr:cxnSp macro="">
      <xdr:nvCxnSpPr>
        <xdr:cNvPr id="182" name="直線コネクタ 181"/>
        <xdr:cNvCxnSpPr/>
      </xdr:nvCxnSpPr>
      <xdr:spPr>
        <a:xfrm flipV="1">
          <a:off x="2905125" y="13611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76200</xdr:rowOff>
    </xdr:from>
    <xdr:to>
      <xdr:col>5</xdr:col>
      <xdr:colOff>409575</xdr:colOff>
      <xdr:row>79</xdr:row>
      <xdr:rowOff>9525</xdr:rowOff>
    </xdr:to>
    <xdr:sp macro="" textlink="">
      <xdr:nvSpPr>
        <xdr:cNvPr id="183" name="フローチャート : 判断 182"/>
        <xdr:cNvSpPr/>
      </xdr:nvSpPr>
      <xdr:spPr>
        <a:xfrm>
          <a:off x="37433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28575</xdr:rowOff>
    </xdr:from>
    <xdr:ext cx="466725" cy="257175"/>
    <xdr:sp macro="" textlink="">
      <xdr:nvSpPr>
        <xdr:cNvPr id="184" name="テキスト ボックス 183"/>
        <xdr:cNvSpPr txBox="1"/>
      </xdr:nvSpPr>
      <xdr:spPr>
        <a:xfrm>
          <a:off x="3562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76200</xdr:rowOff>
    </xdr:from>
    <xdr:to>
      <xdr:col>4</xdr:col>
      <xdr:colOff>152400</xdr:colOff>
      <xdr:row>79</xdr:row>
      <xdr:rowOff>85725</xdr:rowOff>
    </xdr:to>
    <xdr:cxnSp macro="">
      <xdr:nvCxnSpPr>
        <xdr:cNvPr id="185" name="直線コネクタ 184"/>
        <xdr:cNvCxnSpPr/>
      </xdr:nvCxnSpPr>
      <xdr:spPr>
        <a:xfrm>
          <a:off x="2019300" y="13620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85725</xdr:rowOff>
    </xdr:from>
    <xdr:to>
      <xdr:col>4</xdr:col>
      <xdr:colOff>209550</xdr:colOff>
      <xdr:row>79</xdr:row>
      <xdr:rowOff>19050</xdr:rowOff>
    </xdr:to>
    <xdr:sp macro="" textlink="">
      <xdr:nvSpPr>
        <xdr:cNvPr id="186" name="フローチャート : 判断 185"/>
        <xdr:cNvSpPr/>
      </xdr:nvSpPr>
      <xdr:spPr>
        <a:xfrm>
          <a:off x="2857500" y="1345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38100</xdr:rowOff>
    </xdr:from>
    <xdr:ext cx="466725" cy="257175"/>
    <xdr:sp macro="" textlink="">
      <xdr:nvSpPr>
        <xdr:cNvPr id="187" name="テキスト ボックス 186"/>
        <xdr:cNvSpPr txBox="1"/>
      </xdr:nvSpPr>
      <xdr:spPr>
        <a:xfrm>
          <a:off x="267652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76200</xdr:rowOff>
    </xdr:from>
    <xdr:to>
      <xdr:col>2</xdr:col>
      <xdr:colOff>638175</xdr:colOff>
      <xdr:row>79</xdr:row>
      <xdr:rowOff>76200</xdr:rowOff>
    </xdr:to>
    <xdr:cxnSp macro="">
      <xdr:nvCxnSpPr>
        <xdr:cNvPr id="188" name="直線コネクタ 187"/>
        <xdr:cNvCxnSpPr/>
      </xdr:nvCxnSpPr>
      <xdr:spPr>
        <a:xfrm flipV="1">
          <a:off x="1133475" y="136207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104775</xdr:rowOff>
    </xdr:from>
    <xdr:to>
      <xdr:col>3</xdr:col>
      <xdr:colOff>0</xdr:colOff>
      <xdr:row>79</xdr:row>
      <xdr:rowOff>38100</xdr:rowOff>
    </xdr:to>
    <xdr:sp macro="" textlink="">
      <xdr:nvSpPr>
        <xdr:cNvPr id="189" name="フローチャート : 判断 188"/>
        <xdr:cNvSpPr/>
      </xdr:nvSpPr>
      <xdr:spPr>
        <a:xfrm>
          <a:off x="1971675" y="1347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57150</xdr:rowOff>
    </xdr:from>
    <xdr:ext cx="466725" cy="257175"/>
    <xdr:sp macro="" textlink="">
      <xdr:nvSpPr>
        <xdr:cNvPr id="190" name="テキスト ボックス 189"/>
        <xdr:cNvSpPr txBox="1"/>
      </xdr:nvSpPr>
      <xdr:spPr>
        <a:xfrm>
          <a:off x="17811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85725</xdr:rowOff>
    </xdr:from>
    <xdr:to>
      <xdr:col>1</xdr:col>
      <xdr:colOff>485775</xdr:colOff>
      <xdr:row>79</xdr:row>
      <xdr:rowOff>19050</xdr:rowOff>
    </xdr:to>
    <xdr:sp macro="" textlink="">
      <xdr:nvSpPr>
        <xdr:cNvPr id="191" name="フローチャート : 判断 190"/>
        <xdr:cNvSpPr/>
      </xdr:nvSpPr>
      <xdr:spPr>
        <a:xfrm>
          <a:off x="1076325" y="1345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28575</xdr:rowOff>
    </xdr:from>
    <xdr:ext cx="466725" cy="257175"/>
    <xdr:sp macro="" textlink="">
      <xdr:nvSpPr>
        <xdr:cNvPr id="192" name="テキスト ボックス 191"/>
        <xdr:cNvSpPr txBox="1"/>
      </xdr:nvSpPr>
      <xdr:spPr>
        <a:xfrm>
          <a:off x="895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79</xdr:row>
      <xdr:rowOff>19050</xdr:rowOff>
    </xdr:from>
    <xdr:to>
      <xdr:col>6</xdr:col>
      <xdr:colOff>561975</xdr:colOff>
      <xdr:row>79</xdr:row>
      <xdr:rowOff>123825</xdr:rowOff>
    </xdr:to>
    <xdr:sp macro="" textlink="">
      <xdr:nvSpPr>
        <xdr:cNvPr id="198" name="円/楕円 197"/>
        <xdr:cNvSpPr/>
      </xdr:nvSpPr>
      <xdr:spPr>
        <a:xfrm>
          <a:off x="4581525" y="1356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104775</xdr:rowOff>
    </xdr:from>
    <xdr:ext cx="381000" cy="257175"/>
    <xdr:sp macro="" textlink="">
      <xdr:nvSpPr>
        <xdr:cNvPr id="199" name="維持補修費該当値テキスト"/>
        <xdr:cNvSpPr txBox="1"/>
      </xdr:nvSpPr>
      <xdr:spPr>
        <a:xfrm>
          <a:off x="4686300" y="1347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304800</xdr:colOff>
      <xdr:row>79</xdr:row>
      <xdr:rowOff>19050</xdr:rowOff>
    </xdr:from>
    <xdr:to>
      <xdr:col>5</xdr:col>
      <xdr:colOff>409575</xdr:colOff>
      <xdr:row>79</xdr:row>
      <xdr:rowOff>114300</xdr:rowOff>
    </xdr:to>
    <xdr:sp macro="" textlink="">
      <xdr:nvSpPr>
        <xdr:cNvPr id="200" name="円/楕円 199"/>
        <xdr:cNvSpPr/>
      </xdr:nvSpPr>
      <xdr:spPr>
        <a:xfrm>
          <a:off x="3743325" y="1356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104775</xdr:rowOff>
    </xdr:from>
    <xdr:ext cx="381000" cy="257175"/>
    <xdr:sp macro="" textlink="">
      <xdr:nvSpPr>
        <xdr:cNvPr id="201" name="テキスト ボックス 200"/>
        <xdr:cNvSpPr txBox="1"/>
      </xdr:nvSpPr>
      <xdr:spPr>
        <a:xfrm>
          <a:off x="3609975" y="1364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28575</xdr:rowOff>
    </xdr:from>
    <xdr:to>
      <xdr:col>4</xdr:col>
      <xdr:colOff>209550</xdr:colOff>
      <xdr:row>79</xdr:row>
      <xdr:rowOff>133350</xdr:rowOff>
    </xdr:to>
    <xdr:sp macro="" textlink="">
      <xdr:nvSpPr>
        <xdr:cNvPr id="202" name="円/楕円 201"/>
        <xdr:cNvSpPr/>
      </xdr:nvSpPr>
      <xdr:spPr>
        <a:xfrm>
          <a:off x="2857500" y="1357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79</xdr:row>
      <xdr:rowOff>123825</xdr:rowOff>
    </xdr:from>
    <xdr:ext cx="381000" cy="257175"/>
    <xdr:sp macro="" textlink="">
      <xdr:nvSpPr>
        <xdr:cNvPr id="203" name="テキスト ボックス 202"/>
        <xdr:cNvSpPr txBox="1"/>
      </xdr:nvSpPr>
      <xdr:spPr>
        <a:xfrm>
          <a:off x="2714625" y="13668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xdr:col>
      <xdr:colOff>590550</xdr:colOff>
      <xdr:row>79</xdr:row>
      <xdr:rowOff>19050</xdr:rowOff>
    </xdr:from>
    <xdr:to>
      <xdr:col>3</xdr:col>
      <xdr:colOff>0</xdr:colOff>
      <xdr:row>79</xdr:row>
      <xdr:rowOff>123825</xdr:rowOff>
    </xdr:to>
    <xdr:sp macro="" textlink="">
      <xdr:nvSpPr>
        <xdr:cNvPr id="204" name="円/楕円 203"/>
        <xdr:cNvSpPr/>
      </xdr:nvSpPr>
      <xdr:spPr>
        <a:xfrm>
          <a:off x="1971675" y="1356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114300</xdr:rowOff>
    </xdr:from>
    <xdr:ext cx="381000" cy="257175"/>
    <xdr:sp macro="" textlink="">
      <xdr:nvSpPr>
        <xdr:cNvPr id="205" name="テキスト ボックス 204"/>
        <xdr:cNvSpPr txBox="1"/>
      </xdr:nvSpPr>
      <xdr:spPr>
        <a:xfrm>
          <a:off x="1828800" y="13658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381000</xdr:colOff>
      <xdr:row>79</xdr:row>
      <xdr:rowOff>28575</xdr:rowOff>
    </xdr:from>
    <xdr:to>
      <xdr:col>1</xdr:col>
      <xdr:colOff>485775</xdr:colOff>
      <xdr:row>79</xdr:row>
      <xdr:rowOff>123825</xdr:rowOff>
    </xdr:to>
    <xdr:sp macro="" textlink="">
      <xdr:nvSpPr>
        <xdr:cNvPr id="206" name="円/楕円 205"/>
        <xdr:cNvSpPr/>
      </xdr:nvSpPr>
      <xdr:spPr>
        <a:xfrm>
          <a:off x="1076325" y="1357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114300</xdr:rowOff>
    </xdr:from>
    <xdr:ext cx="381000" cy="257175"/>
    <xdr:sp macro="" textlink="">
      <xdr:nvSpPr>
        <xdr:cNvPr id="207" name="テキスト ボックス 206"/>
        <xdr:cNvSpPr txBox="1"/>
      </xdr:nvSpPr>
      <xdr:spPr>
        <a:xfrm>
          <a:off x="942975" y="13658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9" name="直線コネクタ 218"/>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0" name="テキスト ボックス 219"/>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1" name="直線コネクタ 220"/>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2" name="テキスト ボックス 221"/>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3" name="直線コネクタ 222"/>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4" name="テキスト ボックス 223"/>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5" name="直線コネクタ 224"/>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6" name="テキスト ボックス 225"/>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7" name="直線コネクタ 226"/>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8" name="テキスト ボックス 227"/>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9" name="直線コネクタ 228"/>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0" name="テキスト ボックス 229"/>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1" name="直線コネクタ 230"/>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3"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28575</xdr:rowOff>
    </xdr:to>
    <xdr:cxnSp macro="">
      <xdr:nvCxnSpPr>
        <xdr:cNvPr id="234" name="直線コネクタ 233"/>
        <xdr:cNvCxnSpPr/>
      </xdr:nvCxnSpPr>
      <xdr:spPr>
        <a:xfrm flipV="1">
          <a:off x="4629150" y="15573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28575</xdr:rowOff>
    </xdr:from>
    <xdr:ext cx="533400" cy="257175"/>
    <xdr:sp macro="" textlink="">
      <xdr:nvSpPr>
        <xdr:cNvPr id="235" name="扶助費最小値テキスト"/>
        <xdr:cNvSpPr txBox="1"/>
      </xdr:nvSpPr>
      <xdr:spPr>
        <a:xfrm>
          <a:off x="46863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419100</xdr:colOff>
      <xdr:row>98</xdr:row>
      <xdr:rowOff>28575</xdr:rowOff>
    </xdr:from>
    <xdr:to>
      <xdr:col>6</xdr:col>
      <xdr:colOff>600075</xdr:colOff>
      <xdr:row>98</xdr:row>
      <xdr:rowOff>28575</xdr:rowOff>
    </xdr:to>
    <xdr:cxnSp macro="">
      <xdr:nvCxnSpPr>
        <xdr:cNvPr id="236" name="直線コネクタ 235"/>
        <xdr:cNvCxnSpPr/>
      </xdr:nvCxnSpPr>
      <xdr:spPr>
        <a:xfrm>
          <a:off x="4543425" y="1683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7" name="扶助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8" name="直線コネクタ 237"/>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66675</xdr:rowOff>
    </xdr:from>
    <xdr:to>
      <xdr:col>6</xdr:col>
      <xdr:colOff>514350</xdr:colOff>
      <xdr:row>95</xdr:row>
      <xdr:rowOff>123825</xdr:rowOff>
    </xdr:to>
    <xdr:cxnSp macro="">
      <xdr:nvCxnSpPr>
        <xdr:cNvPr id="239" name="直線コネクタ 238"/>
        <xdr:cNvCxnSpPr/>
      </xdr:nvCxnSpPr>
      <xdr:spPr>
        <a:xfrm flipV="1">
          <a:off x="3800475" y="163544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104775</xdr:rowOff>
    </xdr:from>
    <xdr:ext cx="533400" cy="257175"/>
    <xdr:sp macro="" textlink="">
      <xdr:nvSpPr>
        <xdr:cNvPr id="240" name="扶助費平均値テキスト"/>
        <xdr:cNvSpPr txBox="1"/>
      </xdr:nvSpPr>
      <xdr:spPr>
        <a:xfrm>
          <a:off x="468630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57150</xdr:rowOff>
    </xdr:to>
    <xdr:sp macro="" textlink="">
      <xdr:nvSpPr>
        <xdr:cNvPr id="241" name="フローチャート : 判断 240"/>
        <xdr:cNvSpPr/>
      </xdr:nvSpPr>
      <xdr:spPr>
        <a:xfrm>
          <a:off x="45815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123825</xdr:rowOff>
    </xdr:from>
    <xdr:to>
      <xdr:col>5</xdr:col>
      <xdr:colOff>361950</xdr:colOff>
      <xdr:row>96</xdr:row>
      <xdr:rowOff>123825</xdr:rowOff>
    </xdr:to>
    <xdr:cxnSp macro="">
      <xdr:nvCxnSpPr>
        <xdr:cNvPr id="242" name="直線コネクタ 241"/>
        <xdr:cNvCxnSpPr/>
      </xdr:nvCxnSpPr>
      <xdr:spPr>
        <a:xfrm flipV="1">
          <a:off x="2905125" y="1641157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28575</xdr:rowOff>
    </xdr:from>
    <xdr:to>
      <xdr:col>5</xdr:col>
      <xdr:colOff>409575</xdr:colOff>
      <xdr:row>96</xdr:row>
      <xdr:rowOff>133350</xdr:rowOff>
    </xdr:to>
    <xdr:sp macro="" textlink="">
      <xdr:nvSpPr>
        <xdr:cNvPr id="243" name="フローチャート : 判断 242"/>
        <xdr:cNvSpPr/>
      </xdr:nvSpPr>
      <xdr:spPr>
        <a:xfrm>
          <a:off x="3743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44" name="テキスト ボックス 243"/>
        <xdr:cNvSpPr txBox="1"/>
      </xdr:nvSpPr>
      <xdr:spPr>
        <a:xfrm>
          <a:off x="3533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123825</xdr:rowOff>
    </xdr:from>
    <xdr:to>
      <xdr:col>4</xdr:col>
      <xdr:colOff>152400</xdr:colOff>
      <xdr:row>96</xdr:row>
      <xdr:rowOff>142875</xdr:rowOff>
    </xdr:to>
    <xdr:cxnSp macro="">
      <xdr:nvCxnSpPr>
        <xdr:cNvPr id="245" name="直線コネクタ 244"/>
        <xdr:cNvCxnSpPr/>
      </xdr:nvCxnSpPr>
      <xdr:spPr>
        <a:xfrm flipV="1">
          <a:off x="2019300" y="16583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6" name="フローチャート : 判断 245"/>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47" name="テキスト ボックス 246"/>
        <xdr:cNvSpPr txBox="1"/>
      </xdr:nvSpPr>
      <xdr:spPr>
        <a:xfrm>
          <a:off x="2638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638175</xdr:colOff>
      <xdr:row>96</xdr:row>
      <xdr:rowOff>142875</xdr:rowOff>
    </xdr:to>
    <xdr:cxnSp macro="">
      <xdr:nvCxnSpPr>
        <xdr:cNvPr id="248" name="直線コネクタ 247"/>
        <xdr:cNvCxnSpPr/>
      </xdr:nvCxnSpPr>
      <xdr:spPr>
        <a:xfrm>
          <a:off x="1133475" y="16583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9" name="フローチャート : 判断 248"/>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57150</xdr:rowOff>
    </xdr:from>
    <xdr:ext cx="533400" cy="257175"/>
    <xdr:sp macro="" textlink="">
      <xdr:nvSpPr>
        <xdr:cNvPr id="250" name="テキスト ボックス 249"/>
        <xdr:cNvSpPr txBox="1"/>
      </xdr:nvSpPr>
      <xdr:spPr>
        <a:xfrm>
          <a:off x="1752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9525</xdr:rowOff>
    </xdr:from>
    <xdr:to>
      <xdr:col>1</xdr:col>
      <xdr:colOff>485775</xdr:colOff>
      <xdr:row>96</xdr:row>
      <xdr:rowOff>104775</xdr:rowOff>
    </xdr:to>
    <xdr:sp macro="" textlink="">
      <xdr:nvSpPr>
        <xdr:cNvPr id="251" name="フローチャート : 判断 250"/>
        <xdr:cNvSpPr/>
      </xdr:nvSpPr>
      <xdr:spPr>
        <a:xfrm>
          <a:off x="1076325" y="1646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123825</xdr:rowOff>
    </xdr:from>
    <xdr:ext cx="533400" cy="257175"/>
    <xdr:sp macro="" textlink="">
      <xdr:nvSpPr>
        <xdr:cNvPr id="252" name="テキスト ボックス 251"/>
        <xdr:cNvSpPr txBox="1"/>
      </xdr:nvSpPr>
      <xdr:spPr>
        <a:xfrm>
          <a:off x="866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5" name="テキスト ボックス 254"/>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123825</xdr:rowOff>
    </xdr:to>
    <xdr:sp macro="" textlink="">
      <xdr:nvSpPr>
        <xdr:cNvPr id="258" name="円/楕円 257"/>
        <xdr:cNvSpPr/>
      </xdr:nvSpPr>
      <xdr:spPr>
        <a:xfrm>
          <a:off x="4581525"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38100</xdr:rowOff>
    </xdr:from>
    <xdr:ext cx="533400" cy="257175"/>
    <xdr:sp macro="" textlink="">
      <xdr:nvSpPr>
        <xdr:cNvPr id="259" name="扶助費該当値テキスト"/>
        <xdr:cNvSpPr txBox="1"/>
      </xdr:nvSpPr>
      <xdr:spPr>
        <a:xfrm>
          <a:off x="46863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76200</xdr:rowOff>
    </xdr:from>
    <xdr:to>
      <xdr:col>5</xdr:col>
      <xdr:colOff>409575</xdr:colOff>
      <xdr:row>96</xdr:row>
      <xdr:rowOff>9525</xdr:rowOff>
    </xdr:to>
    <xdr:sp macro="" textlink="">
      <xdr:nvSpPr>
        <xdr:cNvPr id="260" name="円/楕円 259"/>
        <xdr:cNvSpPr/>
      </xdr:nvSpPr>
      <xdr:spPr>
        <a:xfrm>
          <a:off x="3743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28575</xdr:rowOff>
    </xdr:from>
    <xdr:ext cx="533400" cy="257175"/>
    <xdr:sp macro="" textlink="">
      <xdr:nvSpPr>
        <xdr:cNvPr id="261" name="テキスト ボックス 260"/>
        <xdr:cNvSpPr txBox="1"/>
      </xdr:nvSpPr>
      <xdr:spPr>
        <a:xfrm>
          <a:off x="353377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66675</xdr:rowOff>
    </xdr:from>
    <xdr:to>
      <xdr:col>4</xdr:col>
      <xdr:colOff>209550</xdr:colOff>
      <xdr:row>97</xdr:row>
      <xdr:rowOff>0</xdr:rowOff>
    </xdr:to>
    <xdr:sp macro="" textlink="">
      <xdr:nvSpPr>
        <xdr:cNvPr id="262" name="円/楕円 261"/>
        <xdr:cNvSpPr/>
      </xdr:nvSpPr>
      <xdr:spPr>
        <a:xfrm>
          <a:off x="28575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19050</xdr:rowOff>
    </xdr:from>
    <xdr:ext cx="533400" cy="257175"/>
    <xdr:sp macro="" textlink="">
      <xdr:nvSpPr>
        <xdr:cNvPr id="263" name="テキスト ボックス 262"/>
        <xdr:cNvSpPr txBox="1"/>
      </xdr:nvSpPr>
      <xdr:spPr>
        <a:xfrm>
          <a:off x="263842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95250</xdr:rowOff>
    </xdr:from>
    <xdr:to>
      <xdr:col>3</xdr:col>
      <xdr:colOff>0</xdr:colOff>
      <xdr:row>97</xdr:row>
      <xdr:rowOff>28575</xdr:rowOff>
    </xdr:to>
    <xdr:sp macro="" textlink="">
      <xdr:nvSpPr>
        <xdr:cNvPr id="264" name="円/楕円 263"/>
        <xdr:cNvSpPr/>
      </xdr:nvSpPr>
      <xdr:spPr>
        <a:xfrm>
          <a:off x="1971675" y="16554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65" name="テキスト ボックス 264"/>
        <xdr:cNvSpPr txBox="1"/>
      </xdr:nvSpPr>
      <xdr:spPr>
        <a:xfrm>
          <a:off x="175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76200</xdr:rowOff>
    </xdr:from>
    <xdr:to>
      <xdr:col>1</xdr:col>
      <xdr:colOff>485775</xdr:colOff>
      <xdr:row>97</xdr:row>
      <xdr:rowOff>9525</xdr:rowOff>
    </xdr:to>
    <xdr:sp macro="" textlink="">
      <xdr:nvSpPr>
        <xdr:cNvPr id="266" name="円/楕円 265"/>
        <xdr:cNvSpPr/>
      </xdr:nvSpPr>
      <xdr:spPr>
        <a:xfrm>
          <a:off x="1076325"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171450</xdr:rowOff>
    </xdr:from>
    <xdr:ext cx="533400" cy="257175"/>
    <xdr:sp macro="" textlink="">
      <xdr:nvSpPr>
        <xdr:cNvPr id="267" name="テキスト ボックス 266"/>
        <xdr:cNvSpPr txBox="1"/>
      </xdr:nvSpPr>
      <xdr:spPr>
        <a:xfrm>
          <a:off x="866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3" name="正方形/長方形 272"/>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4" name="正方形/長方形 273"/>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81" name="テキスト ボックス 280"/>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83" name="テキスト ボックス 282"/>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5" name="テキスト ボックス 284"/>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57150</xdr:rowOff>
    </xdr:from>
    <xdr:to>
      <xdr:col>15</xdr:col>
      <xdr:colOff>180975</xdr:colOff>
      <xdr:row>37</xdr:row>
      <xdr:rowOff>152400</xdr:rowOff>
    </xdr:to>
    <xdr:cxnSp macro="">
      <xdr:nvCxnSpPr>
        <xdr:cNvPr id="289" name="直線コネクタ 288"/>
        <xdr:cNvCxnSpPr/>
      </xdr:nvCxnSpPr>
      <xdr:spPr>
        <a:xfrm flipV="1">
          <a:off x="10477500" y="5543550"/>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533400" cy="257175"/>
    <xdr:sp macro="" textlink="">
      <xdr:nvSpPr>
        <xdr:cNvPr id="290" name="補助費等最小値テキスト"/>
        <xdr:cNvSpPr txBox="1"/>
      </xdr:nvSpPr>
      <xdr:spPr>
        <a:xfrm>
          <a:off x="105251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95250</xdr:colOff>
      <xdr:row>37</xdr:row>
      <xdr:rowOff>152400</xdr:rowOff>
    </xdr:from>
    <xdr:to>
      <xdr:col>15</xdr:col>
      <xdr:colOff>266700</xdr:colOff>
      <xdr:row>37</xdr:row>
      <xdr:rowOff>152400</xdr:rowOff>
    </xdr:to>
    <xdr:cxnSp macro="">
      <xdr:nvCxnSpPr>
        <xdr:cNvPr id="291" name="直線コネクタ 290"/>
        <xdr:cNvCxnSpPr/>
      </xdr:nvCxnSpPr>
      <xdr:spPr>
        <a:xfrm>
          <a:off x="10391775" y="649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31</xdr:row>
      <xdr:rowOff>9525</xdr:rowOff>
    </xdr:from>
    <xdr:ext cx="600075" cy="257175"/>
    <xdr:sp macro="" textlink="">
      <xdr:nvSpPr>
        <xdr:cNvPr id="292" name="補助費等最大値テキスト"/>
        <xdr:cNvSpPr txBox="1"/>
      </xdr:nvSpPr>
      <xdr:spPr>
        <a:xfrm>
          <a:off x="10525125" y="532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95250</xdr:colOff>
      <xdr:row>32</xdr:row>
      <xdr:rowOff>57150</xdr:rowOff>
    </xdr:from>
    <xdr:to>
      <xdr:col>15</xdr:col>
      <xdr:colOff>266700</xdr:colOff>
      <xdr:row>32</xdr:row>
      <xdr:rowOff>57150</xdr:rowOff>
    </xdr:to>
    <xdr:cxnSp macro="">
      <xdr:nvCxnSpPr>
        <xdr:cNvPr id="293" name="直線コネクタ 292"/>
        <xdr:cNvCxnSpPr/>
      </xdr:nvCxnSpPr>
      <xdr:spPr>
        <a:xfrm>
          <a:off x="10391775" y="554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104775</xdr:rowOff>
    </xdr:from>
    <xdr:to>
      <xdr:col>15</xdr:col>
      <xdr:colOff>180975</xdr:colOff>
      <xdr:row>37</xdr:row>
      <xdr:rowOff>28575</xdr:rowOff>
    </xdr:to>
    <xdr:cxnSp macro="">
      <xdr:nvCxnSpPr>
        <xdr:cNvPr id="294" name="直線コネクタ 293"/>
        <xdr:cNvCxnSpPr/>
      </xdr:nvCxnSpPr>
      <xdr:spPr>
        <a:xfrm flipV="1">
          <a:off x="9639300" y="6276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57150</xdr:rowOff>
    </xdr:from>
    <xdr:ext cx="533400" cy="257175"/>
    <xdr:sp macro="" textlink="">
      <xdr:nvSpPr>
        <xdr:cNvPr id="295" name="補助費等平均値テキスト"/>
        <xdr:cNvSpPr txBox="1"/>
      </xdr:nvSpPr>
      <xdr:spPr>
        <a:xfrm>
          <a:off x="1052512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76200</xdr:rowOff>
    </xdr:from>
    <xdr:to>
      <xdr:col>15</xdr:col>
      <xdr:colOff>228600</xdr:colOff>
      <xdr:row>37</xdr:row>
      <xdr:rowOff>0</xdr:rowOff>
    </xdr:to>
    <xdr:sp macro="" textlink="">
      <xdr:nvSpPr>
        <xdr:cNvPr id="296" name="フローチャート : 判断 295"/>
        <xdr:cNvSpPr/>
      </xdr:nvSpPr>
      <xdr:spPr>
        <a:xfrm>
          <a:off x="104298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28575</xdr:rowOff>
    </xdr:from>
    <xdr:to>
      <xdr:col>14</xdr:col>
      <xdr:colOff>28575</xdr:colOff>
      <xdr:row>37</xdr:row>
      <xdr:rowOff>47625</xdr:rowOff>
    </xdr:to>
    <xdr:cxnSp macro="">
      <xdr:nvCxnSpPr>
        <xdr:cNvPr id="297" name="直線コネクタ 296"/>
        <xdr:cNvCxnSpPr/>
      </xdr:nvCxnSpPr>
      <xdr:spPr>
        <a:xfrm flipV="1">
          <a:off x="8753475" y="637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76200</xdr:rowOff>
    </xdr:from>
    <xdr:to>
      <xdr:col>14</xdr:col>
      <xdr:colOff>76200</xdr:colOff>
      <xdr:row>37</xdr:row>
      <xdr:rowOff>0</xdr:rowOff>
    </xdr:to>
    <xdr:sp macro="" textlink="">
      <xdr:nvSpPr>
        <xdr:cNvPr id="298" name="フローチャート : 判断 297"/>
        <xdr:cNvSpPr/>
      </xdr:nvSpPr>
      <xdr:spPr>
        <a:xfrm>
          <a:off x="95916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19050</xdr:rowOff>
    </xdr:from>
    <xdr:ext cx="533400" cy="257175"/>
    <xdr:sp macro="" textlink="">
      <xdr:nvSpPr>
        <xdr:cNvPr id="299" name="テキスト ボックス 298"/>
        <xdr:cNvSpPr txBox="1"/>
      </xdr:nvSpPr>
      <xdr:spPr>
        <a:xfrm>
          <a:off x="937260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47625</xdr:rowOff>
    </xdr:from>
    <xdr:to>
      <xdr:col>12</xdr:col>
      <xdr:colOff>514350</xdr:colOff>
      <xdr:row>37</xdr:row>
      <xdr:rowOff>47625</xdr:rowOff>
    </xdr:to>
    <xdr:cxnSp macro="">
      <xdr:nvCxnSpPr>
        <xdr:cNvPr id="300" name="直線コネクタ 299"/>
        <xdr:cNvCxnSpPr/>
      </xdr:nvCxnSpPr>
      <xdr:spPr>
        <a:xfrm flipV="1">
          <a:off x="7858125" y="63912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133350</xdr:rowOff>
    </xdr:from>
    <xdr:to>
      <xdr:col>12</xdr:col>
      <xdr:colOff>561975</xdr:colOff>
      <xdr:row>37</xdr:row>
      <xdr:rowOff>66675</xdr:rowOff>
    </xdr:to>
    <xdr:sp macro="" textlink="">
      <xdr:nvSpPr>
        <xdr:cNvPr id="301" name="フローチャート : 判断 300"/>
        <xdr:cNvSpPr/>
      </xdr:nvSpPr>
      <xdr:spPr>
        <a:xfrm>
          <a:off x="86963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85725</xdr:rowOff>
    </xdr:from>
    <xdr:ext cx="533400" cy="257175"/>
    <xdr:sp macro="" textlink="">
      <xdr:nvSpPr>
        <xdr:cNvPr id="302" name="テキスト ボックス 301"/>
        <xdr:cNvSpPr txBox="1"/>
      </xdr:nvSpPr>
      <xdr:spPr>
        <a:xfrm>
          <a:off x="848677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152400</xdr:rowOff>
    </xdr:from>
    <xdr:to>
      <xdr:col>11</xdr:col>
      <xdr:colOff>304800</xdr:colOff>
      <xdr:row>37</xdr:row>
      <xdr:rowOff>47625</xdr:rowOff>
    </xdr:to>
    <xdr:cxnSp macro="">
      <xdr:nvCxnSpPr>
        <xdr:cNvPr id="303" name="直線コネクタ 302"/>
        <xdr:cNvCxnSpPr/>
      </xdr:nvCxnSpPr>
      <xdr:spPr>
        <a:xfrm>
          <a:off x="6972300" y="63246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152400</xdr:rowOff>
    </xdr:from>
    <xdr:to>
      <xdr:col>11</xdr:col>
      <xdr:colOff>361950</xdr:colOff>
      <xdr:row>37</xdr:row>
      <xdr:rowOff>76200</xdr:rowOff>
    </xdr:to>
    <xdr:sp macro="" textlink="">
      <xdr:nvSpPr>
        <xdr:cNvPr id="304" name="フローチャート : 判断 303"/>
        <xdr:cNvSpPr/>
      </xdr:nvSpPr>
      <xdr:spPr>
        <a:xfrm>
          <a:off x="78105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95250</xdr:rowOff>
    </xdr:from>
    <xdr:ext cx="533400" cy="257175"/>
    <xdr:sp macro="" textlink="">
      <xdr:nvSpPr>
        <xdr:cNvPr id="305" name="テキスト ボックス 304"/>
        <xdr:cNvSpPr txBox="1"/>
      </xdr:nvSpPr>
      <xdr:spPr>
        <a:xfrm>
          <a:off x="759142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123825</xdr:rowOff>
    </xdr:from>
    <xdr:to>
      <xdr:col>10</xdr:col>
      <xdr:colOff>152400</xdr:colOff>
      <xdr:row>37</xdr:row>
      <xdr:rowOff>47625</xdr:rowOff>
    </xdr:to>
    <xdr:sp macro="" textlink="">
      <xdr:nvSpPr>
        <xdr:cNvPr id="306" name="フローチャート : 判断 305"/>
        <xdr:cNvSpPr/>
      </xdr:nvSpPr>
      <xdr:spPr>
        <a:xfrm>
          <a:off x="6924675"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38100</xdr:rowOff>
    </xdr:from>
    <xdr:ext cx="533400" cy="257175"/>
    <xdr:sp macro="" textlink="">
      <xdr:nvSpPr>
        <xdr:cNvPr id="307" name="テキスト ボックス 306"/>
        <xdr:cNvSpPr txBox="1"/>
      </xdr:nvSpPr>
      <xdr:spPr>
        <a:xfrm>
          <a:off x="670560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47625</xdr:rowOff>
    </xdr:from>
    <xdr:to>
      <xdr:col>15</xdr:col>
      <xdr:colOff>228600</xdr:colOff>
      <xdr:row>36</xdr:row>
      <xdr:rowOff>152400</xdr:rowOff>
    </xdr:to>
    <xdr:sp macro="" textlink="">
      <xdr:nvSpPr>
        <xdr:cNvPr id="313" name="円/楕円 312"/>
        <xdr:cNvSpPr/>
      </xdr:nvSpPr>
      <xdr:spPr>
        <a:xfrm>
          <a:off x="104298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76200</xdr:rowOff>
    </xdr:from>
    <xdr:ext cx="533400" cy="257175"/>
    <xdr:sp macro="" textlink="">
      <xdr:nvSpPr>
        <xdr:cNvPr id="314" name="補助費等該当値テキスト"/>
        <xdr:cNvSpPr txBox="1"/>
      </xdr:nvSpPr>
      <xdr:spPr>
        <a:xfrm>
          <a:off x="105251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152400</xdr:rowOff>
    </xdr:from>
    <xdr:to>
      <xdr:col>14</xdr:col>
      <xdr:colOff>76200</xdr:colOff>
      <xdr:row>37</xdr:row>
      <xdr:rowOff>85725</xdr:rowOff>
    </xdr:to>
    <xdr:sp macro="" textlink="">
      <xdr:nvSpPr>
        <xdr:cNvPr id="315" name="円/楕円 314"/>
        <xdr:cNvSpPr/>
      </xdr:nvSpPr>
      <xdr:spPr>
        <a:xfrm>
          <a:off x="9591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76200</xdr:rowOff>
    </xdr:from>
    <xdr:ext cx="533400" cy="257175"/>
    <xdr:sp macro="" textlink="">
      <xdr:nvSpPr>
        <xdr:cNvPr id="316" name="テキスト ボックス 315"/>
        <xdr:cNvSpPr txBox="1"/>
      </xdr:nvSpPr>
      <xdr:spPr>
        <a:xfrm>
          <a:off x="9372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171450</xdr:rowOff>
    </xdr:from>
    <xdr:to>
      <xdr:col>12</xdr:col>
      <xdr:colOff>561975</xdr:colOff>
      <xdr:row>37</xdr:row>
      <xdr:rowOff>104775</xdr:rowOff>
    </xdr:to>
    <xdr:sp macro="" textlink="">
      <xdr:nvSpPr>
        <xdr:cNvPr id="317" name="円/楕円 316"/>
        <xdr:cNvSpPr/>
      </xdr:nvSpPr>
      <xdr:spPr>
        <a:xfrm>
          <a:off x="86963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8" name="テキスト ボックス 317"/>
        <xdr:cNvSpPr txBox="1"/>
      </xdr:nvSpPr>
      <xdr:spPr>
        <a:xfrm>
          <a:off x="84867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0</xdr:rowOff>
    </xdr:from>
    <xdr:to>
      <xdr:col>11</xdr:col>
      <xdr:colOff>361950</xdr:colOff>
      <xdr:row>37</xdr:row>
      <xdr:rowOff>104775</xdr:rowOff>
    </xdr:to>
    <xdr:sp macro="" textlink="">
      <xdr:nvSpPr>
        <xdr:cNvPr id="319" name="円/楕円 318"/>
        <xdr:cNvSpPr/>
      </xdr:nvSpPr>
      <xdr:spPr>
        <a:xfrm>
          <a:off x="78105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95250</xdr:rowOff>
    </xdr:from>
    <xdr:ext cx="533400" cy="257175"/>
    <xdr:sp macro="" textlink="">
      <xdr:nvSpPr>
        <xdr:cNvPr id="320" name="テキスト ボックス 319"/>
        <xdr:cNvSpPr txBox="1"/>
      </xdr:nvSpPr>
      <xdr:spPr>
        <a:xfrm>
          <a:off x="759142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95250</xdr:rowOff>
    </xdr:from>
    <xdr:to>
      <xdr:col>10</xdr:col>
      <xdr:colOff>152400</xdr:colOff>
      <xdr:row>37</xdr:row>
      <xdr:rowOff>28575</xdr:rowOff>
    </xdr:to>
    <xdr:sp macro="" textlink="">
      <xdr:nvSpPr>
        <xdr:cNvPr id="321" name="円/楕円 320"/>
        <xdr:cNvSpPr/>
      </xdr:nvSpPr>
      <xdr:spPr>
        <a:xfrm>
          <a:off x="6924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47625</xdr:rowOff>
    </xdr:from>
    <xdr:ext cx="533400" cy="257175"/>
    <xdr:sp macro="" textlink="">
      <xdr:nvSpPr>
        <xdr:cNvPr id="322" name="テキスト ボックス 321"/>
        <xdr:cNvSpPr txBox="1"/>
      </xdr:nvSpPr>
      <xdr:spPr>
        <a:xfrm>
          <a:off x="67056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114300</xdr:rowOff>
    </xdr:from>
    <xdr:ext cx="685800" cy="257175"/>
    <xdr:sp macro="" textlink="">
      <xdr:nvSpPr>
        <xdr:cNvPr id="338" name="テキスト ボックス 337"/>
        <xdr:cNvSpPr txBox="1"/>
      </xdr:nvSpPr>
      <xdr:spPr>
        <a:xfrm>
          <a:off x="5915025"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171450</xdr:rowOff>
    </xdr:from>
    <xdr:ext cx="685800" cy="257175"/>
    <xdr:sp macro="" textlink="">
      <xdr:nvSpPr>
        <xdr:cNvPr id="340" name="テキスト ボックス 339"/>
        <xdr:cNvSpPr txBox="1"/>
      </xdr:nvSpPr>
      <xdr:spPr>
        <a:xfrm>
          <a:off x="5915025"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123825</xdr:rowOff>
    </xdr:to>
    <xdr:cxnSp macro="">
      <xdr:nvCxnSpPr>
        <xdr:cNvPr id="344" name="直線コネクタ 343"/>
        <xdr:cNvCxnSpPr/>
      </xdr:nvCxnSpPr>
      <xdr:spPr>
        <a:xfrm flipV="1">
          <a:off x="10477500" y="86963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45" name="普通建設事業費最小値テキスト"/>
        <xdr:cNvSpPr txBox="1"/>
      </xdr:nvSpPr>
      <xdr:spPr>
        <a:xfrm>
          <a:off x="1052512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95250</xdr:colOff>
      <xdr:row>58</xdr:row>
      <xdr:rowOff>123825</xdr:rowOff>
    </xdr:from>
    <xdr:to>
      <xdr:col>15</xdr:col>
      <xdr:colOff>266700</xdr:colOff>
      <xdr:row>58</xdr:row>
      <xdr:rowOff>123825</xdr:rowOff>
    </xdr:to>
    <xdr:cxnSp macro="">
      <xdr:nvCxnSpPr>
        <xdr:cNvPr id="346" name="直線コネクタ 345"/>
        <xdr:cNvCxnSpPr/>
      </xdr:nvCxnSpPr>
      <xdr:spPr>
        <a:xfrm>
          <a:off x="10391775" y="1006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76200</xdr:rowOff>
    </xdr:from>
    <xdr:ext cx="685800" cy="257175"/>
    <xdr:sp macro="" textlink="">
      <xdr:nvSpPr>
        <xdr:cNvPr id="347" name="普通建設事業費最大値テキスト"/>
        <xdr:cNvSpPr txBox="1"/>
      </xdr:nvSpPr>
      <xdr:spPr>
        <a:xfrm>
          <a:off x="10525125" y="84772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8" name="直線コネクタ 347"/>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58</xdr:row>
      <xdr:rowOff>66675</xdr:rowOff>
    </xdr:to>
    <xdr:cxnSp macro="">
      <xdr:nvCxnSpPr>
        <xdr:cNvPr id="349" name="直線コネクタ 348"/>
        <xdr:cNvCxnSpPr/>
      </xdr:nvCxnSpPr>
      <xdr:spPr>
        <a:xfrm>
          <a:off x="9639300" y="100107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600075" cy="257175"/>
    <xdr:sp macro="" textlink="">
      <xdr:nvSpPr>
        <xdr:cNvPr id="350" name="普通建設事業費平均値テキスト"/>
        <xdr:cNvSpPr txBox="1"/>
      </xdr:nvSpPr>
      <xdr:spPr>
        <a:xfrm>
          <a:off x="10525125" y="979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1" name="フローチャート : 判断 350"/>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38100</xdr:rowOff>
    </xdr:from>
    <xdr:to>
      <xdr:col>14</xdr:col>
      <xdr:colOff>28575</xdr:colOff>
      <xdr:row>58</xdr:row>
      <xdr:rowOff>66675</xdr:rowOff>
    </xdr:to>
    <xdr:cxnSp macro="">
      <xdr:nvCxnSpPr>
        <xdr:cNvPr id="352" name="直線コネクタ 351"/>
        <xdr:cNvCxnSpPr/>
      </xdr:nvCxnSpPr>
      <xdr:spPr>
        <a:xfrm>
          <a:off x="8753475" y="9982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114300</xdr:rowOff>
    </xdr:from>
    <xdr:to>
      <xdr:col>14</xdr:col>
      <xdr:colOff>76200</xdr:colOff>
      <xdr:row>58</xdr:row>
      <xdr:rowOff>47625</xdr:rowOff>
    </xdr:to>
    <xdr:sp macro="" textlink="">
      <xdr:nvSpPr>
        <xdr:cNvPr id="353" name="フローチャート : 判断 352"/>
        <xdr:cNvSpPr/>
      </xdr:nvSpPr>
      <xdr:spPr>
        <a:xfrm>
          <a:off x="9591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66675</xdr:rowOff>
    </xdr:from>
    <xdr:ext cx="600075" cy="257175"/>
    <xdr:sp macro="" textlink="">
      <xdr:nvSpPr>
        <xdr:cNvPr id="354" name="テキスト ボックス 353"/>
        <xdr:cNvSpPr txBox="1"/>
      </xdr:nvSpPr>
      <xdr:spPr>
        <a:xfrm>
          <a:off x="9344025" y="966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38100</xdr:rowOff>
    </xdr:from>
    <xdr:to>
      <xdr:col>12</xdr:col>
      <xdr:colOff>514350</xdr:colOff>
      <xdr:row>58</xdr:row>
      <xdr:rowOff>114300</xdr:rowOff>
    </xdr:to>
    <xdr:cxnSp macro="">
      <xdr:nvCxnSpPr>
        <xdr:cNvPr id="355" name="直線コネクタ 354"/>
        <xdr:cNvCxnSpPr/>
      </xdr:nvCxnSpPr>
      <xdr:spPr>
        <a:xfrm flipV="1">
          <a:off x="7858125" y="99822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6" name="フローチャート : 判断 355"/>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85725</xdr:rowOff>
    </xdr:from>
    <xdr:ext cx="600075" cy="257175"/>
    <xdr:sp macro="" textlink="">
      <xdr:nvSpPr>
        <xdr:cNvPr id="357" name="テキスト ボックス 356"/>
        <xdr:cNvSpPr txBox="1"/>
      </xdr:nvSpPr>
      <xdr:spPr>
        <a:xfrm>
          <a:off x="8448675" y="10029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133350</xdr:rowOff>
    </xdr:to>
    <xdr:cxnSp macro="">
      <xdr:nvCxnSpPr>
        <xdr:cNvPr id="358" name="直線コネクタ 357"/>
        <xdr:cNvCxnSpPr/>
      </xdr:nvCxnSpPr>
      <xdr:spPr>
        <a:xfrm flipV="1">
          <a:off x="6972300" y="10058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78105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0" name="テキスト ボックス 359"/>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19050</xdr:rowOff>
    </xdr:from>
    <xdr:to>
      <xdr:col>10</xdr:col>
      <xdr:colOff>152400</xdr:colOff>
      <xdr:row>58</xdr:row>
      <xdr:rowOff>123825</xdr:rowOff>
    </xdr:to>
    <xdr:sp macro="" textlink="">
      <xdr:nvSpPr>
        <xdr:cNvPr id="361" name="フローチャート : 判断 360"/>
        <xdr:cNvSpPr/>
      </xdr:nvSpPr>
      <xdr:spPr>
        <a:xfrm>
          <a:off x="6924675" y="996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142875</xdr:rowOff>
    </xdr:from>
    <xdr:ext cx="533400" cy="257175"/>
    <xdr:sp macro="" textlink="">
      <xdr:nvSpPr>
        <xdr:cNvPr id="362" name="テキスト ボックス 361"/>
        <xdr:cNvSpPr txBox="1"/>
      </xdr:nvSpPr>
      <xdr:spPr>
        <a:xfrm>
          <a:off x="6705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68" name="円/楕円 367"/>
        <xdr:cNvSpPr/>
      </xdr:nvSpPr>
      <xdr:spPr>
        <a:xfrm>
          <a:off x="104298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69" name="普通建設事業費該当値テキスト"/>
        <xdr:cNvSpPr txBox="1"/>
      </xdr:nvSpPr>
      <xdr:spPr>
        <a:xfrm>
          <a:off x="105251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13</xdr:col>
      <xdr:colOff>666750</xdr:colOff>
      <xdr:row>58</xdr:row>
      <xdr:rowOff>9525</xdr:rowOff>
    </xdr:from>
    <xdr:to>
      <xdr:col>14</xdr:col>
      <xdr:colOff>76200</xdr:colOff>
      <xdr:row>58</xdr:row>
      <xdr:rowOff>114300</xdr:rowOff>
    </xdr:to>
    <xdr:sp macro="" textlink="">
      <xdr:nvSpPr>
        <xdr:cNvPr id="370" name="円/楕円 369"/>
        <xdr:cNvSpPr/>
      </xdr:nvSpPr>
      <xdr:spPr>
        <a:xfrm>
          <a:off x="95916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104775</xdr:rowOff>
    </xdr:from>
    <xdr:ext cx="533400" cy="257175"/>
    <xdr:sp macro="" textlink="">
      <xdr:nvSpPr>
        <xdr:cNvPr id="371" name="テキスト ボックス 370"/>
        <xdr:cNvSpPr txBox="1"/>
      </xdr:nvSpPr>
      <xdr:spPr>
        <a:xfrm>
          <a:off x="937260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161925</xdr:rowOff>
    </xdr:from>
    <xdr:to>
      <xdr:col>12</xdr:col>
      <xdr:colOff>561975</xdr:colOff>
      <xdr:row>58</xdr:row>
      <xdr:rowOff>85725</xdr:rowOff>
    </xdr:to>
    <xdr:sp macro="" textlink="">
      <xdr:nvSpPr>
        <xdr:cNvPr id="372" name="円/楕円 371"/>
        <xdr:cNvSpPr/>
      </xdr:nvSpPr>
      <xdr:spPr>
        <a:xfrm>
          <a:off x="869632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104775</xdr:rowOff>
    </xdr:from>
    <xdr:ext cx="600075" cy="257175"/>
    <xdr:sp macro="" textlink="">
      <xdr:nvSpPr>
        <xdr:cNvPr id="373" name="テキスト ボックス 372"/>
        <xdr:cNvSpPr txBox="1"/>
      </xdr:nvSpPr>
      <xdr:spPr>
        <a:xfrm>
          <a:off x="8448675" y="970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57150</xdr:rowOff>
    </xdr:from>
    <xdr:to>
      <xdr:col>11</xdr:col>
      <xdr:colOff>361950</xdr:colOff>
      <xdr:row>58</xdr:row>
      <xdr:rowOff>161925</xdr:rowOff>
    </xdr:to>
    <xdr:sp macro="" textlink="">
      <xdr:nvSpPr>
        <xdr:cNvPr id="374" name="円/楕円 373"/>
        <xdr:cNvSpPr/>
      </xdr:nvSpPr>
      <xdr:spPr>
        <a:xfrm>
          <a:off x="78105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152400</xdr:rowOff>
    </xdr:from>
    <xdr:ext cx="533400" cy="257175"/>
    <xdr:sp macro="" textlink="">
      <xdr:nvSpPr>
        <xdr:cNvPr id="375" name="テキスト ボックス 374"/>
        <xdr:cNvSpPr txBox="1"/>
      </xdr:nvSpPr>
      <xdr:spPr>
        <a:xfrm>
          <a:off x="75914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85725</xdr:rowOff>
    </xdr:from>
    <xdr:to>
      <xdr:col>10</xdr:col>
      <xdr:colOff>152400</xdr:colOff>
      <xdr:row>59</xdr:row>
      <xdr:rowOff>9525</xdr:rowOff>
    </xdr:to>
    <xdr:sp macro="" textlink="">
      <xdr:nvSpPr>
        <xdr:cNvPr id="376" name="円/楕円 375"/>
        <xdr:cNvSpPr/>
      </xdr:nvSpPr>
      <xdr:spPr>
        <a:xfrm>
          <a:off x="6924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9525</xdr:rowOff>
    </xdr:from>
    <xdr:ext cx="466725" cy="257175"/>
    <xdr:sp macro="" textlink="">
      <xdr:nvSpPr>
        <xdr:cNvPr id="377" name="テキスト ボックス 376"/>
        <xdr:cNvSpPr txBox="1"/>
      </xdr:nvSpPr>
      <xdr:spPr>
        <a:xfrm>
          <a:off x="6734175"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60102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60102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60102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19050</xdr:rowOff>
    </xdr:from>
    <xdr:ext cx="685800" cy="257175"/>
    <xdr:sp macro="" textlink="">
      <xdr:nvSpPr>
        <xdr:cNvPr id="397" name="テキスト ボックス 396"/>
        <xdr:cNvSpPr txBox="1"/>
      </xdr:nvSpPr>
      <xdr:spPr>
        <a:xfrm>
          <a:off x="5915025" y="12192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9150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57150</xdr:rowOff>
    </xdr:from>
    <xdr:to>
      <xdr:col>15</xdr:col>
      <xdr:colOff>180975</xdr:colOff>
      <xdr:row>79</xdr:row>
      <xdr:rowOff>95250</xdr:rowOff>
    </xdr:to>
    <xdr:cxnSp macro="">
      <xdr:nvCxnSpPr>
        <xdr:cNvPr id="403" name="直線コネクタ 402"/>
        <xdr:cNvCxnSpPr/>
      </xdr:nvCxnSpPr>
      <xdr:spPr>
        <a:xfrm flipV="1">
          <a:off x="10477500" y="122301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4"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0</xdr:rowOff>
    </xdr:from>
    <xdr:ext cx="685800" cy="257175"/>
    <xdr:sp macro="" textlink="">
      <xdr:nvSpPr>
        <xdr:cNvPr id="406" name="普通建設事業費 （ うち新規整備　）最大値テキスト"/>
        <xdr:cNvSpPr txBox="1"/>
      </xdr:nvSpPr>
      <xdr:spPr>
        <a:xfrm>
          <a:off x="105251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95250</xdr:colOff>
      <xdr:row>71</xdr:row>
      <xdr:rowOff>57150</xdr:rowOff>
    </xdr:from>
    <xdr:to>
      <xdr:col>15</xdr:col>
      <xdr:colOff>266700</xdr:colOff>
      <xdr:row>71</xdr:row>
      <xdr:rowOff>57150</xdr:rowOff>
    </xdr:to>
    <xdr:cxnSp macro="">
      <xdr:nvCxnSpPr>
        <xdr:cNvPr id="407" name="直線コネクタ 406"/>
        <xdr:cNvCxnSpPr/>
      </xdr:nvCxnSpPr>
      <xdr:spPr>
        <a:xfrm>
          <a:off x="10391775" y="12230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28575</xdr:rowOff>
    </xdr:from>
    <xdr:to>
      <xdr:col>15</xdr:col>
      <xdr:colOff>180975</xdr:colOff>
      <xdr:row>79</xdr:row>
      <xdr:rowOff>47625</xdr:rowOff>
    </xdr:to>
    <xdr:cxnSp macro="">
      <xdr:nvCxnSpPr>
        <xdr:cNvPr id="408" name="直線コネクタ 407"/>
        <xdr:cNvCxnSpPr/>
      </xdr:nvCxnSpPr>
      <xdr:spPr>
        <a:xfrm flipV="1">
          <a:off x="9639300" y="13573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533400" cy="257175"/>
    <xdr:sp macro="" textlink="">
      <xdr:nvSpPr>
        <xdr:cNvPr id="409" name="普通建設事業費 （ うち新規整備　）平均値テキスト"/>
        <xdr:cNvSpPr txBox="1"/>
      </xdr:nvSpPr>
      <xdr:spPr>
        <a:xfrm>
          <a:off x="1052512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0" name="フローチャート : 判断 409"/>
        <xdr:cNvSpPr/>
      </xdr:nvSpPr>
      <xdr:spPr>
        <a:xfrm>
          <a:off x="10429875" y="1352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95250</xdr:rowOff>
    </xdr:from>
    <xdr:to>
      <xdr:col>14</xdr:col>
      <xdr:colOff>76200</xdr:colOff>
      <xdr:row>79</xdr:row>
      <xdr:rowOff>28575</xdr:rowOff>
    </xdr:to>
    <xdr:sp macro="" textlink="">
      <xdr:nvSpPr>
        <xdr:cNvPr id="411" name="フローチャート : 判断 410"/>
        <xdr:cNvSpPr/>
      </xdr:nvSpPr>
      <xdr:spPr>
        <a:xfrm>
          <a:off x="9591675" y="1346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77</xdr:row>
      <xdr:rowOff>47625</xdr:rowOff>
    </xdr:from>
    <xdr:ext cx="600075" cy="257175"/>
    <xdr:sp macro="" textlink="">
      <xdr:nvSpPr>
        <xdr:cNvPr id="412" name="テキスト ボックス 411"/>
        <xdr:cNvSpPr txBox="1"/>
      </xdr:nvSpPr>
      <xdr:spPr>
        <a:xfrm>
          <a:off x="9344025" y="13249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8" name="円/楕円 417"/>
        <xdr:cNvSpPr/>
      </xdr:nvSpPr>
      <xdr:spPr>
        <a:xfrm>
          <a:off x="10429875"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114300</xdr:rowOff>
    </xdr:from>
    <xdr:ext cx="533400" cy="257175"/>
    <xdr:sp macro="" textlink="">
      <xdr:nvSpPr>
        <xdr:cNvPr id="419" name="普通建設事業費 （ うち新規整備　）該当値テキスト"/>
        <xdr:cNvSpPr txBox="1"/>
      </xdr:nvSpPr>
      <xdr:spPr>
        <a:xfrm>
          <a:off x="105251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161925</xdr:rowOff>
    </xdr:from>
    <xdr:to>
      <xdr:col>14</xdr:col>
      <xdr:colOff>76200</xdr:colOff>
      <xdr:row>79</xdr:row>
      <xdr:rowOff>95250</xdr:rowOff>
    </xdr:to>
    <xdr:sp macro="" textlink="">
      <xdr:nvSpPr>
        <xdr:cNvPr id="420" name="円/楕円 419"/>
        <xdr:cNvSpPr/>
      </xdr:nvSpPr>
      <xdr:spPr>
        <a:xfrm>
          <a:off x="9591675"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85725</xdr:rowOff>
    </xdr:from>
    <xdr:ext cx="533400" cy="257175"/>
    <xdr:sp macro="" textlink="">
      <xdr:nvSpPr>
        <xdr:cNvPr id="421" name="テキスト ボックス 420"/>
        <xdr:cNvSpPr txBox="1"/>
      </xdr:nvSpPr>
      <xdr:spPr>
        <a:xfrm>
          <a:off x="9372600" y="1363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2" name="直線コネクタ 431"/>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3" name="テキスト ボックス 432"/>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4" name="直線コネクタ 433"/>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35" name="テキスト ボックス 434"/>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6" name="直線コネクタ 435"/>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37" name="テキスト ボックス 436"/>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38" name="直線コネクタ 437"/>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39" name="テキスト ボックス 438"/>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0" name="直線コネクタ 439"/>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1" name="テキスト ボックス 440"/>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95250</xdr:rowOff>
    </xdr:from>
    <xdr:to>
      <xdr:col>15</xdr:col>
      <xdr:colOff>180975</xdr:colOff>
      <xdr:row>99</xdr:row>
      <xdr:rowOff>47625</xdr:rowOff>
    </xdr:to>
    <xdr:cxnSp macro="">
      <xdr:nvCxnSpPr>
        <xdr:cNvPr id="445" name="直線コネクタ 444"/>
        <xdr:cNvCxnSpPr/>
      </xdr:nvCxnSpPr>
      <xdr:spPr>
        <a:xfrm flipV="1">
          <a:off x="10477500" y="15525750"/>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247650" cy="257175"/>
    <xdr:sp macro="" textlink="">
      <xdr:nvSpPr>
        <xdr:cNvPr id="446" name="普通建設事業費 （ うち更新整備　）最小値テキスト"/>
        <xdr:cNvSpPr txBox="1"/>
      </xdr:nvSpPr>
      <xdr:spPr>
        <a:xfrm>
          <a:off x="10525125" y="1702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47" name="直線コネクタ 446"/>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600075" cy="257175"/>
    <xdr:sp macro="" textlink="">
      <xdr:nvSpPr>
        <xdr:cNvPr id="448" name="普通建設事業費 （ うち更新整備　）最大値テキスト"/>
        <xdr:cNvSpPr txBox="1"/>
      </xdr:nvSpPr>
      <xdr:spPr>
        <a:xfrm>
          <a:off x="10525125"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95250</xdr:colOff>
      <xdr:row>90</xdr:row>
      <xdr:rowOff>95250</xdr:rowOff>
    </xdr:from>
    <xdr:to>
      <xdr:col>15</xdr:col>
      <xdr:colOff>266700</xdr:colOff>
      <xdr:row>90</xdr:row>
      <xdr:rowOff>95250</xdr:rowOff>
    </xdr:to>
    <xdr:cxnSp macro="">
      <xdr:nvCxnSpPr>
        <xdr:cNvPr id="449" name="直線コネクタ 448"/>
        <xdr:cNvCxnSpPr/>
      </xdr:nvCxnSpPr>
      <xdr:spPr>
        <a:xfrm>
          <a:off x="10391775" y="15525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123825</xdr:rowOff>
    </xdr:to>
    <xdr:cxnSp macro="">
      <xdr:nvCxnSpPr>
        <xdr:cNvPr id="450" name="直線コネクタ 449"/>
        <xdr:cNvCxnSpPr/>
      </xdr:nvCxnSpPr>
      <xdr:spPr>
        <a:xfrm>
          <a:off x="9639300" y="16887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114300</xdr:rowOff>
    </xdr:from>
    <xdr:ext cx="533400" cy="257175"/>
    <xdr:sp macro="" textlink="">
      <xdr:nvSpPr>
        <xdr:cNvPr id="451" name="普通建設事業費 （ うち更新整備　）平均値テキスト"/>
        <xdr:cNvSpPr txBox="1"/>
      </xdr:nvSpPr>
      <xdr:spPr>
        <a:xfrm>
          <a:off x="105251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52" name="フローチャート : 判断 451"/>
        <xdr:cNvSpPr/>
      </xdr:nvSpPr>
      <xdr:spPr>
        <a:xfrm>
          <a:off x="10429875" y="16716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123825</xdr:rowOff>
    </xdr:from>
    <xdr:to>
      <xdr:col>14</xdr:col>
      <xdr:colOff>76200</xdr:colOff>
      <xdr:row>98</xdr:row>
      <xdr:rowOff>57150</xdr:rowOff>
    </xdr:to>
    <xdr:sp macro="" textlink="">
      <xdr:nvSpPr>
        <xdr:cNvPr id="453" name="フローチャート : 判断 452"/>
        <xdr:cNvSpPr/>
      </xdr:nvSpPr>
      <xdr:spPr>
        <a:xfrm>
          <a:off x="95916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76200</xdr:rowOff>
    </xdr:from>
    <xdr:ext cx="533400" cy="257175"/>
    <xdr:sp macro="" textlink="">
      <xdr:nvSpPr>
        <xdr:cNvPr id="454" name="テキスト ボックス 453"/>
        <xdr:cNvSpPr txBox="1"/>
      </xdr:nvSpPr>
      <xdr:spPr>
        <a:xfrm>
          <a:off x="9372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76200</xdr:rowOff>
    </xdr:from>
    <xdr:to>
      <xdr:col>15</xdr:col>
      <xdr:colOff>228600</xdr:colOff>
      <xdr:row>99</xdr:row>
      <xdr:rowOff>9525</xdr:rowOff>
    </xdr:to>
    <xdr:sp macro="" textlink="">
      <xdr:nvSpPr>
        <xdr:cNvPr id="460" name="円/楕円 459"/>
        <xdr:cNvSpPr/>
      </xdr:nvSpPr>
      <xdr:spPr>
        <a:xfrm>
          <a:off x="10429875" y="16878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161925</xdr:rowOff>
    </xdr:from>
    <xdr:ext cx="533400" cy="257175"/>
    <xdr:sp macro="" textlink="">
      <xdr:nvSpPr>
        <xdr:cNvPr id="461" name="普通建設事業費 （ うち更新整備　）該当値テキスト"/>
        <xdr:cNvSpPr txBox="1"/>
      </xdr:nvSpPr>
      <xdr:spPr>
        <a:xfrm>
          <a:off x="1052512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28575</xdr:rowOff>
    </xdr:from>
    <xdr:to>
      <xdr:col>14</xdr:col>
      <xdr:colOff>76200</xdr:colOff>
      <xdr:row>98</xdr:row>
      <xdr:rowOff>133350</xdr:rowOff>
    </xdr:to>
    <xdr:sp macro="" textlink="">
      <xdr:nvSpPr>
        <xdr:cNvPr id="462" name="円/楕円 461"/>
        <xdr:cNvSpPr/>
      </xdr:nvSpPr>
      <xdr:spPr>
        <a:xfrm>
          <a:off x="959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63" name="テキスト ボックス 462"/>
        <xdr:cNvSpPr txBox="1"/>
      </xdr:nvSpPr>
      <xdr:spPr>
        <a:xfrm>
          <a:off x="937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647700</xdr:colOff>
      <xdr:row>38</xdr:row>
      <xdr:rowOff>142875</xdr:rowOff>
    </xdr:to>
    <xdr:cxnSp macro="">
      <xdr:nvCxnSpPr>
        <xdr:cNvPr id="474" name="直線コネクタ 473"/>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75" name="テキスト ボックス 474"/>
        <xdr:cNvSpPr txBox="1"/>
      </xdr:nvSpPr>
      <xdr:spPr>
        <a:xfrm>
          <a:off x="1220152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76" name="直線コネクタ 475"/>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77" name="テキスト ボックス 476"/>
        <xdr:cNvSpPr txBox="1"/>
      </xdr:nvSpPr>
      <xdr:spPr>
        <a:xfrm>
          <a:off x="11849100"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478" name="直線コネクタ 477"/>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79" name="テキスト ボックス 478"/>
        <xdr:cNvSpPr txBox="1"/>
      </xdr:nvSpPr>
      <xdr:spPr>
        <a:xfrm>
          <a:off x="11849100"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480" name="直線コネクタ 479"/>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1" name="テキスト ボックス 480"/>
        <xdr:cNvSpPr txBox="1"/>
      </xdr:nvSpPr>
      <xdr:spPr>
        <a:xfrm>
          <a:off x="11849100"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2" name="直線コネクタ 48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3" name="テキスト ボックス 482"/>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4"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142875</xdr:rowOff>
    </xdr:to>
    <xdr:cxnSp macro="">
      <xdr:nvCxnSpPr>
        <xdr:cNvPr id="485" name="直線コネクタ 484"/>
        <xdr:cNvCxnSpPr/>
      </xdr:nvCxnSpPr>
      <xdr:spPr>
        <a:xfrm flipV="1">
          <a:off x="16316325" y="52768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247650" cy="257175"/>
    <xdr:sp macro="" textlink="">
      <xdr:nvSpPr>
        <xdr:cNvPr id="486" name="災害復旧事業費最小値テキスト"/>
        <xdr:cNvSpPr txBox="1"/>
      </xdr:nvSpPr>
      <xdr:spPr>
        <a:xfrm>
          <a:off x="16373475" y="6677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609600</xdr:colOff>
      <xdr:row>38</xdr:row>
      <xdr:rowOff>142875</xdr:rowOff>
    </xdr:to>
    <xdr:cxnSp macro="">
      <xdr:nvCxnSpPr>
        <xdr:cNvPr id="487" name="直線コネクタ 486"/>
        <xdr:cNvCxnSpPr/>
      </xdr:nvCxnSpPr>
      <xdr:spPr>
        <a:xfrm>
          <a:off x="16230600"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85725</xdr:rowOff>
    </xdr:from>
    <xdr:ext cx="600075" cy="257175"/>
    <xdr:sp macro="" textlink="">
      <xdr:nvSpPr>
        <xdr:cNvPr id="488" name="災害復旧事業費最大値テキスト"/>
        <xdr:cNvSpPr txBox="1"/>
      </xdr:nvSpPr>
      <xdr:spPr>
        <a:xfrm>
          <a:off x="16373475" y="5057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9" name="直線コネクタ 488"/>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114300</xdr:rowOff>
    </xdr:from>
    <xdr:to>
      <xdr:col>23</xdr:col>
      <xdr:colOff>514350</xdr:colOff>
      <xdr:row>38</xdr:row>
      <xdr:rowOff>114300</xdr:rowOff>
    </xdr:to>
    <xdr:cxnSp macro="">
      <xdr:nvCxnSpPr>
        <xdr:cNvPr id="490" name="直線コネクタ 489"/>
        <xdr:cNvCxnSpPr/>
      </xdr:nvCxnSpPr>
      <xdr:spPr>
        <a:xfrm flipV="1">
          <a:off x="15478125"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466725" cy="257175"/>
    <xdr:sp macro="" textlink="">
      <xdr:nvSpPr>
        <xdr:cNvPr id="491" name="災害復旧事業費平均値テキスト"/>
        <xdr:cNvSpPr txBox="1"/>
      </xdr:nvSpPr>
      <xdr:spPr>
        <a:xfrm>
          <a:off x="163734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2" name="フローチャート : 判断 491"/>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114300</xdr:rowOff>
    </xdr:from>
    <xdr:to>
      <xdr:col>22</xdr:col>
      <xdr:colOff>361950</xdr:colOff>
      <xdr:row>38</xdr:row>
      <xdr:rowOff>123825</xdr:rowOff>
    </xdr:to>
    <xdr:cxnSp macro="">
      <xdr:nvCxnSpPr>
        <xdr:cNvPr id="493" name="直線コネクタ 492"/>
        <xdr:cNvCxnSpPr/>
      </xdr:nvCxnSpPr>
      <xdr:spPr>
        <a:xfrm flipV="1">
          <a:off x="14592300" y="6629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4" name="フローチャート : 判断 493"/>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133350</xdr:rowOff>
    </xdr:from>
    <xdr:ext cx="533400" cy="257175"/>
    <xdr:sp macro="" textlink="">
      <xdr:nvSpPr>
        <xdr:cNvPr id="495" name="テキスト ボックス 494"/>
        <xdr:cNvSpPr txBox="1"/>
      </xdr:nvSpPr>
      <xdr:spPr>
        <a:xfrm>
          <a:off x="15211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123825</xdr:rowOff>
    </xdr:from>
    <xdr:to>
      <xdr:col>21</xdr:col>
      <xdr:colOff>161925</xdr:colOff>
      <xdr:row>38</xdr:row>
      <xdr:rowOff>142875</xdr:rowOff>
    </xdr:to>
    <xdr:cxnSp macro="">
      <xdr:nvCxnSpPr>
        <xdr:cNvPr id="496" name="直線コネクタ 495"/>
        <xdr:cNvCxnSpPr/>
      </xdr:nvCxnSpPr>
      <xdr:spPr>
        <a:xfrm flipV="1">
          <a:off x="13706475" y="66389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114300</xdr:rowOff>
    </xdr:to>
    <xdr:sp macro="" textlink="">
      <xdr:nvSpPr>
        <xdr:cNvPr id="497" name="フローチャート : 判断 496"/>
        <xdr:cNvSpPr/>
      </xdr:nvSpPr>
      <xdr:spPr>
        <a:xfrm>
          <a:off x="14544675" y="652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123825</xdr:rowOff>
    </xdr:from>
    <xdr:ext cx="533400" cy="257175"/>
    <xdr:sp macro="" textlink="">
      <xdr:nvSpPr>
        <xdr:cNvPr id="498" name="テキスト ボックス 497"/>
        <xdr:cNvSpPr txBox="1"/>
      </xdr:nvSpPr>
      <xdr:spPr>
        <a:xfrm>
          <a:off x="14325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142875</xdr:rowOff>
    </xdr:from>
    <xdr:to>
      <xdr:col>19</xdr:col>
      <xdr:colOff>647700</xdr:colOff>
      <xdr:row>38</xdr:row>
      <xdr:rowOff>142875</xdr:rowOff>
    </xdr:to>
    <xdr:cxnSp macro="">
      <xdr:nvCxnSpPr>
        <xdr:cNvPr id="499" name="直線コネクタ 498"/>
        <xdr:cNvCxnSpPr/>
      </xdr:nvCxnSpPr>
      <xdr:spPr>
        <a:xfrm>
          <a:off x="1281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28575</xdr:rowOff>
    </xdr:from>
    <xdr:to>
      <xdr:col>20</xdr:col>
      <xdr:colOff>9525</xdr:colOff>
      <xdr:row>38</xdr:row>
      <xdr:rowOff>123825</xdr:rowOff>
    </xdr:to>
    <xdr:sp macro="" textlink="">
      <xdr:nvSpPr>
        <xdr:cNvPr id="500" name="フローチャート : 判断 499"/>
        <xdr:cNvSpPr/>
      </xdr:nvSpPr>
      <xdr:spPr>
        <a:xfrm>
          <a:off x="13649325" y="654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142875</xdr:rowOff>
    </xdr:from>
    <xdr:ext cx="533400" cy="257175"/>
    <xdr:sp macro="" textlink="">
      <xdr:nvSpPr>
        <xdr:cNvPr id="501" name="テキスト ボックス 500"/>
        <xdr:cNvSpPr txBox="1"/>
      </xdr:nvSpPr>
      <xdr:spPr>
        <a:xfrm>
          <a:off x="13439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152400</xdr:rowOff>
    </xdr:from>
    <xdr:to>
      <xdr:col>18</xdr:col>
      <xdr:colOff>495300</xdr:colOff>
      <xdr:row>38</xdr:row>
      <xdr:rowOff>76200</xdr:rowOff>
    </xdr:to>
    <xdr:sp macro="" textlink="">
      <xdr:nvSpPr>
        <xdr:cNvPr id="502" name="フローチャート : 判断 501"/>
        <xdr:cNvSpPr/>
      </xdr:nvSpPr>
      <xdr:spPr>
        <a:xfrm>
          <a:off x="12763500" y="649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95250</xdr:rowOff>
    </xdr:from>
    <xdr:ext cx="533400" cy="257175"/>
    <xdr:sp macro="" textlink="">
      <xdr:nvSpPr>
        <xdr:cNvPr id="503" name="テキスト ボックス 502"/>
        <xdr:cNvSpPr txBox="1"/>
      </xdr:nvSpPr>
      <xdr:spPr>
        <a:xfrm>
          <a:off x="1254442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4" name="テキスト ボックス 50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5" name="テキスト ボックス 50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6" name="テキスト ボックス 50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7" name="テキスト ボックス 50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8" name="テキスト ボックス 50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161925</xdr:rowOff>
    </xdr:to>
    <xdr:sp macro="" textlink="">
      <xdr:nvSpPr>
        <xdr:cNvPr id="509" name="円/楕円 508"/>
        <xdr:cNvSpPr/>
      </xdr:nvSpPr>
      <xdr:spPr>
        <a:xfrm>
          <a:off x="162687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28575</xdr:rowOff>
    </xdr:from>
    <xdr:ext cx="466725" cy="257175"/>
    <xdr:sp macro="" textlink="">
      <xdr:nvSpPr>
        <xdr:cNvPr id="510" name="災害復旧事業費該当値テキスト"/>
        <xdr:cNvSpPr txBox="1"/>
      </xdr:nvSpPr>
      <xdr:spPr>
        <a:xfrm>
          <a:off x="16373475"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57150</xdr:rowOff>
    </xdr:from>
    <xdr:to>
      <xdr:col>22</xdr:col>
      <xdr:colOff>419100</xdr:colOff>
      <xdr:row>38</xdr:row>
      <xdr:rowOff>161925</xdr:rowOff>
    </xdr:to>
    <xdr:sp macro="" textlink="">
      <xdr:nvSpPr>
        <xdr:cNvPr id="511" name="円/楕円 510"/>
        <xdr:cNvSpPr/>
      </xdr:nvSpPr>
      <xdr:spPr>
        <a:xfrm>
          <a:off x="1543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152400</xdr:rowOff>
    </xdr:from>
    <xdr:ext cx="466725" cy="257175"/>
    <xdr:sp macro="" textlink="">
      <xdr:nvSpPr>
        <xdr:cNvPr id="512" name="テキスト ボックス 511"/>
        <xdr:cNvSpPr txBox="1"/>
      </xdr:nvSpPr>
      <xdr:spPr>
        <a:xfrm>
          <a:off x="152495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66675</xdr:rowOff>
    </xdr:from>
    <xdr:to>
      <xdr:col>21</xdr:col>
      <xdr:colOff>209550</xdr:colOff>
      <xdr:row>39</xdr:row>
      <xdr:rowOff>0</xdr:rowOff>
    </xdr:to>
    <xdr:sp macro="" textlink="">
      <xdr:nvSpPr>
        <xdr:cNvPr id="513" name="円/楕円 512"/>
        <xdr:cNvSpPr/>
      </xdr:nvSpPr>
      <xdr:spPr>
        <a:xfrm>
          <a:off x="1454467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161925</xdr:rowOff>
    </xdr:from>
    <xdr:ext cx="466725" cy="257175"/>
    <xdr:sp macro="" textlink="">
      <xdr:nvSpPr>
        <xdr:cNvPr id="514" name="テキスト ボックス 513"/>
        <xdr:cNvSpPr txBox="1"/>
      </xdr:nvSpPr>
      <xdr:spPr>
        <a:xfrm>
          <a:off x="1435417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19050</xdr:rowOff>
    </xdr:to>
    <xdr:sp macro="" textlink="">
      <xdr:nvSpPr>
        <xdr:cNvPr id="515" name="円/楕円 514"/>
        <xdr:cNvSpPr/>
      </xdr:nvSpPr>
      <xdr:spPr>
        <a:xfrm>
          <a:off x="1364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9525</xdr:rowOff>
    </xdr:from>
    <xdr:ext cx="247650" cy="257175"/>
    <xdr:sp macro="" textlink="">
      <xdr:nvSpPr>
        <xdr:cNvPr id="516" name="テキスト ボックス 515"/>
        <xdr:cNvSpPr txBox="1"/>
      </xdr:nvSpPr>
      <xdr:spPr>
        <a:xfrm>
          <a:off x="1358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17" name="円/楕円 516"/>
        <xdr:cNvSpPr/>
      </xdr:nvSpPr>
      <xdr:spPr>
        <a:xfrm>
          <a:off x="1276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18" name="テキスト ボックス 517"/>
        <xdr:cNvSpPr txBox="1"/>
      </xdr:nvSpPr>
      <xdr:spPr>
        <a:xfrm>
          <a:off x="1268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9" name="正方形/長方形 51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0" name="正方形/長方形 51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1" name="正方形/長方形 52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2" name="正方形/長方形 52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3" name="正方形/長方形 52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4" name="正方形/長方形 52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5" name="正方形/長方形 52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6" name="正方形/長方形 52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7" name="テキスト ボックス 52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8" name="直線コネクタ 52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9" name="直線コネクタ 528"/>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0" name="テキスト ボックス 529"/>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1" name="直線コネクタ 530"/>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2" name="テキスト ボックス 531"/>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3"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4" name="直線コネクタ 533"/>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5"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6" name="直線コネクタ 535"/>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7"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8" name="直線コネクタ 537"/>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9" name="直線コネクタ 538"/>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0"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1" name="フローチャート : 判断 540"/>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2" name="直線コネクタ 541"/>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3" name="フローチャート : 判断 542"/>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4" name="テキスト ボックス 543"/>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5" name="直線コネクタ 544"/>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6" name="フローチャート : 判断 545"/>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7" name="テキスト ボックス 546"/>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8" name="直線コネクタ 547"/>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9" name="フローチャート : 判断 548"/>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0" name="テキスト ボックス 549"/>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1" name="フローチャート : 判断 550"/>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2" name="テキスト ボックス 551"/>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3" name="テキスト ボックス 552"/>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4" name="テキスト ボックス 553"/>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5" name="テキスト ボックス 554"/>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6" name="テキスト ボックス 555"/>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7" name="テキスト ボックス 556"/>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8" name="円/楕円 557"/>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9"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0" name="円/楕円 559"/>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1" name="テキスト ボックス 560"/>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2" name="円/楕円 561"/>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3" name="テキスト ボックス 562"/>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4" name="円/楕円 563"/>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5" name="テキスト ボックス 564"/>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6" name="円/楕円 565"/>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7" name="テキスト ボックス 566"/>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8" name="正方形/長方形 567"/>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9" name="正方形/長方形 568"/>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0" name="正方形/長方形 569"/>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1" name="正方形/長方形 570"/>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2" name="正方形/長方形 571"/>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3" name="正方形/長方形 572"/>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4" name="正方形/長方形 573"/>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5" name="正方形/長方形 574"/>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6" name="テキスト ボックス 575"/>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7" name="直線コネクタ 576"/>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8" name="直線コネクタ 577"/>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9" name="テキスト ボックス 578"/>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80" name="直線コネクタ 579"/>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581" name="テキスト ボックス 580"/>
        <xdr:cNvSpPr txBox="1"/>
      </xdr:nvSpPr>
      <xdr:spPr>
        <a:xfrm>
          <a:off x="11849100"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82" name="直線コネクタ 581"/>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583" name="テキスト ボックス 582"/>
        <xdr:cNvSpPr txBox="1"/>
      </xdr:nvSpPr>
      <xdr:spPr>
        <a:xfrm>
          <a:off x="11849100"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4" name="直線コネクタ 583"/>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585" name="テキスト ボックス 584"/>
        <xdr:cNvSpPr txBox="1"/>
      </xdr:nvSpPr>
      <xdr:spPr>
        <a:xfrm>
          <a:off x="118491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6" name="直線コネクタ 58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87" name="テキスト ボックス 58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123825</xdr:rowOff>
    </xdr:from>
    <xdr:to>
      <xdr:col>23</xdr:col>
      <xdr:colOff>514350</xdr:colOff>
      <xdr:row>78</xdr:row>
      <xdr:rowOff>123825</xdr:rowOff>
    </xdr:to>
    <xdr:cxnSp macro="">
      <xdr:nvCxnSpPr>
        <xdr:cNvPr id="589" name="直線コネクタ 588"/>
        <xdr:cNvCxnSpPr/>
      </xdr:nvCxnSpPr>
      <xdr:spPr>
        <a:xfrm flipV="1">
          <a:off x="16316325" y="122967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466725" cy="257175"/>
    <xdr:sp macro="" textlink="">
      <xdr:nvSpPr>
        <xdr:cNvPr id="590" name="公債費最小値テキスト"/>
        <xdr:cNvSpPr txBox="1"/>
      </xdr:nvSpPr>
      <xdr:spPr>
        <a:xfrm>
          <a:off x="163734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591" name="直線コネクタ 59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76200</xdr:rowOff>
    </xdr:from>
    <xdr:ext cx="600075" cy="257175"/>
    <xdr:sp macro="" textlink="">
      <xdr:nvSpPr>
        <xdr:cNvPr id="592" name="公債費最大値テキスト"/>
        <xdr:cNvSpPr txBox="1"/>
      </xdr:nvSpPr>
      <xdr:spPr>
        <a:xfrm>
          <a:off x="16373475" y="1207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123825</xdr:rowOff>
    </xdr:from>
    <xdr:to>
      <xdr:col>23</xdr:col>
      <xdr:colOff>609600</xdr:colOff>
      <xdr:row>71</xdr:row>
      <xdr:rowOff>123825</xdr:rowOff>
    </xdr:to>
    <xdr:cxnSp macro="">
      <xdr:nvCxnSpPr>
        <xdr:cNvPr id="593" name="直線コネクタ 592"/>
        <xdr:cNvCxnSpPr/>
      </xdr:nvCxnSpPr>
      <xdr:spPr>
        <a:xfrm>
          <a:off x="16230600"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123825</xdr:rowOff>
    </xdr:from>
    <xdr:to>
      <xdr:col>23</xdr:col>
      <xdr:colOff>514350</xdr:colOff>
      <xdr:row>77</xdr:row>
      <xdr:rowOff>133350</xdr:rowOff>
    </xdr:to>
    <xdr:cxnSp macro="">
      <xdr:nvCxnSpPr>
        <xdr:cNvPr id="594" name="直線コネクタ 593"/>
        <xdr:cNvCxnSpPr/>
      </xdr:nvCxnSpPr>
      <xdr:spPr>
        <a:xfrm>
          <a:off x="15478125" y="13325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28575</xdr:rowOff>
    </xdr:from>
    <xdr:ext cx="533400" cy="257175"/>
    <xdr:sp macro="" textlink="">
      <xdr:nvSpPr>
        <xdr:cNvPr id="595" name="公債費平均値テキスト"/>
        <xdr:cNvSpPr txBox="1"/>
      </xdr:nvSpPr>
      <xdr:spPr>
        <a:xfrm>
          <a:off x="163734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0</xdr:rowOff>
    </xdr:from>
    <xdr:to>
      <xdr:col>23</xdr:col>
      <xdr:colOff>571500</xdr:colOff>
      <xdr:row>77</xdr:row>
      <xdr:rowOff>104775</xdr:rowOff>
    </xdr:to>
    <xdr:sp macro="" textlink="">
      <xdr:nvSpPr>
        <xdr:cNvPr id="596" name="フローチャート : 判断 595"/>
        <xdr:cNvSpPr/>
      </xdr:nvSpPr>
      <xdr:spPr>
        <a:xfrm>
          <a:off x="162687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123825</xdr:rowOff>
    </xdr:from>
    <xdr:to>
      <xdr:col>22</xdr:col>
      <xdr:colOff>361950</xdr:colOff>
      <xdr:row>77</xdr:row>
      <xdr:rowOff>123825</xdr:rowOff>
    </xdr:to>
    <xdr:cxnSp macro="">
      <xdr:nvCxnSpPr>
        <xdr:cNvPr id="597" name="直線コネクタ 596"/>
        <xdr:cNvCxnSpPr/>
      </xdr:nvCxnSpPr>
      <xdr:spPr>
        <a:xfrm flipV="1">
          <a:off x="14592300" y="13325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57150</xdr:rowOff>
    </xdr:from>
    <xdr:to>
      <xdr:col>22</xdr:col>
      <xdr:colOff>419100</xdr:colOff>
      <xdr:row>77</xdr:row>
      <xdr:rowOff>161925</xdr:rowOff>
    </xdr:to>
    <xdr:sp macro="" textlink="">
      <xdr:nvSpPr>
        <xdr:cNvPr id="598" name="フローチャート : 判断 597"/>
        <xdr:cNvSpPr/>
      </xdr:nvSpPr>
      <xdr:spPr>
        <a:xfrm>
          <a:off x="154305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0</xdr:rowOff>
    </xdr:from>
    <xdr:ext cx="533400" cy="257175"/>
    <xdr:sp macro="" textlink="">
      <xdr:nvSpPr>
        <xdr:cNvPr id="599" name="テキスト ボックス 598"/>
        <xdr:cNvSpPr txBox="1"/>
      </xdr:nvSpPr>
      <xdr:spPr>
        <a:xfrm>
          <a:off x="1521142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161925</xdr:rowOff>
    </xdr:from>
    <xdr:to>
      <xdr:col>21</xdr:col>
      <xdr:colOff>161925</xdr:colOff>
      <xdr:row>77</xdr:row>
      <xdr:rowOff>123825</xdr:rowOff>
    </xdr:to>
    <xdr:cxnSp macro="">
      <xdr:nvCxnSpPr>
        <xdr:cNvPr id="600" name="直線コネクタ 599"/>
        <xdr:cNvCxnSpPr/>
      </xdr:nvCxnSpPr>
      <xdr:spPr>
        <a:xfrm>
          <a:off x="13706475" y="131921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47625</xdr:rowOff>
    </xdr:from>
    <xdr:to>
      <xdr:col>21</xdr:col>
      <xdr:colOff>209550</xdr:colOff>
      <xdr:row>77</xdr:row>
      <xdr:rowOff>152400</xdr:rowOff>
    </xdr:to>
    <xdr:sp macro="" textlink="">
      <xdr:nvSpPr>
        <xdr:cNvPr id="601" name="フローチャート : 判断 600"/>
        <xdr:cNvSpPr/>
      </xdr:nvSpPr>
      <xdr:spPr>
        <a:xfrm>
          <a:off x="145446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161925</xdr:rowOff>
    </xdr:from>
    <xdr:ext cx="533400" cy="257175"/>
    <xdr:sp macro="" textlink="">
      <xdr:nvSpPr>
        <xdr:cNvPr id="602" name="テキスト ボックス 601"/>
        <xdr:cNvSpPr txBox="1"/>
      </xdr:nvSpPr>
      <xdr:spPr>
        <a:xfrm>
          <a:off x="143256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161925</xdr:rowOff>
    </xdr:from>
    <xdr:to>
      <xdr:col>19</xdr:col>
      <xdr:colOff>647700</xdr:colOff>
      <xdr:row>77</xdr:row>
      <xdr:rowOff>47625</xdr:rowOff>
    </xdr:to>
    <xdr:cxnSp macro="">
      <xdr:nvCxnSpPr>
        <xdr:cNvPr id="603" name="直線コネクタ 602"/>
        <xdr:cNvCxnSpPr/>
      </xdr:nvCxnSpPr>
      <xdr:spPr>
        <a:xfrm flipV="1">
          <a:off x="12811125" y="13192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38100</xdr:rowOff>
    </xdr:from>
    <xdr:to>
      <xdr:col>20</xdr:col>
      <xdr:colOff>9525</xdr:colOff>
      <xdr:row>77</xdr:row>
      <xdr:rowOff>142875</xdr:rowOff>
    </xdr:to>
    <xdr:sp macro="" textlink="">
      <xdr:nvSpPr>
        <xdr:cNvPr id="604" name="フローチャート : 判断 603"/>
        <xdr:cNvSpPr/>
      </xdr:nvSpPr>
      <xdr:spPr>
        <a:xfrm>
          <a:off x="136493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133350</xdr:rowOff>
    </xdr:from>
    <xdr:ext cx="533400" cy="257175"/>
    <xdr:sp macro="" textlink="">
      <xdr:nvSpPr>
        <xdr:cNvPr id="605" name="テキスト ボックス 604"/>
        <xdr:cNvSpPr txBox="1"/>
      </xdr:nvSpPr>
      <xdr:spPr>
        <a:xfrm>
          <a:off x="13439775"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57150</xdr:rowOff>
    </xdr:from>
    <xdr:to>
      <xdr:col>18</xdr:col>
      <xdr:colOff>495300</xdr:colOff>
      <xdr:row>77</xdr:row>
      <xdr:rowOff>152400</xdr:rowOff>
    </xdr:to>
    <xdr:sp macro="" textlink="">
      <xdr:nvSpPr>
        <xdr:cNvPr id="606" name="フローチャート : 判断 605"/>
        <xdr:cNvSpPr/>
      </xdr:nvSpPr>
      <xdr:spPr>
        <a:xfrm>
          <a:off x="12763500"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142875</xdr:rowOff>
    </xdr:from>
    <xdr:ext cx="533400" cy="257175"/>
    <xdr:sp macro="" textlink="">
      <xdr:nvSpPr>
        <xdr:cNvPr id="607" name="テキスト ボックス 606"/>
        <xdr:cNvSpPr txBox="1"/>
      </xdr:nvSpPr>
      <xdr:spPr>
        <a:xfrm>
          <a:off x="125444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8" name="テキスト ボックス 60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9" name="テキスト ボックス 60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0" name="テキスト ボックス 60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1" name="テキスト ボックス 61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2" name="テキスト ボックス 61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85725</xdr:rowOff>
    </xdr:from>
    <xdr:to>
      <xdr:col>23</xdr:col>
      <xdr:colOff>571500</xdr:colOff>
      <xdr:row>78</xdr:row>
      <xdr:rowOff>9525</xdr:rowOff>
    </xdr:to>
    <xdr:sp macro="" textlink="">
      <xdr:nvSpPr>
        <xdr:cNvPr id="613" name="円/楕円 612"/>
        <xdr:cNvSpPr/>
      </xdr:nvSpPr>
      <xdr:spPr>
        <a:xfrm>
          <a:off x="162687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533400" cy="257175"/>
    <xdr:sp macro="" textlink="">
      <xdr:nvSpPr>
        <xdr:cNvPr id="614" name="公債費該当値テキスト"/>
        <xdr:cNvSpPr txBox="1"/>
      </xdr:nvSpPr>
      <xdr:spPr>
        <a:xfrm>
          <a:off x="163734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76200</xdr:rowOff>
    </xdr:from>
    <xdr:to>
      <xdr:col>22</xdr:col>
      <xdr:colOff>419100</xdr:colOff>
      <xdr:row>78</xdr:row>
      <xdr:rowOff>0</xdr:rowOff>
    </xdr:to>
    <xdr:sp macro="" textlink="">
      <xdr:nvSpPr>
        <xdr:cNvPr id="615" name="円/楕円 614"/>
        <xdr:cNvSpPr/>
      </xdr:nvSpPr>
      <xdr:spPr>
        <a:xfrm>
          <a:off x="15430500"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171450</xdr:rowOff>
    </xdr:from>
    <xdr:ext cx="533400" cy="257175"/>
    <xdr:sp macro="" textlink="">
      <xdr:nvSpPr>
        <xdr:cNvPr id="616" name="テキスト ボックス 615"/>
        <xdr:cNvSpPr txBox="1"/>
      </xdr:nvSpPr>
      <xdr:spPr>
        <a:xfrm>
          <a:off x="152114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76200</xdr:rowOff>
    </xdr:from>
    <xdr:to>
      <xdr:col>21</xdr:col>
      <xdr:colOff>209550</xdr:colOff>
      <xdr:row>78</xdr:row>
      <xdr:rowOff>0</xdr:rowOff>
    </xdr:to>
    <xdr:sp macro="" textlink="">
      <xdr:nvSpPr>
        <xdr:cNvPr id="617" name="円/楕円 616"/>
        <xdr:cNvSpPr/>
      </xdr:nvSpPr>
      <xdr:spPr>
        <a:xfrm>
          <a:off x="14544675" y="13277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171450</xdr:rowOff>
    </xdr:from>
    <xdr:ext cx="533400" cy="257175"/>
    <xdr:sp macro="" textlink="">
      <xdr:nvSpPr>
        <xdr:cNvPr id="618" name="テキスト ボックス 617"/>
        <xdr:cNvSpPr txBox="1"/>
      </xdr:nvSpPr>
      <xdr:spPr>
        <a:xfrm>
          <a:off x="14325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114300</xdr:rowOff>
    </xdr:from>
    <xdr:to>
      <xdr:col>20</xdr:col>
      <xdr:colOff>9525</xdr:colOff>
      <xdr:row>77</xdr:row>
      <xdr:rowOff>38100</xdr:rowOff>
    </xdr:to>
    <xdr:sp macro="" textlink="">
      <xdr:nvSpPr>
        <xdr:cNvPr id="619" name="円/楕円 618"/>
        <xdr:cNvSpPr/>
      </xdr:nvSpPr>
      <xdr:spPr>
        <a:xfrm>
          <a:off x="13649325" y="1314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57150</xdr:rowOff>
    </xdr:from>
    <xdr:ext cx="533400" cy="257175"/>
    <xdr:sp macro="" textlink="">
      <xdr:nvSpPr>
        <xdr:cNvPr id="620" name="テキスト ボックス 619"/>
        <xdr:cNvSpPr txBox="1"/>
      </xdr:nvSpPr>
      <xdr:spPr>
        <a:xfrm>
          <a:off x="13439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161925</xdr:rowOff>
    </xdr:from>
    <xdr:to>
      <xdr:col>18</xdr:col>
      <xdr:colOff>495300</xdr:colOff>
      <xdr:row>77</xdr:row>
      <xdr:rowOff>95250</xdr:rowOff>
    </xdr:to>
    <xdr:sp macro="" textlink="">
      <xdr:nvSpPr>
        <xdr:cNvPr id="621" name="円/楕円 620"/>
        <xdr:cNvSpPr/>
      </xdr:nvSpPr>
      <xdr:spPr>
        <a:xfrm>
          <a:off x="12763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114300</xdr:rowOff>
    </xdr:from>
    <xdr:ext cx="533400" cy="257175"/>
    <xdr:sp macro="" textlink="">
      <xdr:nvSpPr>
        <xdr:cNvPr id="622" name="テキスト ボックス 621"/>
        <xdr:cNvSpPr txBox="1"/>
      </xdr:nvSpPr>
      <xdr:spPr>
        <a:xfrm>
          <a:off x="12544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23" name="正方形/長方形 62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4" name="正方形/長方形 62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5" name="正方形/長方形 62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6" name="正方形/長方形 62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7" name="正方形/長方形 62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8" name="正方形/長方形 62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9" name="正方形/長方形 62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0" name="正方形/長方形 62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1" name="テキスト ボックス 63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32" name="直線コネクタ 63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33" name="直線コネクタ 632"/>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34" name="テキスト ボックス 633"/>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5" name="直線コネクタ 634"/>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93</xdr:row>
      <xdr:rowOff>171450</xdr:rowOff>
    </xdr:from>
    <xdr:ext cx="685800" cy="257175"/>
    <xdr:sp macro="" textlink="">
      <xdr:nvSpPr>
        <xdr:cNvPr id="636" name="テキスト ボックス 635"/>
        <xdr:cNvSpPr txBox="1"/>
      </xdr:nvSpPr>
      <xdr:spPr>
        <a:xfrm>
          <a:off x="1176337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37" name="直線コネクタ 636"/>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90</xdr:row>
      <xdr:rowOff>114300</xdr:rowOff>
    </xdr:from>
    <xdr:ext cx="685800" cy="257175"/>
    <xdr:sp macro="" textlink="">
      <xdr:nvSpPr>
        <xdr:cNvPr id="638" name="テキスト ボックス 637"/>
        <xdr:cNvSpPr txBox="1"/>
      </xdr:nvSpPr>
      <xdr:spPr>
        <a:xfrm>
          <a:off x="11763375" y="155448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40" name="テキスト ボックス 639"/>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28575</xdr:rowOff>
    </xdr:from>
    <xdr:to>
      <xdr:col>23</xdr:col>
      <xdr:colOff>514350</xdr:colOff>
      <xdr:row>98</xdr:row>
      <xdr:rowOff>28575</xdr:rowOff>
    </xdr:to>
    <xdr:cxnSp macro="">
      <xdr:nvCxnSpPr>
        <xdr:cNvPr id="642" name="直線コネクタ 641"/>
        <xdr:cNvCxnSpPr/>
      </xdr:nvCxnSpPr>
      <xdr:spPr>
        <a:xfrm flipV="1">
          <a:off x="16316325" y="156305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47625</xdr:rowOff>
    </xdr:from>
    <xdr:ext cx="314325" cy="257175"/>
    <xdr:sp macro="" textlink="">
      <xdr:nvSpPr>
        <xdr:cNvPr id="643" name="積立金最小値テキスト"/>
        <xdr:cNvSpPr txBox="1"/>
      </xdr:nvSpPr>
      <xdr:spPr>
        <a:xfrm>
          <a:off x="16373475" y="168497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28575</xdr:rowOff>
    </xdr:from>
    <xdr:to>
      <xdr:col>23</xdr:col>
      <xdr:colOff>609600</xdr:colOff>
      <xdr:row>98</xdr:row>
      <xdr:rowOff>28575</xdr:rowOff>
    </xdr:to>
    <xdr:cxnSp macro="">
      <xdr:nvCxnSpPr>
        <xdr:cNvPr id="644" name="直線コネクタ 643"/>
        <xdr:cNvCxnSpPr/>
      </xdr:nvCxnSpPr>
      <xdr:spPr>
        <a:xfrm>
          <a:off x="16230600" y="1683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142875</xdr:rowOff>
    </xdr:from>
    <xdr:ext cx="685800" cy="257175"/>
    <xdr:sp macro="" textlink="">
      <xdr:nvSpPr>
        <xdr:cNvPr id="645" name="積立金最大値テキスト"/>
        <xdr:cNvSpPr txBox="1"/>
      </xdr:nvSpPr>
      <xdr:spPr>
        <a:xfrm>
          <a:off x="16373475" y="154019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28575</xdr:rowOff>
    </xdr:from>
    <xdr:to>
      <xdr:col>23</xdr:col>
      <xdr:colOff>609600</xdr:colOff>
      <xdr:row>91</xdr:row>
      <xdr:rowOff>28575</xdr:rowOff>
    </xdr:to>
    <xdr:cxnSp macro="">
      <xdr:nvCxnSpPr>
        <xdr:cNvPr id="646" name="直線コネクタ 645"/>
        <xdr:cNvCxnSpPr/>
      </xdr:nvCxnSpPr>
      <xdr:spPr>
        <a:xfrm>
          <a:off x="16230600"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19050</xdr:rowOff>
    </xdr:from>
    <xdr:to>
      <xdr:col>23</xdr:col>
      <xdr:colOff>514350</xdr:colOff>
      <xdr:row>98</xdr:row>
      <xdr:rowOff>19050</xdr:rowOff>
    </xdr:to>
    <xdr:cxnSp macro="">
      <xdr:nvCxnSpPr>
        <xdr:cNvPr id="647" name="直線コネクタ 646"/>
        <xdr:cNvCxnSpPr/>
      </xdr:nvCxnSpPr>
      <xdr:spPr>
        <a:xfrm flipV="1">
          <a:off x="15478125" y="168211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133350</xdr:rowOff>
    </xdr:from>
    <xdr:ext cx="533400" cy="257175"/>
    <xdr:sp macro="" textlink="">
      <xdr:nvSpPr>
        <xdr:cNvPr id="648" name="積立金平均値テキスト"/>
        <xdr:cNvSpPr txBox="1"/>
      </xdr:nvSpPr>
      <xdr:spPr>
        <a:xfrm>
          <a:off x="163734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114300</xdr:rowOff>
    </xdr:from>
    <xdr:to>
      <xdr:col>23</xdr:col>
      <xdr:colOff>571500</xdr:colOff>
      <xdr:row>98</xdr:row>
      <xdr:rowOff>47625</xdr:rowOff>
    </xdr:to>
    <xdr:sp macro="" textlink="">
      <xdr:nvSpPr>
        <xdr:cNvPr id="649" name="フローチャート : 判断 648"/>
        <xdr:cNvSpPr/>
      </xdr:nvSpPr>
      <xdr:spPr>
        <a:xfrm>
          <a:off x="16268700" y="1674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19050</xdr:rowOff>
    </xdr:to>
    <xdr:cxnSp macro="">
      <xdr:nvCxnSpPr>
        <xdr:cNvPr id="650" name="直線コネクタ 649"/>
        <xdr:cNvCxnSpPr/>
      </xdr:nvCxnSpPr>
      <xdr:spPr>
        <a:xfrm>
          <a:off x="14592300" y="16821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76200</xdr:rowOff>
    </xdr:from>
    <xdr:to>
      <xdr:col>22</xdr:col>
      <xdr:colOff>419100</xdr:colOff>
      <xdr:row>98</xdr:row>
      <xdr:rowOff>0</xdr:rowOff>
    </xdr:to>
    <xdr:sp macro="" textlink="">
      <xdr:nvSpPr>
        <xdr:cNvPr id="651" name="フローチャート : 判断 650"/>
        <xdr:cNvSpPr/>
      </xdr:nvSpPr>
      <xdr:spPr>
        <a:xfrm>
          <a:off x="15430500" y="1670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19050</xdr:rowOff>
    </xdr:from>
    <xdr:ext cx="600075" cy="257175"/>
    <xdr:sp macro="" textlink="">
      <xdr:nvSpPr>
        <xdr:cNvPr id="652" name="テキスト ボックス 651"/>
        <xdr:cNvSpPr txBox="1"/>
      </xdr:nvSpPr>
      <xdr:spPr>
        <a:xfrm>
          <a:off x="15182850" y="1647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161925</xdr:rowOff>
    </xdr:from>
    <xdr:to>
      <xdr:col>21</xdr:col>
      <xdr:colOff>161925</xdr:colOff>
      <xdr:row>98</xdr:row>
      <xdr:rowOff>19050</xdr:rowOff>
    </xdr:to>
    <xdr:cxnSp macro="">
      <xdr:nvCxnSpPr>
        <xdr:cNvPr id="653" name="直線コネクタ 652"/>
        <xdr:cNvCxnSpPr/>
      </xdr:nvCxnSpPr>
      <xdr:spPr>
        <a:xfrm>
          <a:off x="13706475" y="16792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66675</xdr:rowOff>
    </xdr:to>
    <xdr:sp macro="" textlink="">
      <xdr:nvSpPr>
        <xdr:cNvPr id="654" name="フローチャート : 判断 653"/>
        <xdr:cNvSpPr/>
      </xdr:nvSpPr>
      <xdr:spPr>
        <a:xfrm>
          <a:off x="145446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55" name="テキスト ボックス 654"/>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161925</xdr:rowOff>
    </xdr:from>
    <xdr:to>
      <xdr:col>19</xdr:col>
      <xdr:colOff>647700</xdr:colOff>
      <xdr:row>98</xdr:row>
      <xdr:rowOff>19050</xdr:rowOff>
    </xdr:to>
    <xdr:cxnSp macro="">
      <xdr:nvCxnSpPr>
        <xdr:cNvPr id="656" name="直線コネクタ 655"/>
        <xdr:cNvCxnSpPr/>
      </xdr:nvCxnSpPr>
      <xdr:spPr>
        <a:xfrm flipV="1">
          <a:off x="12811125" y="167925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123825</xdr:rowOff>
    </xdr:from>
    <xdr:to>
      <xdr:col>20</xdr:col>
      <xdr:colOff>9525</xdr:colOff>
      <xdr:row>98</xdr:row>
      <xdr:rowOff>57150</xdr:rowOff>
    </xdr:to>
    <xdr:sp macro="" textlink="">
      <xdr:nvSpPr>
        <xdr:cNvPr id="657" name="フローチャート : 判断 656"/>
        <xdr:cNvSpPr/>
      </xdr:nvSpPr>
      <xdr:spPr>
        <a:xfrm>
          <a:off x="13649325"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47625</xdr:rowOff>
    </xdr:from>
    <xdr:ext cx="533400" cy="257175"/>
    <xdr:sp macro="" textlink="">
      <xdr:nvSpPr>
        <xdr:cNvPr id="658" name="テキスト ボックス 657"/>
        <xdr:cNvSpPr txBox="1"/>
      </xdr:nvSpPr>
      <xdr:spPr>
        <a:xfrm>
          <a:off x="134397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123825</xdr:rowOff>
    </xdr:from>
    <xdr:to>
      <xdr:col>18</xdr:col>
      <xdr:colOff>495300</xdr:colOff>
      <xdr:row>98</xdr:row>
      <xdr:rowOff>57150</xdr:rowOff>
    </xdr:to>
    <xdr:sp macro="" textlink="">
      <xdr:nvSpPr>
        <xdr:cNvPr id="659" name="フローチャート : 判断 658"/>
        <xdr:cNvSpPr/>
      </xdr:nvSpPr>
      <xdr:spPr>
        <a:xfrm>
          <a:off x="127635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66675</xdr:rowOff>
    </xdr:from>
    <xdr:ext cx="533400" cy="257175"/>
    <xdr:sp macro="" textlink="">
      <xdr:nvSpPr>
        <xdr:cNvPr id="660" name="テキスト ボックス 659"/>
        <xdr:cNvSpPr txBox="1"/>
      </xdr:nvSpPr>
      <xdr:spPr>
        <a:xfrm>
          <a:off x="12544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66675</xdr:rowOff>
    </xdr:to>
    <xdr:sp macro="" textlink="">
      <xdr:nvSpPr>
        <xdr:cNvPr id="666" name="円/楕円 665"/>
        <xdr:cNvSpPr/>
      </xdr:nvSpPr>
      <xdr:spPr>
        <a:xfrm>
          <a:off x="162687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95250</xdr:rowOff>
    </xdr:from>
    <xdr:ext cx="533400" cy="257175"/>
    <xdr:sp macro="" textlink="">
      <xdr:nvSpPr>
        <xdr:cNvPr id="667" name="積立金該当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142875</xdr:rowOff>
    </xdr:from>
    <xdr:to>
      <xdr:col>22</xdr:col>
      <xdr:colOff>419100</xdr:colOff>
      <xdr:row>98</xdr:row>
      <xdr:rowOff>76200</xdr:rowOff>
    </xdr:to>
    <xdr:sp macro="" textlink="">
      <xdr:nvSpPr>
        <xdr:cNvPr id="668" name="円/楕円 667"/>
        <xdr:cNvSpPr/>
      </xdr:nvSpPr>
      <xdr:spPr>
        <a:xfrm>
          <a:off x="154305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66675</xdr:rowOff>
    </xdr:from>
    <xdr:ext cx="466725" cy="257175"/>
    <xdr:sp macro="" textlink="">
      <xdr:nvSpPr>
        <xdr:cNvPr id="669" name="テキスト ボックス 668"/>
        <xdr:cNvSpPr txBox="1"/>
      </xdr:nvSpPr>
      <xdr:spPr>
        <a:xfrm>
          <a:off x="1524952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133350</xdr:rowOff>
    </xdr:from>
    <xdr:to>
      <xdr:col>21</xdr:col>
      <xdr:colOff>209550</xdr:colOff>
      <xdr:row>98</xdr:row>
      <xdr:rowOff>66675</xdr:rowOff>
    </xdr:to>
    <xdr:sp macro="" textlink="">
      <xdr:nvSpPr>
        <xdr:cNvPr id="670" name="円/楕円 669"/>
        <xdr:cNvSpPr/>
      </xdr:nvSpPr>
      <xdr:spPr>
        <a:xfrm>
          <a:off x="14544675"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57150</xdr:rowOff>
    </xdr:from>
    <xdr:ext cx="533400" cy="257175"/>
    <xdr:sp macro="" textlink="">
      <xdr:nvSpPr>
        <xdr:cNvPr id="671" name="テキスト ボックス 670"/>
        <xdr:cNvSpPr txBox="1"/>
      </xdr:nvSpPr>
      <xdr:spPr>
        <a:xfrm>
          <a:off x="143256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114300</xdr:rowOff>
    </xdr:from>
    <xdr:to>
      <xdr:col>20</xdr:col>
      <xdr:colOff>9525</xdr:colOff>
      <xdr:row>98</xdr:row>
      <xdr:rowOff>38100</xdr:rowOff>
    </xdr:to>
    <xdr:sp macro="" textlink="">
      <xdr:nvSpPr>
        <xdr:cNvPr id="672" name="円/楕円 671"/>
        <xdr:cNvSpPr/>
      </xdr:nvSpPr>
      <xdr:spPr>
        <a:xfrm>
          <a:off x="13649325"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57150</xdr:rowOff>
    </xdr:from>
    <xdr:ext cx="533400" cy="257175"/>
    <xdr:sp macro="" textlink="">
      <xdr:nvSpPr>
        <xdr:cNvPr id="673" name="テキスト ボックス 672"/>
        <xdr:cNvSpPr txBox="1"/>
      </xdr:nvSpPr>
      <xdr:spPr>
        <a:xfrm>
          <a:off x="134397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4" name="円/楕円 673"/>
        <xdr:cNvSpPr/>
      </xdr:nvSpPr>
      <xdr:spPr>
        <a:xfrm>
          <a:off x="12763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57150</xdr:rowOff>
    </xdr:from>
    <xdr:ext cx="533400" cy="257175"/>
    <xdr:sp macro="" textlink="">
      <xdr:nvSpPr>
        <xdr:cNvPr id="675" name="テキスト ボックス 674"/>
        <xdr:cNvSpPr txBox="1"/>
      </xdr:nvSpPr>
      <xdr:spPr>
        <a:xfrm>
          <a:off x="12544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689" name="テキスト ボックス 688"/>
        <xdr:cNvSpPr txBox="1"/>
      </xdr:nvSpPr>
      <xdr:spPr>
        <a:xfrm>
          <a:off x="17754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691" name="テキスト ボックス 690"/>
        <xdr:cNvSpPr txBox="1"/>
      </xdr:nvSpPr>
      <xdr:spPr>
        <a:xfrm>
          <a:off x="17754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693" name="テキスト ボックス 692"/>
        <xdr:cNvSpPr txBox="1"/>
      </xdr:nvSpPr>
      <xdr:spPr>
        <a:xfrm>
          <a:off x="17754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695" name="テキスト ボックス 694"/>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29</xdr:row>
      <xdr:rowOff>38100</xdr:rowOff>
    </xdr:from>
    <xdr:ext cx="600075" cy="257175"/>
    <xdr:sp macro="" textlink="">
      <xdr:nvSpPr>
        <xdr:cNvPr id="697" name="テキスト ボックス 696"/>
        <xdr:cNvSpPr txBox="1"/>
      </xdr:nvSpPr>
      <xdr:spPr>
        <a:xfrm>
          <a:off x="17687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27</xdr:row>
      <xdr:rowOff>57150</xdr:rowOff>
    </xdr:from>
    <xdr:ext cx="600075" cy="257175"/>
    <xdr:sp macro="" textlink="">
      <xdr:nvSpPr>
        <xdr:cNvPr id="699" name="テキスト ボックス 698"/>
        <xdr:cNvSpPr txBox="1"/>
      </xdr:nvSpPr>
      <xdr:spPr>
        <a:xfrm>
          <a:off x="17687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76200</xdr:rowOff>
    </xdr:from>
    <xdr:to>
      <xdr:col>32</xdr:col>
      <xdr:colOff>190500</xdr:colOff>
      <xdr:row>39</xdr:row>
      <xdr:rowOff>95250</xdr:rowOff>
    </xdr:to>
    <xdr:cxnSp macro="">
      <xdr:nvCxnSpPr>
        <xdr:cNvPr id="701" name="直線コネクタ 700"/>
        <xdr:cNvCxnSpPr/>
      </xdr:nvCxnSpPr>
      <xdr:spPr>
        <a:xfrm flipV="1">
          <a:off x="22155150" y="5219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123825</xdr:rowOff>
    </xdr:from>
    <xdr:ext cx="247650" cy="257175"/>
    <xdr:sp macro="" textlink="">
      <xdr:nvSpPr>
        <xdr:cNvPr id="702" name="投資及び出資金最小値テキスト"/>
        <xdr:cNvSpPr txBox="1"/>
      </xdr:nvSpPr>
      <xdr:spPr>
        <a:xfrm>
          <a:off x="22212300" y="6810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19050</xdr:rowOff>
    </xdr:from>
    <xdr:ext cx="533400" cy="257175"/>
    <xdr:sp macro="" textlink="">
      <xdr:nvSpPr>
        <xdr:cNvPr id="704" name="投資及び出資金最大値テキスト"/>
        <xdr:cNvSpPr txBox="1"/>
      </xdr:nvSpPr>
      <xdr:spPr>
        <a:xfrm>
          <a:off x="222123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95250</xdr:colOff>
      <xdr:row>30</xdr:row>
      <xdr:rowOff>76200</xdr:rowOff>
    </xdr:from>
    <xdr:to>
      <xdr:col>32</xdr:col>
      <xdr:colOff>276225</xdr:colOff>
      <xdr:row>30</xdr:row>
      <xdr:rowOff>76200</xdr:rowOff>
    </xdr:to>
    <xdr:cxnSp macro="">
      <xdr:nvCxnSpPr>
        <xdr:cNvPr id="705" name="直線コネクタ 704"/>
        <xdr:cNvCxnSpPr/>
      </xdr:nvCxnSpPr>
      <xdr:spPr>
        <a:xfrm>
          <a:off x="2206942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06" name="直線コネクタ 705"/>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38100</xdr:rowOff>
    </xdr:from>
    <xdr:ext cx="466725" cy="257175"/>
    <xdr:sp macro="" textlink="">
      <xdr:nvSpPr>
        <xdr:cNvPr id="707" name="投資及び出資金平均値テキスト"/>
        <xdr:cNvSpPr txBox="1"/>
      </xdr:nvSpPr>
      <xdr:spPr>
        <a:xfrm>
          <a:off x="22212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9525</xdr:rowOff>
    </xdr:from>
    <xdr:to>
      <xdr:col>32</xdr:col>
      <xdr:colOff>238125</xdr:colOff>
      <xdr:row>39</xdr:row>
      <xdr:rowOff>114300</xdr:rowOff>
    </xdr:to>
    <xdr:sp macro="" textlink="">
      <xdr:nvSpPr>
        <xdr:cNvPr id="708" name="フローチャート : 判断 707"/>
        <xdr:cNvSpPr/>
      </xdr:nvSpPr>
      <xdr:spPr>
        <a:xfrm>
          <a:off x="22107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09" name="直線コネクタ 708"/>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171450</xdr:rowOff>
    </xdr:from>
    <xdr:to>
      <xdr:col>31</xdr:col>
      <xdr:colOff>85725</xdr:colOff>
      <xdr:row>39</xdr:row>
      <xdr:rowOff>95250</xdr:rowOff>
    </xdr:to>
    <xdr:sp macro="" textlink="">
      <xdr:nvSpPr>
        <xdr:cNvPr id="710" name="フローチャート : 判断 709"/>
        <xdr:cNvSpPr/>
      </xdr:nvSpPr>
      <xdr:spPr>
        <a:xfrm>
          <a:off x="212693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114300</xdr:rowOff>
    </xdr:from>
    <xdr:ext cx="466725" cy="257175"/>
    <xdr:sp macro="" textlink="">
      <xdr:nvSpPr>
        <xdr:cNvPr id="711" name="テキスト ボックス 710"/>
        <xdr:cNvSpPr txBox="1"/>
      </xdr:nvSpPr>
      <xdr:spPr>
        <a:xfrm>
          <a:off x="2108835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12" name="直線コネクタ 711"/>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95250</xdr:rowOff>
    </xdr:to>
    <xdr:sp macro="" textlink="">
      <xdr:nvSpPr>
        <xdr:cNvPr id="713" name="フローチャート : 判断 712"/>
        <xdr:cNvSpPr/>
      </xdr:nvSpPr>
      <xdr:spPr>
        <a:xfrm>
          <a:off x="203835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114300</xdr:rowOff>
    </xdr:from>
    <xdr:ext cx="466725" cy="257175"/>
    <xdr:sp macro="" textlink="">
      <xdr:nvSpPr>
        <xdr:cNvPr id="714" name="テキスト ボックス 713"/>
        <xdr:cNvSpPr txBox="1"/>
      </xdr:nvSpPr>
      <xdr:spPr>
        <a:xfrm>
          <a:off x="202025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15" name="直線コネクタ 714"/>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171450</xdr:rowOff>
    </xdr:from>
    <xdr:to>
      <xdr:col>28</xdr:col>
      <xdr:colOff>361950</xdr:colOff>
      <xdr:row>39</xdr:row>
      <xdr:rowOff>104775</xdr:rowOff>
    </xdr:to>
    <xdr:sp macro="" textlink="">
      <xdr:nvSpPr>
        <xdr:cNvPr id="716" name="フローチャート : 判断 715"/>
        <xdr:cNvSpPr/>
      </xdr:nvSpPr>
      <xdr:spPr>
        <a:xfrm>
          <a:off x="19497675"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114300</xdr:rowOff>
    </xdr:from>
    <xdr:ext cx="466725" cy="257175"/>
    <xdr:sp macro="" textlink="">
      <xdr:nvSpPr>
        <xdr:cNvPr id="717" name="テキスト ボックス 716"/>
        <xdr:cNvSpPr txBox="1"/>
      </xdr:nvSpPr>
      <xdr:spPr>
        <a:xfrm>
          <a:off x="193071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18" name="フローチャート : 判断 717"/>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76200</xdr:rowOff>
    </xdr:from>
    <xdr:ext cx="466725" cy="257175"/>
    <xdr:sp macro="" textlink="">
      <xdr:nvSpPr>
        <xdr:cNvPr id="719" name="テキスト ボックス 718"/>
        <xdr:cNvSpPr txBox="1"/>
      </xdr:nvSpPr>
      <xdr:spPr>
        <a:xfrm>
          <a:off x="18421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25" name="円/楕円 724"/>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161925</xdr:rowOff>
    </xdr:from>
    <xdr:ext cx="247650" cy="257175"/>
    <xdr:sp macro="" textlink="">
      <xdr:nvSpPr>
        <xdr:cNvPr id="726" name="投資及び出資金該当値テキスト"/>
        <xdr:cNvSpPr txBox="1"/>
      </xdr:nvSpPr>
      <xdr:spPr>
        <a:xfrm>
          <a:off x="22212300" y="6677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27" name="円/楕円 726"/>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28" name="テキスト ボックス 727"/>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29" name="円/楕円 728"/>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30" name="テキスト ボックス 729"/>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31" name="円/楕円 730"/>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32" name="テキスト ボックス 731"/>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33" name="円/楕円 732"/>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34" name="テキスト ボックス 733"/>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45" name="直線コネクタ 744"/>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46" name="テキスト ボックス 745"/>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47" name="直線コネクタ 746"/>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48" name="テキスト ボックス 747"/>
        <xdr:cNvSpPr txBox="1"/>
      </xdr:nvSpPr>
      <xdr:spPr>
        <a:xfrm>
          <a:off x="17754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49" name="直線コネクタ 748"/>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50" name="テキスト ボックス 749"/>
        <xdr:cNvSpPr txBox="1"/>
      </xdr:nvSpPr>
      <xdr:spPr>
        <a:xfrm>
          <a:off x="17754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51" name="直線コネクタ 750"/>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52" name="テキスト ボックス 751"/>
        <xdr:cNvSpPr txBox="1"/>
      </xdr:nvSpPr>
      <xdr:spPr>
        <a:xfrm>
          <a:off x="17754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53" name="直線コネクタ 752"/>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54" name="テキスト ボックス 753"/>
        <xdr:cNvSpPr txBox="1"/>
      </xdr:nvSpPr>
      <xdr:spPr>
        <a:xfrm>
          <a:off x="17754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55" name="直線コネクタ 754"/>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56" name="テキスト ボックス 755"/>
        <xdr:cNvSpPr txBox="1"/>
      </xdr:nvSpPr>
      <xdr:spPr>
        <a:xfrm>
          <a:off x="17754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7" name="直線コネクタ 756"/>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8" name="テキスト ボックス 757"/>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9"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57150</xdr:rowOff>
    </xdr:from>
    <xdr:to>
      <xdr:col>32</xdr:col>
      <xdr:colOff>190500</xdr:colOff>
      <xdr:row>59</xdr:row>
      <xdr:rowOff>95250</xdr:rowOff>
    </xdr:to>
    <xdr:cxnSp macro="">
      <xdr:nvCxnSpPr>
        <xdr:cNvPr id="760" name="直線コネクタ 759"/>
        <xdr:cNvCxnSpPr/>
      </xdr:nvCxnSpPr>
      <xdr:spPr>
        <a:xfrm flipV="1">
          <a:off x="22155150" y="8629650"/>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61" name="貸付金最小値テキスト"/>
        <xdr:cNvSpPr txBox="1"/>
      </xdr:nvSpPr>
      <xdr:spPr>
        <a:xfrm>
          <a:off x="222123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62" name="直線コネクタ 761"/>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9525</xdr:rowOff>
    </xdr:from>
    <xdr:ext cx="533400" cy="257175"/>
    <xdr:sp macro="" textlink="">
      <xdr:nvSpPr>
        <xdr:cNvPr id="763" name="貸付金最大値テキスト"/>
        <xdr:cNvSpPr txBox="1"/>
      </xdr:nvSpPr>
      <xdr:spPr>
        <a:xfrm>
          <a:off x="22212300" y="841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95250</xdr:colOff>
      <xdr:row>50</xdr:row>
      <xdr:rowOff>57150</xdr:rowOff>
    </xdr:from>
    <xdr:to>
      <xdr:col>32</xdr:col>
      <xdr:colOff>276225</xdr:colOff>
      <xdr:row>50</xdr:row>
      <xdr:rowOff>57150</xdr:rowOff>
    </xdr:to>
    <xdr:cxnSp macro="">
      <xdr:nvCxnSpPr>
        <xdr:cNvPr id="764" name="直線コネクタ 763"/>
        <xdr:cNvCxnSpPr/>
      </xdr:nvCxnSpPr>
      <xdr:spPr>
        <a:xfrm>
          <a:off x="22069425" y="8629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65" name="直線コネクタ 764"/>
        <xdr:cNvCxnSpPr/>
      </xdr:nvCxnSpPr>
      <xdr:spPr>
        <a:xfrm flipV="1">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85725</xdr:rowOff>
    </xdr:from>
    <xdr:ext cx="466725" cy="257175"/>
    <xdr:sp macro="" textlink="">
      <xdr:nvSpPr>
        <xdr:cNvPr id="766" name="貸付金平均値テキスト"/>
        <xdr:cNvSpPr txBox="1"/>
      </xdr:nvSpPr>
      <xdr:spPr>
        <a:xfrm>
          <a:off x="2221230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66675</xdr:rowOff>
    </xdr:from>
    <xdr:to>
      <xdr:col>32</xdr:col>
      <xdr:colOff>238125</xdr:colOff>
      <xdr:row>58</xdr:row>
      <xdr:rowOff>171450</xdr:rowOff>
    </xdr:to>
    <xdr:sp macro="" textlink="">
      <xdr:nvSpPr>
        <xdr:cNvPr id="767" name="フローチャート : 判断 766"/>
        <xdr:cNvSpPr/>
      </xdr:nvSpPr>
      <xdr:spPr>
        <a:xfrm>
          <a:off x="2210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68" name="直線コネクタ 767"/>
        <xdr:cNvCxnSpPr/>
      </xdr:nvCxnSpPr>
      <xdr:spPr>
        <a:xfrm flipV="1">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104775</xdr:rowOff>
    </xdr:from>
    <xdr:to>
      <xdr:col>31</xdr:col>
      <xdr:colOff>85725</xdr:colOff>
      <xdr:row>59</xdr:row>
      <xdr:rowOff>38100</xdr:rowOff>
    </xdr:to>
    <xdr:sp macro="" textlink="">
      <xdr:nvSpPr>
        <xdr:cNvPr id="769" name="フローチャート : 判断 768"/>
        <xdr:cNvSpPr/>
      </xdr:nvSpPr>
      <xdr:spPr>
        <a:xfrm>
          <a:off x="21269325" y="1004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57150</xdr:rowOff>
    </xdr:from>
    <xdr:ext cx="466725" cy="257175"/>
    <xdr:sp macro="" textlink="">
      <xdr:nvSpPr>
        <xdr:cNvPr id="770" name="テキスト ボックス 769"/>
        <xdr:cNvSpPr txBox="1"/>
      </xdr:nvSpPr>
      <xdr:spPr>
        <a:xfrm>
          <a:off x="21088350"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71" name="直線コネクタ 770"/>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161925</xdr:rowOff>
    </xdr:from>
    <xdr:to>
      <xdr:col>29</xdr:col>
      <xdr:colOff>571500</xdr:colOff>
      <xdr:row>59</xdr:row>
      <xdr:rowOff>95250</xdr:rowOff>
    </xdr:to>
    <xdr:sp macro="" textlink="">
      <xdr:nvSpPr>
        <xdr:cNvPr id="772" name="フローチャート : 判断 771"/>
        <xdr:cNvSpPr/>
      </xdr:nvSpPr>
      <xdr:spPr>
        <a:xfrm>
          <a:off x="20383500"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114300</xdr:rowOff>
    </xdr:from>
    <xdr:ext cx="466725" cy="257175"/>
    <xdr:sp macro="" textlink="">
      <xdr:nvSpPr>
        <xdr:cNvPr id="773" name="テキスト ボックス 772"/>
        <xdr:cNvSpPr txBox="1"/>
      </xdr:nvSpPr>
      <xdr:spPr>
        <a:xfrm>
          <a:off x="2020252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74" name="直線コネクタ 773"/>
        <xdr:cNvCxnSpPr/>
      </xdr:nvCxnSpPr>
      <xdr:spPr>
        <a:xfrm flipV="1">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775" name="フローチャート : 判断 774"/>
        <xdr:cNvSpPr/>
      </xdr:nvSpPr>
      <xdr:spPr>
        <a:xfrm>
          <a:off x="194976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114300</xdr:rowOff>
    </xdr:from>
    <xdr:ext cx="466725" cy="257175"/>
    <xdr:sp macro="" textlink="">
      <xdr:nvSpPr>
        <xdr:cNvPr id="776" name="テキスト ボックス 775"/>
        <xdr:cNvSpPr txBox="1"/>
      </xdr:nvSpPr>
      <xdr:spPr>
        <a:xfrm>
          <a:off x="1930717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95250</xdr:rowOff>
    </xdr:from>
    <xdr:to>
      <xdr:col>27</xdr:col>
      <xdr:colOff>161925</xdr:colOff>
      <xdr:row>59</xdr:row>
      <xdr:rowOff>28575</xdr:rowOff>
    </xdr:to>
    <xdr:sp macro="" textlink="">
      <xdr:nvSpPr>
        <xdr:cNvPr id="777" name="フローチャート : 判断 776"/>
        <xdr:cNvSpPr/>
      </xdr:nvSpPr>
      <xdr:spPr>
        <a:xfrm>
          <a:off x="18602325" y="1003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38100</xdr:rowOff>
    </xdr:from>
    <xdr:ext cx="466725" cy="257175"/>
    <xdr:sp macro="" textlink="">
      <xdr:nvSpPr>
        <xdr:cNvPr id="778" name="テキスト ボックス 777"/>
        <xdr:cNvSpPr txBox="1"/>
      </xdr:nvSpPr>
      <xdr:spPr>
        <a:xfrm>
          <a:off x="1842135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9" name="テキスト ボックス 778"/>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0" name="テキスト ボックス 779"/>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1" name="テキスト ボックス 780"/>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2" name="テキスト ボックス 781"/>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3" name="テキスト ボックス 782"/>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142875</xdr:rowOff>
    </xdr:to>
    <xdr:sp macro="" textlink="">
      <xdr:nvSpPr>
        <xdr:cNvPr id="784" name="円/楕円 783"/>
        <xdr:cNvSpPr/>
      </xdr:nvSpPr>
      <xdr:spPr>
        <a:xfrm>
          <a:off x="221075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785" name="貸付金該当値テキスト"/>
        <xdr:cNvSpPr txBox="1"/>
      </xdr:nvSpPr>
      <xdr:spPr>
        <a:xfrm>
          <a:off x="222123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142875</xdr:rowOff>
    </xdr:to>
    <xdr:sp macro="" textlink="">
      <xdr:nvSpPr>
        <xdr:cNvPr id="786" name="円/楕円 785"/>
        <xdr:cNvSpPr/>
      </xdr:nvSpPr>
      <xdr:spPr>
        <a:xfrm>
          <a:off x="21269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142875</xdr:rowOff>
    </xdr:from>
    <xdr:ext cx="314325" cy="257175"/>
    <xdr:sp macro="" textlink="">
      <xdr:nvSpPr>
        <xdr:cNvPr id="787" name="テキスト ボックス 786"/>
        <xdr:cNvSpPr txBox="1"/>
      </xdr:nvSpPr>
      <xdr:spPr>
        <a:xfrm>
          <a:off x="2116455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788" name="円/楕円 787"/>
        <xdr:cNvSpPr/>
      </xdr:nvSpPr>
      <xdr:spPr>
        <a:xfrm>
          <a:off x="2038350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142875</xdr:rowOff>
    </xdr:from>
    <xdr:ext cx="314325" cy="257175"/>
    <xdr:sp macro="" textlink="">
      <xdr:nvSpPr>
        <xdr:cNvPr id="789" name="テキスト ボックス 788"/>
        <xdr:cNvSpPr txBox="1"/>
      </xdr:nvSpPr>
      <xdr:spPr>
        <a:xfrm>
          <a:off x="20278725"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790" name="円/楕円 789"/>
        <xdr:cNvSpPr/>
      </xdr:nvSpPr>
      <xdr:spPr>
        <a:xfrm>
          <a:off x="194976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142875</xdr:rowOff>
    </xdr:from>
    <xdr:ext cx="314325" cy="257175"/>
    <xdr:sp macro="" textlink="">
      <xdr:nvSpPr>
        <xdr:cNvPr id="791" name="テキスト ボックス 790"/>
        <xdr:cNvSpPr txBox="1"/>
      </xdr:nvSpPr>
      <xdr:spPr>
        <a:xfrm>
          <a:off x="193929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142875</xdr:rowOff>
    </xdr:to>
    <xdr:sp macro="" textlink="">
      <xdr:nvSpPr>
        <xdr:cNvPr id="792" name="円/楕円 791"/>
        <xdr:cNvSpPr/>
      </xdr:nvSpPr>
      <xdr:spPr>
        <a:xfrm>
          <a:off x="18602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59</xdr:row>
      <xdr:rowOff>142875</xdr:rowOff>
    </xdr:from>
    <xdr:ext cx="314325" cy="257175"/>
    <xdr:sp macro="" textlink="">
      <xdr:nvSpPr>
        <xdr:cNvPr id="793" name="テキスト ボックス 792"/>
        <xdr:cNvSpPr txBox="1"/>
      </xdr:nvSpPr>
      <xdr:spPr>
        <a:xfrm>
          <a:off x="1849755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4" name="正方形/長方形 793"/>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5" name="正方形/長方形 794"/>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6" name="正方形/長方形 795"/>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7" name="正方形/長方形 796"/>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8" name="正方形/長方形 797"/>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9" name="正方形/長方形 798"/>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0" name="正方形/長方形 799"/>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1" name="正方形/長方形 800"/>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2" name="テキスト ボックス 801"/>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3" name="直線コネクタ 802"/>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47625</xdr:rowOff>
    </xdr:from>
    <xdr:to>
      <xdr:col>33</xdr:col>
      <xdr:colOff>314325</xdr:colOff>
      <xdr:row>79</xdr:row>
      <xdr:rowOff>47625</xdr:rowOff>
    </xdr:to>
    <xdr:cxnSp macro="">
      <xdr:nvCxnSpPr>
        <xdr:cNvPr id="804" name="直線コネクタ 80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76200</xdr:rowOff>
    </xdr:from>
    <xdr:ext cx="247650" cy="257175"/>
    <xdr:sp macro="" textlink="">
      <xdr:nvSpPr>
        <xdr:cNvPr id="805" name="テキスト ボックス 804"/>
        <xdr:cNvSpPr txBox="1"/>
      </xdr:nvSpPr>
      <xdr:spPr>
        <a:xfrm>
          <a:off x="18040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6" name="直線コネクタ 80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7" name="テキスト ボックス 80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8" name="直線コネクタ 80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73</xdr:row>
      <xdr:rowOff>171450</xdr:rowOff>
    </xdr:from>
    <xdr:ext cx="600075" cy="257175"/>
    <xdr:sp macro="" textlink="">
      <xdr:nvSpPr>
        <xdr:cNvPr id="809" name="テキスト ボックス 808"/>
        <xdr:cNvSpPr txBox="1"/>
      </xdr:nvSpPr>
      <xdr:spPr>
        <a:xfrm>
          <a:off x="17687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0" name="直線コネクタ 80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811" name="テキスト ボックス 810"/>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12" name="直線コネクタ 81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13" name="テキスト ボックス 81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4" name="直線コネクタ 81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15" name="テキスト ボックス 81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85725</xdr:rowOff>
    </xdr:from>
    <xdr:to>
      <xdr:col>32</xdr:col>
      <xdr:colOff>190500</xdr:colOff>
      <xdr:row>77</xdr:row>
      <xdr:rowOff>142875</xdr:rowOff>
    </xdr:to>
    <xdr:cxnSp macro="">
      <xdr:nvCxnSpPr>
        <xdr:cNvPr id="817" name="直線コネクタ 816"/>
        <xdr:cNvCxnSpPr/>
      </xdr:nvCxnSpPr>
      <xdr:spPr>
        <a:xfrm flipV="1">
          <a:off x="22155150" y="1208722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142875</xdr:rowOff>
    </xdr:from>
    <xdr:ext cx="533400" cy="257175"/>
    <xdr:sp macro="" textlink="">
      <xdr:nvSpPr>
        <xdr:cNvPr id="818" name="繰出金最小値テキスト"/>
        <xdr:cNvSpPr txBox="1"/>
      </xdr:nvSpPr>
      <xdr:spPr>
        <a:xfrm>
          <a:off x="22212300"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95250</xdr:colOff>
      <xdr:row>77</xdr:row>
      <xdr:rowOff>142875</xdr:rowOff>
    </xdr:from>
    <xdr:to>
      <xdr:col>32</xdr:col>
      <xdr:colOff>276225</xdr:colOff>
      <xdr:row>77</xdr:row>
      <xdr:rowOff>142875</xdr:rowOff>
    </xdr:to>
    <xdr:cxnSp macro="">
      <xdr:nvCxnSpPr>
        <xdr:cNvPr id="819" name="直線コネクタ 818"/>
        <xdr:cNvCxnSpPr/>
      </xdr:nvCxnSpPr>
      <xdr:spPr>
        <a:xfrm>
          <a:off x="22069425" y="13344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38100</xdr:rowOff>
    </xdr:from>
    <xdr:ext cx="600075" cy="257175"/>
    <xdr:sp macro="" textlink="">
      <xdr:nvSpPr>
        <xdr:cNvPr id="820" name="繰出金最大値テキスト"/>
        <xdr:cNvSpPr txBox="1"/>
      </xdr:nvSpPr>
      <xdr:spPr>
        <a:xfrm>
          <a:off x="222123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95250</xdr:colOff>
      <xdr:row>70</xdr:row>
      <xdr:rowOff>85725</xdr:rowOff>
    </xdr:from>
    <xdr:to>
      <xdr:col>32</xdr:col>
      <xdr:colOff>276225</xdr:colOff>
      <xdr:row>70</xdr:row>
      <xdr:rowOff>85725</xdr:rowOff>
    </xdr:to>
    <xdr:cxnSp macro="">
      <xdr:nvCxnSpPr>
        <xdr:cNvPr id="821" name="直線コネクタ 820"/>
        <xdr:cNvCxnSpPr/>
      </xdr:nvCxnSpPr>
      <xdr:spPr>
        <a:xfrm>
          <a:off x="22069425" y="12087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171450</xdr:rowOff>
    </xdr:from>
    <xdr:to>
      <xdr:col>32</xdr:col>
      <xdr:colOff>190500</xdr:colOff>
      <xdr:row>77</xdr:row>
      <xdr:rowOff>0</xdr:rowOff>
    </xdr:to>
    <xdr:cxnSp macro="">
      <xdr:nvCxnSpPr>
        <xdr:cNvPr id="822" name="直線コネクタ 821"/>
        <xdr:cNvCxnSpPr/>
      </xdr:nvCxnSpPr>
      <xdr:spPr>
        <a:xfrm flipV="1">
          <a:off x="21326475" y="132016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28575</xdr:rowOff>
    </xdr:from>
    <xdr:ext cx="533400" cy="257175"/>
    <xdr:sp macro="" textlink="">
      <xdr:nvSpPr>
        <xdr:cNvPr id="823" name="繰出金平均値テキスト"/>
        <xdr:cNvSpPr txBox="1"/>
      </xdr:nvSpPr>
      <xdr:spPr>
        <a:xfrm>
          <a:off x="2221230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9525</xdr:rowOff>
    </xdr:from>
    <xdr:to>
      <xdr:col>32</xdr:col>
      <xdr:colOff>238125</xdr:colOff>
      <xdr:row>76</xdr:row>
      <xdr:rowOff>104775</xdr:rowOff>
    </xdr:to>
    <xdr:sp macro="" textlink="">
      <xdr:nvSpPr>
        <xdr:cNvPr id="824" name="フローチャート : 判断 823"/>
        <xdr:cNvSpPr/>
      </xdr:nvSpPr>
      <xdr:spPr>
        <a:xfrm>
          <a:off x="22107525"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0</xdr:rowOff>
    </xdr:from>
    <xdr:to>
      <xdr:col>31</xdr:col>
      <xdr:colOff>38100</xdr:colOff>
      <xdr:row>77</xdr:row>
      <xdr:rowOff>28575</xdr:rowOff>
    </xdr:to>
    <xdr:cxnSp macro="">
      <xdr:nvCxnSpPr>
        <xdr:cNvPr id="825" name="直線コネクタ 824"/>
        <xdr:cNvCxnSpPr/>
      </xdr:nvCxnSpPr>
      <xdr:spPr>
        <a:xfrm flipV="1">
          <a:off x="20431125" y="132016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104775</xdr:rowOff>
    </xdr:from>
    <xdr:to>
      <xdr:col>31</xdr:col>
      <xdr:colOff>85725</xdr:colOff>
      <xdr:row>77</xdr:row>
      <xdr:rowOff>28575</xdr:rowOff>
    </xdr:to>
    <xdr:sp macro="" textlink="">
      <xdr:nvSpPr>
        <xdr:cNvPr id="826" name="フローチャート : 判断 825"/>
        <xdr:cNvSpPr/>
      </xdr:nvSpPr>
      <xdr:spPr>
        <a:xfrm>
          <a:off x="21269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47625</xdr:rowOff>
    </xdr:from>
    <xdr:ext cx="533400" cy="257175"/>
    <xdr:sp macro="" textlink="">
      <xdr:nvSpPr>
        <xdr:cNvPr id="827" name="テキスト ボックス 826"/>
        <xdr:cNvSpPr txBox="1"/>
      </xdr:nvSpPr>
      <xdr:spPr>
        <a:xfrm>
          <a:off x="2105977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28575</xdr:rowOff>
    </xdr:from>
    <xdr:to>
      <xdr:col>29</xdr:col>
      <xdr:colOff>514350</xdr:colOff>
      <xdr:row>77</xdr:row>
      <xdr:rowOff>38100</xdr:rowOff>
    </xdr:to>
    <xdr:cxnSp macro="">
      <xdr:nvCxnSpPr>
        <xdr:cNvPr id="828" name="直線コネクタ 827"/>
        <xdr:cNvCxnSpPr/>
      </xdr:nvCxnSpPr>
      <xdr:spPr>
        <a:xfrm flipV="1">
          <a:off x="19545300" y="132302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104775</xdr:rowOff>
    </xdr:from>
    <xdr:to>
      <xdr:col>29</xdr:col>
      <xdr:colOff>571500</xdr:colOff>
      <xdr:row>77</xdr:row>
      <xdr:rowOff>38100</xdr:rowOff>
    </xdr:to>
    <xdr:sp macro="" textlink="">
      <xdr:nvSpPr>
        <xdr:cNvPr id="829" name="フローチャート : 判断 828"/>
        <xdr:cNvSpPr/>
      </xdr:nvSpPr>
      <xdr:spPr>
        <a:xfrm>
          <a:off x="2038350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47625</xdr:rowOff>
    </xdr:from>
    <xdr:ext cx="533400" cy="257175"/>
    <xdr:sp macro="" textlink="">
      <xdr:nvSpPr>
        <xdr:cNvPr id="830" name="テキスト ボックス 829"/>
        <xdr:cNvSpPr txBox="1"/>
      </xdr:nvSpPr>
      <xdr:spPr>
        <a:xfrm>
          <a:off x="201644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38100</xdr:rowOff>
    </xdr:from>
    <xdr:to>
      <xdr:col>28</xdr:col>
      <xdr:colOff>314325</xdr:colOff>
      <xdr:row>77</xdr:row>
      <xdr:rowOff>76200</xdr:rowOff>
    </xdr:to>
    <xdr:cxnSp macro="">
      <xdr:nvCxnSpPr>
        <xdr:cNvPr id="831" name="直線コネクタ 830"/>
        <xdr:cNvCxnSpPr/>
      </xdr:nvCxnSpPr>
      <xdr:spPr>
        <a:xfrm flipV="1">
          <a:off x="18659475" y="132397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114300</xdr:rowOff>
    </xdr:from>
    <xdr:to>
      <xdr:col>28</xdr:col>
      <xdr:colOff>361950</xdr:colOff>
      <xdr:row>77</xdr:row>
      <xdr:rowOff>47625</xdr:rowOff>
    </xdr:to>
    <xdr:sp macro="" textlink="">
      <xdr:nvSpPr>
        <xdr:cNvPr id="832" name="フローチャート : 判断 831"/>
        <xdr:cNvSpPr/>
      </xdr:nvSpPr>
      <xdr:spPr>
        <a:xfrm>
          <a:off x="19497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57150</xdr:rowOff>
    </xdr:from>
    <xdr:ext cx="533400" cy="257175"/>
    <xdr:sp macro="" textlink="">
      <xdr:nvSpPr>
        <xdr:cNvPr id="833" name="テキスト ボックス 832"/>
        <xdr:cNvSpPr txBox="1"/>
      </xdr:nvSpPr>
      <xdr:spPr>
        <a:xfrm>
          <a:off x="1927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66675</xdr:rowOff>
    </xdr:from>
    <xdr:to>
      <xdr:col>27</xdr:col>
      <xdr:colOff>161925</xdr:colOff>
      <xdr:row>76</xdr:row>
      <xdr:rowOff>171450</xdr:rowOff>
    </xdr:to>
    <xdr:sp macro="" textlink="">
      <xdr:nvSpPr>
        <xdr:cNvPr id="834" name="フローチャート : 判断 833"/>
        <xdr:cNvSpPr/>
      </xdr:nvSpPr>
      <xdr:spPr>
        <a:xfrm>
          <a:off x="18602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9525</xdr:rowOff>
    </xdr:from>
    <xdr:ext cx="533400" cy="257175"/>
    <xdr:sp macro="" textlink="">
      <xdr:nvSpPr>
        <xdr:cNvPr id="835" name="テキスト ボックス 834"/>
        <xdr:cNvSpPr txBox="1"/>
      </xdr:nvSpPr>
      <xdr:spPr>
        <a:xfrm>
          <a:off x="18392775"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6" name="テキスト ボックス 83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7" name="テキスト ボックス 83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8" name="テキスト ボックス 83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9" name="テキスト ボックス 83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0" name="テキスト ボックス 83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114300</xdr:rowOff>
    </xdr:from>
    <xdr:to>
      <xdr:col>32</xdr:col>
      <xdr:colOff>238125</xdr:colOff>
      <xdr:row>77</xdr:row>
      <xdr:rowOff>47625</xdr:rowOff>
    </xdr:to>
    <xdr:sp macro="" textlink="">
      <xdr:nvSpPr>
        <xdr:cNvPr id="841" name="円/楕円 840"/>
        <xdr:cNvSpPr/>
      </xdr:nvSpPr>
      <xdr:spPr>
        <a:xfrm>
          <a:off x="221075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95250</xdr:rowOff>
    </xdr:from>
    <xdr:ext cx="533400" cy="257175"/>
    <xdr:sp macro="" textlink="">
      <xdr:nvSpPr>
        <xdr:cNvPr id="842" name="繰出金該当値テキスト"/>
        <xdr:cNvSpPr txBox="1"/>
      </xdr:nvSpPr>
      <xdr:spPr>
        <a:xfrm>
          <a:off x="2221230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123825</xdr:rowOff>
    </xdr:from>
    <xdr:to>
      <xdr:col>31</xdr:col>
      <xdr:colOff>85725</xdr:colOff>
      <xdr:row>77</xdr:row>
      <xdr:rowOff>57150</xdr:rowOff>
    </xdr:to>
    <xdr:sp macro="" textlink="">
      <xdr:nvSpPr>
        <xdr:cNvPr id="843" name="円/楕円 842"/>
        <xdr:cNvSpPr/>
      </xdr:nvSpPr>
      <xdr:spPr>
        <a:xfrm>
          <a:off x="212693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47625</xdr:rowOff>
    </xdr:from>
    <xdr:ext cx="533400" cy="257175"/>
    <xdr:sp macro="" textlink="">
      <xdr:nvSpPr>
        <xdr:cNvPr id="844" name="テキスト ボックス 843"/>
        <xdr:cNvSpPr txBox="1"/>
      </xdr:nvSpPr>
      <xdr:spPr>
        <a:xfrm>
          <a:off x="210597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142875</xdr:rowOff>
    </xdr:from>
    <xdr:to>
      <xdr:col>29</xdr:col>
      <xdr:colOff>571500</xdr:colOff>
      <xdr:row>77</xdr:row>
      <xdr:rowOff>76200</xdr:rowOff>
    </xdr:to>
    <xdr:sp macro="" textlink="">
      <xdr:nvSpPr>
        <xdr:cNvPr id="845" name="円/楕円 844"/>
        <xdr:cNvSpPr/>
      </xdr:nvSpPr>
      <xdr:spPr>
        <a:xfrm>
          <a:off x="203835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66675</xdr:rowOff>
    </xdr:from>
    <xdr:ext cx="533400" cy="257175"/>
    <xdr:sp macro="" textlink="">
      <xdr:nvSpPr>
        <xdr:cNvPr id="846" name="テキスト ボックス 845"/>
        <xdr:cNvSpPr txBox="1"/>
      </xdr:nvSpPr>
      <xdr:spPr>
        <a:xfrm>
          <a:off x="2016442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152400</xdr:rowOff>
    </xdr:from>
    <xdr:to>
      <xdr:col>28</xdr:col>
      <xdr:colOff>361950</xdr:colOff>
      <xdr:row>77</xdr:row>
      <xdr:rowOff>85725</xdr:rowOff>
    </xdr:to>
    <xdr:sp macro="" textlink="">
      <xdr:nvSpPr>
        <xdr:cNvPr id="847" name="円/楕円 846"/>
        <xdr:cNvSpPr/>
      </xdr:nvSpPr>
      <xdr:spPr>
        <a:xfrm>
          <a:off x="19497675" y="1318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76200</xdr:rowOff>
    </xdr:from>
    <xdr:ext cx="533400" cy="257175"/>
    <xdr:sp macro="" textlink="">
      <xdr:nvSpPr>
        <xdr:cNvPr id="848" name="テキスト ボックス 847"/>
        <xdr:cNvSpPr txBox="1"/>
      </xdr:nvSpPr>
      <xdr:spPr>
        <a:xfrm>
          <a:off x="19278600"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19050</xdr:rowOff>
    </xdr:from>
    <xdr:to>
      <xdr:col>27</xdr:col>
      <xdr:colOff>161925</xdr:colOff>
      <xdr:row>77</xdr:row>
      <xdr:rowOff>123825</xdr:rowOff>
    </xdr:to>
    <xdr:sp macro="" textlink="">
      <xdr:nvSpPr>
        <xdr:cNvPr id="849" name="円/楕円 848"/>
        <xdr:cNvSpPr/>
      </xdr:nvSpPr>
      <xdr:spPr>
        <a:xfrm>
          <a:off x="18602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114300</xdr:rowOff>
    </xdr:from>
    <xdr:ext cx="533400" cy="257175"/>
    <xdr:sp macro="" textlink="">
      <xdr:nvSpPr>
        <xdr:cNvPr id="850" name="テキスト ボックス 849"/>
        <xdr:cNvSpPr txBox="1"/>
      </xdr:nvSpPr>
      <xdr:spPr>
        <a:xfrm>
          <a:off x="1839277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1" name="正方形/長方形 85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2" name="正方形/長方形 85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3" name="正方形/長方形 85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4" name="正方形/長方形 85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5" name="正方形/長方形 85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6" name="正方形/長方形 85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7" name="正方形/長方形 85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8" name="正方形/長方形 85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9" name="テキスト ボックス 85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0" name="直線コネクタ 85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1" name="直線コネクタ 86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2" name="テキスト ボックス 86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3" name="直線コネクタ 86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64" name="テキスト ボックス 86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66" name="直線コネクタ 86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6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68" name="直線コネクタ 86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6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0" name="直線コネクタ 86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1" name="直線コネクタ 87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3" name="フローチャート : 判断 87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74" name="直線コネクタ 87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75" name="フローチャート : 判断 87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76" name="テキスト ボックス 87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77" name="直線コネクタ 87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78" name="フローチャート : 判断 87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79" name="テキスト ボックス 87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0" name="直線コネクタ 87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1" name="フローチャート : 判断 88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2" name="テキスト ボックス 88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3" name="フローチャート : 判断 88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84" name="テキスト ボックス 88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5" name="テキスト ボックス 88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6" name="テキスト ボックス 88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87" name="テキスト ボックス 88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88" name="テキスト ボックス 88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89" name="テキスト ボックス 88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0" name="円/楕円 88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2" name="円/楕円 89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3" name="テキスト ボックス 89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94" name="円/楕円 89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95" name="テキスト ボックス 89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96" name="円/楕円 89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97" name="テキスト ボックス 89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8" name="円/楕円 89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99" name="テキスト ボックス 89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0" name="正方形/長方形 89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1" name="正方形/長方形 90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2" name="テキスト ボックス 90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性質別歳出総額は、住民一人当たりコストが５０８，１６５円となっており、この総額を各費目ごとに分類し、これを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また、人件費において</a:t>
          </a:r>
          <a:r>
            <a:rPr kumimoji="1" lang="ja-JP" altLang="en-US" sz="1300">
              <a:solidFill>
                <a:srgbClr val="FF0000"/>
              </a:solidFill>
              <a:latin typeface="ＭＳ Ｐゴシック"/>
            </a:rPr>
            <a:t>住民一人当たりコストが６，７８１円となり、この費用が</a:t>
          </a:r>
          <a:r>
            <a:rPr kumimoji="1" lang="ja-JP" altLang="en-US" sz="1300">
              <a:latin typeface="ＭＳ Ｐゴシック"/>
            </a:rPr>
            <a:t>平成２６年度から増加している要因としては、同年度から新たに開始した町単独の児童達発支援事業の創設</a:t>
          </a:r>
          <a:r>
            <a:rPr kumimoji="1" lang="ja-JP" altLang="en-US" sz="1300">
              <a:solidFill>
                <a:srgbClr val="FF0000"/>
              </a:solidFill>
              <a:latin typeface="ＭＳ Ｐゴシック"/>
            </a:rPr>
            <a:t>に伴い、当該事業に係る人員を配置したこと等</a:t>
          </a:r>
          <a:r>
            <a:rPr kumimoji="1" lang="ja-JP" altLang="en-US" sz="1300">
              <a:latin typeface="ＭＳ Ｐゴシック"/>
            </a:rPr>
            <a:t>により増加したものである。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9525</xdr:rowOff>
    </xdr:from>
    <xdr:ext cx="533400" cy="257175"/>
    <xdr:sp macro="" textlink="">
      <xdr:nvSpPr>
        <xdr:cNvPr id="50" name="テキスト ボックス 49"/>
        <xdr:cNvSpPr txBox="1"/>
      </xdr:nvSpPr>
      <xdr:spPr>
        <a:xfrm>
          <a:off x="228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152400</xdr:rowOff>
    </xdr:from>
    <xdr:to>
      <xdr:col>6</xdr:col>
      <xdr:colOff>514350</xdr:colOff>
      <xdr:row>39</xdr:row>
      <xdr:rowOff>0</xdr:rowOff>
    </xdr:to>
    <xdr:cxnSp macro="">
      <xdr:nvCxnSpPr>
        <xdr:cNvPr id="58" name="直線コネクタ 57"/>
        <xdr:cNvCxnSpPr/>
      </xdr:nvCxnSpPr>
      <xdr:spPr>
        <a:xfrm flipV="1">
          <a:off x="4629150" y="529590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68630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60" name="直線コネクタ 59"/>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95250</xdr:rowOff>
    </xdr:from>
    <xdr:ext cx="533400" cy="257175"/>
    <xdr:sp macro="" textlink="">
      <xdr:nvSpPr>
        <xdr:cNvPr id="61" name="議会費最大値テキスト"/>
        <xdr:cNvSpPr txBox="1"/>
      </xdr:nvSpPr>
      <xdr:spPr>
        <a:xfrm>
          <a:off x="46863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419100</xdr:colOff>
      <xdr:row>30</xdr:row>
      <xdr:rowOff>152400</xdr:rowOff>
    </xdr:from>
    <xdr:to>
      <xdr:col>6</xdr:col>
      <xdr:colOff>600075</xdr:colOff>
      <xdr:row>30</xdr:row>
      <xdr:rowOff>152400</xdr:rowOff>
    </xdr:to>
    <xdr:cxnSp macro="">
      <xdr:nvCxnSpPr>
        <xdr:cNvPr id="62" name="直線コネクタ 61"/>
        <xdr:cNvCxnSpPr/>
      </xdr:nvCxnSpPr>
      <xdr:spPr>
        <a:xfrm>
          <a:off x="4543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114300</xdr:rowOff>
    </xdr:from>
    <xdr:to>
      <xdr:col>6</xdr:col>
      <xdr:colOff>514350</xdr:colOff>
      <xdr:row>37</xdr:row>
      <xdr:rowOff>123825</xdr:rowOff>
    </xdr:to>
    <xdr:cxnSp macro="">
      <xdr:nvCxnSpPr>
        <xdr:cNvPr id="63" name="直線コネクタ 62"/>
        <xdr:cNvCxnSpPr/>
      </xdr:nvCxnSpPr>
      <xdr:spPr>
        <a:xfrm flipV="1">
          <a:off x="3800475" y="64579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85725</xdr:rowOff>
    </xdr:from>
    <xdr:ext cx="466725" cy="257175"/>
    <xdr:sp macro="" textlink="">
      <xdr:nvSpPr>
        <xdr:cNvPr id="64" name="議会費平均値テキスト"/>
        <xdr:cNvSpPr txBox="1"/>
      </xdr:nvSpPr>
      <xdr:spPr>
        <a:xfrm>
          <a:off x="4686300" y="608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65" name="フローチャート : 判断 64"/>
        <xdr:cNvSpPr/>
      </xdr:nvSpPr>
      <xdr:spPr>
        <a:xfrm>
          <a:off x="45815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123825</xdr:rowOff>
    </xdr:from>
    <xdr:to>
      <xdr:col>5</xdr:col>
      <xdr:colOff>361950</xdr:colOff>
      <xdr:row>37</xdr:row>
      <xdr:rowOff>142875</xdr:rowOff>
    </xdr:to>
    <xdr:cxnSp macro="">
      <xdr:nvCxnSpPr>
        <xdr:cNvPr id="66" name="直線コネクタ 65"/>
        <xdr:cNvCxnSpPr/>
      </xdr:nvCxnSpPr>
      <xdr:spPr>
        <a:xfrm flipV="1">
          <a:off x="2905125" y="6467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47625</xdr:rowOff>
    </xdr:from>
    <xdr:to>
      <xdr:col>5</xdr:col>
      <xdr:colOff>409575</xdr:colOff>
      <xdr:row>36</xdr:row>
      <xdr:rowOff>152400</xdr:rowOff>
    </xdr:to>
    <xdr:sp macro="" textlink="">
      <xdr:nvSpPr>
        <xdr:cNvPr id="67" name="フローチャート : 判断 66"/>
        <xdr:cNvSpPr/>
      </xdr:nvSpPr>
      <xdr:spPr>
        <a:xfrm>
          <a:off x="3743325"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161925</xdr:rowOff>
    </xdr:from>
    <xdr:ext cx="466725" cy="257175"/>
    <xdr:sp macro="" textlink="">
      <xdr:nvSpPr>
        <xdr:cNvPr id="68" name="テキスト ボックス 67"/>
        <xdr:cNvSpPr txBox="1"/>
      </xdr:nvSpPr>
      <xdr:spPr>
        <a:xfrm>
          <a:off x="3562350"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114300</xdr:rowOff>
    </xdr:from>
    <xdr:to>
      <xdr:col>4</xdr:col>
      <xdr:colOff>152400</xdr:colOff>
      <xdr:row>37</xdr:row>
      <xdr:rowOff>142875</xdr:rowOff>
    </xdr:to>
    <xdr:cxnSp macro="">
      <xdr:nvCxnSpPr>
        <xdr:cNvPr id="69" name="直線コネクタ 68"/>
        <xdr:cNvCxnSpPr/>
      </xdr:nvCxnSpPr>
      <xdr:spPr>
        <a:xfrm>
          <a:off x="2019300" y="6457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104775</xdr:rowOff>
    </xdr:from>
    <xdr:to>
      <xdr:col>4</xdr:col>
      <xdr:colOff>209550</xdr:colOff>
      <xdr:row>37</xdr:row>
      <xdr:rowOff>38100</xdr:rowOff>
    </xdr:to>
    <xdr:sp macro="" textlink="">
      <xdr:nvSpPr>
        <xdr:cNvPr id="70" name="フローチャート : 判断 69"/>
        <xdr:cNvSpPr/>
      </xdr:nvSpPr>
      <xdr:spPr>
        <a:xfrm>
          <a:off x="2857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57150</xdr:rowOff>
    </xdr:from>
    <xdr:ext cx="466725" cy="257175"/>
    <xdr:sp macro="" textlink="">
      <xdr:nvSpPr>
        <xdr:cNvPr id="71" name="テキスト ボックス 70"/>
        <xdr:cNvSpPr txBox="1"/>
      </xdr:nvSpPr>
      <xdr:spPr>
        <a:xfrm>
          <a:off x="26765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28575</xdr:rowOff>
    </xdr:from>
    <xdr:to>
      <xdr:col>2</xdr:col>
      <xdr:colOff>638175</xdr:colOff>
      <xdr:row>37</xdr:row>
      <xdr:rowOff>114300</xdr:rowOff>
    </xdr:to>
    <xdr:cxnSp macro="">
      <xdr:nvCxnSpPr>
        <xdr:cNvPr id="72" name="直線コネクタ 71"/>
        <xdr:cNvCxnSpPr/>
      </xdr:nvCxnSpPr>
      <xdr:spPr>
        <a:xfrm>
          <a:off x="1133475" y="63722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76200</xdr:rowOff>
    </xdr:from>
    <xdr:to>
      <xdr:col>3</xdr:col>
      <xdr:colOff>0</xdr:colOff>
      <xdr:row>37</xdr:row>
      <xdr:rowOff>0</xdr:rowOff>
    </xdr:to>
    <xdr:sp macro="" textlink="">
      <xdr:nvSpPr>
        <xdr:cNvPr id="73" name="フローチャート : 判断 72"/>
        <xdr:cNvSpPr/>
      </xdr:nvSpPr>
      <xdr:spPr>
        <a:xfrm>
          <a:off x="19716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19050</xdr:rowOff>
    </xdr:from>
    <xdr:ext cx="466725" cy="257175"/>
    <xdr:sp macro="" textlink="">
      <xdr:nvSpPr>
        <xdr:cNvPr id="74" name="テキスト ボックス 73"/>
        <xdr:cNvSpPr txBox="1"/>
      </xdr:nvSpPr>
      <xdr:spPr>
        <a:xfrm>
          <a:off x="178117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161925</xdr:rowOff>
    </xdr:to>
    <xdr:sp macro="" textlink="">
      <xdr:nvSpPr>
        <xdr:cNvPr id="75" name="フローチャート : 判断 74"/>
        <xdr:cNvSpPr/>
      </xdr:nvSpPr>
      <xdr:spPr>
        <a:xfrm>
          <a:off x="1076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9525</xdr:rowOff>
    </xdr:from>
    <xdr:ext cx="466725" cy="257175"/>
    <xdr:sp macro="" textlink="">
      <xdr:nvSpPr>
        <xdr:cNvPr id="76" name="テキスト ボックス 75"/>
        <xdr:cNvSpPr txBox="1"/>
      </xdr:nvSpPr>
      <xdr:spPr>
        <a:xfrm>
          <a:off x="895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66675</xdr:rowOff>
    </xdr:from>
    <xdr:to>
      <xdr:col>6</xdr:col>
      <xdr:colOff>561975</xdr:colOff>
      <xdr:row>37</xdr:row>
      <xdr:rowOff>171450</xdr:rowOff>
    </xdr:to>
    <xdr:sp macro="" textlink="">
      <xdr:nvSpPr>
        <xdr:cNvPr id="82" name="円/楕円 81"/>
        <xdr:cNvSpPr/>
      </xdr:nvSpPr>
      <xdr:spPr>
        <a:xfrm>
          <a:off x="4581525"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47625</xdr:rowOff>
    </xdr:from>
    <xdr:ext cx="466725" cy="257175"/>
    <xdr:sp macro="" textlink="">
      <xdr:nvSpPr>
        <xdr:cNvPr id="83" name="議会費該当値テキスト"/>
        <xdr:cNvSpPr txBox="1"/>
      </xdr:nvSpPr>
      <xdr:spPr>
        <a:xfrm>
          <a:off x="468630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76200</xdr:rowOff>
    </xdr:from>
    <xdr:to>
      <xdr:col>5</xdr:col>
      <xdr:colOff>409575</xdr:colOff>
      <xdr:row>38</xdr:row>
      <xdr:rowOff>9525</xdr:rowOff>
    </xdr:to>
    <xdr:sp macro="" textlink="">
      <xdr:nvSpPr>
        <xdr:cNvPr id="84" name="円/楕円 83"/>
        <xdr:cNvSpPr/>
      </xdr:nvSpPr>
      <xdr:spPr>
        <a:xfrm>
          <a:off x="37433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171450</xdr:rowOff>
    </xdr:from>
    <xdr:ext cx="466725" cy="257175"/>
    <xdr:sp macro="" textlink="">
      <xdr:nvSpPr>
        <xdr:cNvPr id="85" name="テキスト ボックス 84"/>
        <xdr:cNvSpPr txBox="1"/>
      </xdr:nvSpPr>
      <xdr:spPr>
        <a:xfrm>
          <a:off x="3562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95250</xdr:rowOff>
    </xdr:from>
    <xdr:to>
      <xdr:col>4</xdr:col>
      <xdr:colOff>209550</xdr:colOff>
      <xdr:row>38</xdr:row>
      <xdr:rowOff>28575</xdr:rowOff>
    </xdr:to>
    <xdr:sp macro="" textlink="">
      <xdr:nvSpPr>
        <xdr:cNvPr id="86" name="円/楕円 85"/>
        <xdr:cNvSpPr/>
      </xdr:nvSpPr>
      <xdr:spPr>
        <a:xfrm>
          <a:off x="2857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19050</xdr:rowOff>
    </xdr:from>
    <xdr:ext cx="466725" cy="257175"/>
    <xdr:sp macro="" textlink="">
      <xdr:nvSpPr>
        <xdr:cNvPr id="87" name="テキスト ボックス 86"/>
        <xdr:cNvSpPr txBox="1"/>
      </xdr:nvSpPr>
      <xdr:spPr>
        <a:xfrm>
          <a:off x="2676525"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66675</xdr:rowOff>
    </xdr:from>
    <xdr:to>
      <xdr:col>3</xdr:col>
      <xdr:colOff>0</xdr:colOff>
      <xdr:row>37</xdr:row>
      <xdr:rowOff>171450</xdr:rowOff>
    </xdr:to>
    <xdr:sp macro="" textlink="">
      <xdr:nvSpPr>
        <xdr:cNvPr id="88" name="円/楕円 87"/>
        <xdr:cNvSpPr/>
      </xdr:nvSpPr>
      <xdr:spPr>
        <a:xfrm>
          <a:off x="1971675" y="641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161925</xdr:rowOff>
    </xdr:from>
    <xdr:ext cx="466725" cy="257175"/>
    <xdr:sp macro="" textlink="">
      <xdr:nvSpPr>
        <xdr:cNvPr id="89" name="テキスト ボックス 88"/>
        <xdr:cNvSpPr txBox="1"/>
      </xdr:nvSpPr>
      <xdr:spPr>
        <a:xfrm>
          <a:off x="178117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152400</xdr:rowOff>
    </xdr:from>
    <xdr:to>
      <xdr:col>1</xdr:col>
      <xdr:colOff>485775</xdr:colOff>
      <xdr:row>37</xdr:row>
      <xdr:rowOff>85725</xdr:rowOff>
    </xdr:to>
    <xdr:sp macro="" textlink="">
      <xdr:nvSpPr>
        <xdr:cNvPr id="90" name="円/楕円 89"/>
        <xdr:cNvSpPr/>
      </xdr:nvSpPr>
      <xdr:spPr>
        <a:xfrm>
          <a:off x="10763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76200</xdr:rowOff>
    </xdr:from>
    <xdr:ext cx="466725" cy="257175"/>
    <xdr:sp macro="" textlink="">
      <xdr:nvSpPr>
        <xdr:cNvPr id="91" name="テキスト ボックス 90"/>
        <xdr:cNvSpPr txBox="1"/>
      </xdr:nvSpPr>
      <xdr:spPr>
        <a:xfrm>
          <a:off x="895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28575</xdr:rowOff>
    </xdr:from>
    <xdr:to>
      <xdr:col>7</xdr:col>
      <xdr:colOff>638175</xdr:colOff>
      <xdr:row>58</xdr:row>
      <xdr:rowOff>28575</xdr:rowOff>
    </xdr:to>
    <xdr:cxnSp macro="">
      <xdr:nvCxnSpPr>
        <xdr:cNvPr id="102" name="直線コネクタ 101"/>
        <xdr:cNvCxnSpPr/>
      </xdr:nvCxnSpPr>
      <xdr:spPr>
        <a:xfrm>
          <a:off x="762000"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57150</xdr:rowOff>
    </xdr:from>
    <xdr:ext cx="247650" cy="257175"/>
    <xdr:sp macro="" textlink="">
      <xdr:nvSpPr>
        <xdr:cNvPr id="103" name="テキスト ボックス 102"/>
        <xdr:cNvSpPr txBox="1"/>
      </xdr:nvSpPr>
      <xdr:spPr>
        <a:xfrm>
          <a:off x="51435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171450</xdr:rowOff>
    </xdr:from>
    <xdr:ext cx="685800" cy="257175"/>
    <xdr:sp macro="" textlink="">
      <xdr:nvSpPr>
        <xdr:cNvPr id="105" name="テキスト ボックス 104"/>
        <xdr:cNvSpPr txBox="1"/>
      </xdr:nvSpPr>
      <xdr:spPr>
        <a:xfrm>
          <a:off x="76200" y="925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85725</xdr:rowOff>
    </xdr:from>
    <xdr:to>
      <xdr:col>7</xdr:col>
      <xdr:colOff>638175</xdr:colOff>
      <xdr:row>51</xdr:row>
      <xdr:rowOff>85725</xdr:rowOff>
    </xdr:to>
    <xdr:cxnSp macro="">
      <xdr:nvCxnSpPr>
        <xdr:cNvPr id="106" name="直線コネクタ 105"/>
        <xdr:cNvCxnSpPr/>
      </xdr:nvCxnSpPr>
      <xdr:spPr>
        <a:xfrm>
          <a:off x="762000"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50</xdr:row>
      <xdr:rowOff>114300</xdr:rowOff>
    </xdr:from>
    <xdr:ext cx="685800" cy="257175"/>
    <xdr:sp macro="" textlink="">
      <xdr:nvSpPr>
        <xdr:cNvPr id="107" name="テキスト ボックス 106"/>
        <xdr:cNvSpPr txBox="1"/>
      </xdr:nvSpPr>
      <xdr:spPr>
        <a:xfrm>
          <a:off x="76200" y="86868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123825</xdr:rowOff>
    </xdr:from>
    <xdr:to>
      <xdr:col>6</xdr:col>
      <xdr:colOff>514350</xdr:colOff>
      <xdr:row>57</xdr:row>
      <xdr:rowOff>171450</xdr:rowOff>
    </xdr:to>
    <xdr:cxnSp macro="">
      <xdr:nvCxnSpPr>
        <xdr:cNvPr id="111" name="直線コネクタ 110"/>
        <xdr:cNvCxnSpPr/>
      </xdr:nvCxnSpPr>
      <xdr:spPr>
        <a:xfrm flipV="1">
          <a:off x="4629150" y="8696325"/>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9525</xdr:rowOff>
    </xdr:from>
    <xdr:ext cx="533400" cy="257175"/>
    <xdr:sp macro="" textlink="">
      <xdr:nvSpPr>
        <xdr:cNvPr id="112" name="総務費最小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3" name="直線コネクタ 112"/>
        <xdr:cNvCxnSpPr/>
      </xdr:nvCxnSpPr>
      <xdr:spPr>
        <a:xfrm>
          <a:off x="454342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66675</xdr:rowOff>
    </xdr:from>
    <xdr:ext cx="685800" cy="257175"/>
    <xdr:sp macro="" textlink="">
      <xdr:nvSpPr>
        <xdr:cNvPr id="114" name="総務費最大値テキスト"/>
        <xdr:cNvSpPr txBox="1"/>
      </xdr:nvSpPr>
      <xdr:spPr>
        <a:xfrm>
          <a:off x="4686300" y="84677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419100</xdr:colOff>
      <xdr:row>50</xdr:row>
      <xdr:rowOff>123825</xdr:rowOff>
    </xdr:from>
    <xdr:to>
      <xdr:col>6</xdr:col>
      <xdr:colOff>600075</xdr:colOff>
      <xdr:row>50</xdr:row>
      <xdr:rowOff>123825</xdr:rowOff>
    </xdr:to>
    <xdr:cxnSp macro="">
      <xdr:nvCxnSpPr>
        <xdr:cNvPr id="115" name="直線コネクタ 114"/>
        <xdr:cNvCxnSpPr/>
      </xdr:nvCxnSpPr>
      <xdr:spPr>
        <a:xfrm>
          <a:off x="4543425" y="8696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152400</xdr:rowOff>
    </xdr:from>
    <xdr:to>
      <xdr:col>6</xdr:col>
      <xdr:colOff>514350</xdr:colOff>
      <xdr:row>57</xdr:row>
      <xdr:rowOff>161925</xdr:rowOff>
    </xdr:to>
    <xdr:cxnSp macro="">
      <xdr:nvCxnSpPr>
        <xdr:cNvPr id="116" name="直線コネクタ 115"/>
        <xdr:cNvCxnSpPr/>
      </xdr:nvCxnSpPr>
      <xdr:spPr>
        <a:xfrm flipV="1">
          <a:off x="3800475" y="9925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95250</xdr:rowOff>
    </xdr:from>
    <xdr:ext cx="600075" cy="257175"/>
    <xdr:sp macro="" textlink="">
      <xdr:nvSpPr>
        <xdr:cNvPr id="117" name="総務費平均値テキスト"/>
        <xdr:cNvSpPr txBox="1"/>
      </xdr:nvSpPr>
      <xdr:spPr>
        <a:xfrm>
          <a:off x="4686300" y="969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18" name="フローチャート : 判断 117"/>
        <xdr:cNvSpPr/>
      </xdr:nvSpPr>
      <xdr:spPr>
        <a:xfrm>
          <a:off x="45815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161925</xdr:rowOff>
    </xdr:from>
    <xdr:to>
      <xdr:col>5</xdr:col>
      <xdr:colOff>361950</xdr:colOff>
      <xdr:row>57</xdr:row>
      <xdr:rowOff>161925</xdr:rowOff>
    </xdr:to>
    <xdr:cxnSp macro="">
      <xdr:nvCxnSpPr>
        <xdr:cNvPr id="119" name="直線コネクタ 118"/>
        <xdr:cNvCxnSpPr/>
      </xdr:nvCxnSpPr>
      <xdr:spPr>
        <a:xfrm flipV="1">
          <a:off x="2905125" y="99345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38100</xdr:rowOff>
    </xdr:from>
    <xdr:to>
      <xdr:col>5</xdr:col>
      <xdr:colOff>409575</xdr:colOff>
      <xdr:row>57</xdr:row>
      <xdr:rowOff>142875</xdr:rowOff>
    </xdr:to>
    <xdr:sp macro="" textlink="">
      <xdr:nvSpPr>
        <xdr:cNvPr id="120" name="フローチャート : 判断 119"/>
        <xdr:cNvSpPr/>
      </xdr:nvSpPr>
      <xdr:spPr>
        <a:xfrm>
          <a:off x="37433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152400</xdr:rowOff>
    </xdr:from>
    <xdr:ext cx="600075" cy="257175"/>
    <xdr:sp macro="" textlink="">
      <xdr:nvSpPr>
        <xdr:cNvPr id="121" name="テキスト ボックス 120"/>
        <xdr:cNvSpPr txBox="1"/>
      </xdr:nvSpPr>
      <xdr:spPr>
        <a:xfrm>
          <a:off x="3495675" y="9582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142875</xdr:rowOff>
    </xdr:from>
    <xdr:to>
      <xdr:col>4</xdr:col>
      <xdr:colOff>152400</xdr:colOff>
      <xdr:row>57</xdr:row>
      <xdr:rowOff>161925</xdr:rowOff>
    </xdr:to>
    <xdr:cxnSp macro="">
      <xdr:nvCxnSpPr>
        <xdr:cNvPr id="122" name="直線コネクタ 121"/>
        <xdr:cNvCxnSpPr/>
      </xdr:nvCxnSpPr>
      <xdr:spPr>
        <a:xfrm>
          <a:off x="2019300"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95250</xdr:rowOff>
    </xdr:from>
    <xdr:to>
      <xdr:col>4</xdr:col>
      <xdr:colOff>209550</xdr:colOff>
      <xdr:row>58</xdr:row>
      <xdr:rowOff>28575</xdr:rowOff>
    </xdr:to>
    <xdr:sp macro="" textlink="">
      <xdr:nvSpPr>
        <xdr:cNvPr id="123" name="フローチャート : 判断 122"/>
        <xdr:cNvSpPr/>
      </xdr:nvSpPr>
      <xdr:spPr>
        <a:xfrm>
          <a:off x="2857500"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47625</xdr:rowOff>
    </xdr:from>
    <xdr:ext cx="533400" cy="257175"/>
    <xdr:sp macro="" textlink="">
      <xdr:nvSpPr>
        <xdr:cNvPr id="124" name="テキスト ボックス 123"/>
        <xdr:cNvSpPr txBox="1"/>
      </xdr:nvSpPr>
      <xdr:spPr>
        <a:xfrm>
          <a:off x="2638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638175</xdr:colOff>
      <xdr:row>57</xdr:row>
      <xdr:rowOff>161925</xdr:rowOff>
    </xdr:to>
    <xdr:cxnSp macro="">
      <xdr:nvCxnSpPr>
        <xdr:cNvPr id="125" name="直線コネクタ 124"/>
        <xdr:cNvCxnSpPr/>
      </xdr:nvCxnSpPr>
      <xdr:spPr>
        <a:xfrm flipV="1">
          <a:off x="1133475"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95250</xdr:rowOff>
    </xdr:from>
    <xdr:to>
      <xdr:col>3</xdr:col>
      <xdr:colOff>0</xdr:colOff>
      <xdr:row>58</xdr:row>
      <xdr:rowOff>28575</xdr:rowOff>
    </xdr:to>
    <xdr:sp macro="" textlink="">
      <xdr:nvSpPr>
        <xdr:cNvPr id="126" name="フローチャート : 判断 125"/>
        <xdr:cNvSpPr/>
      </xdr:nvSpPr>
      <xdr:spPr>
        <a:xfrm>
          <a:off x="1971675"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27" name="テキスト ボックス 126"/>
        <xdr:cNvSpPr txBox="1"/>
      </xdr:nvSpPr>
      <xdr:spPr>
        <a:xfrm>
          <a:off x="17526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28" name="フローチャート : 判断 127"/>
        <xdr:cNvSpPr/>
      </xdr:nvSpPr>
      <xdr:spPr>
        <a:xfrm>
          <a:off x="1076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38100</xdr:rowOff>
    </xdr:from>
    <xdr:ext cx="533400" cy="257175"/>
    <xdr:sp macro="" textlink="">
      <xdr:nvSpPr>
        <xdr:cNvPr id="129" name="テキスト ボックス 128"/>
        <xdr:cNvSpPr txBox="1"/>
      </xdr:nvSpPr>
      <xdr:spPr>
        <a:xfrm>
          <a:off x="866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104775</xdr:rowOff>
    </xdr:from>
    <xdr:to>
      <xdr:col>6</xdr:col>
      <xdr:colOff>561975</xdr:colOff>
      <xdr:row>58</xdr:row>
      <xdr:rowOff>28575</xdr:rowOff>
    </xdr:to>
    <xdr:sp macro="" textlink="">
      <xdr:nvSpPr>
        <xdr:cNvPr id="135" name="円/楕円 134"/>
        <xdr:cNvSpPr/>
      </xdr:nvSpPr>
      <xdr:spPr>
        <a:xfrm>
          <a:off x="4581525"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36"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37" name="円/楕円 136"/>
        <xdr:cNvSpPr/>
      </xdr:nvSpPr>
      <xdr:spPr>
        <a:xfrm>
          <a:off x="3743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38" name="テキスト ボックス 137"/>
        <xdr:cNvSpPr txBox="1"/>
      </xdr:nvSpPr>
      <xdr:spPr>
        <a:xfrm>
          <a:off x="3533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38100</xdr:rowOff>
    </xdr:to>
    <xdr:sp macro="" textlink="">
      <xdr:nvSpPr>
        <xdr:cNvPr id="139" name="円/楕円 138"/>
        <xdr:cNvSpPr/>
      </xdr:nvSpPr>
      <xdr:spPr>
        <a:xfrm>
          <a:off x="28575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0" name="テキスト ボックス 139"/>
        <xdr:cNvSpPr txBox="1"/>
      </xdr:nvSpPr>
      <xdr:spPr>
        <a:xfrm>
          <a:off x="263842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85725</xdr:rowOff>
    </xdr:from>
    <xdr:to>
      <xdr:col>3</xdr:col>
      <xdr:colOff>0</xdr:colOff>
      <xdr:row>58</xdr:row>
      <xdr:rowOff>19050</xdr:rowOff>
    </xdr:to>
    <xdr:sp macro="" textlink="">
      <xdr:nvSpPr>
        <xdr:cNvPr id="141" name="円/楕円 140"/>
        <xdr:cNvSpPr/>
      </xdr:nvSpPr>
      <xdr:spPr>
        <a:xfrm>
          <a:off x="1971675" y="985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38100</xdr:rowOff>
    </xdr:from>
    <xdr:ext cx="600075" cy="257175"/>
    <xdr:sp macro="" textlink="">
      <xdr:nvSpPr>
        <xdr:cNvPr id="142" name="テキスト ボックス 141"/>
        <xdr:cNvSpPr txBox="1"/>
      </xdr:nvSpPr>
      <xdr:spPr>
        <a:xfrm>
          <a:off x="17240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1076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866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58" name="テキスト ボックス 157"/>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0" name="テキスト ボックス 159"/>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2" name="テキスト ボックス 161"/>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4" name="テキスト ボックス 163"/>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66" name="テキスト ボックス 165"/>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68" name="テキスト ボックス 167"/>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57150</xdr:rowOff>
    </xdr:from>
    <xdr:to>
      <xdr:col>6</xdr:col>
      <xdr:colOff>514350</xdr:colOff>
      <xdr:row>78</xdr:row>
      <xdr:rowOff>123825</xdr:rowOff>
    </xdr:to>
    <xdr:cxnSp macro="">
      <xdr:nvCxnSpPr>
        <xdr:cNvPr id="170" name="直線コネクタ 169"/>
        <xdr:cNvCxnSpPr/>
      </xdr:nvCxnSpPr>
      <xdr:spPr>
        <a:xfrm flipV="1">
          <a:off x="4629150" y="12230100"/>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123825</xdr:rowOff>
    </xdr:from>
    <xdr:ext cx="533400" cy="257175"/>
    <xdr:sp macro="" textlink="">
      <xdr:nvSpPr>
        <xdr:cNvPr id="171" name="民生費最小値テキスト"/>
        <xdr:cNvSpPr txBox="1"/>
      </xdr:nvSpPr>
      <xdr:spPr>
        <a:xfrm>
          <a:off x="46863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419100</xdr:colOff>
      <xdr:row>78</xdr:row>
      <xdr:rowOff>123825</xdr:rowOff>
    </xdr:from>
    <xdr:to>
      <xdr:col>6</xdr:col>
      <xdr:colOff>600075</xdr:colOff>
      <xdr:row>78</xdr:row>
      <xdr:rowOff>123825</xdr:rowOff>
    </xdr:to>
    <xdr:cxnSp macro="">
      <xdr:nvCxnSpPr>
        <xdr:cNvPr id="172" name="直線コネクタ 171"/>
        <xdr:cNvCxnSpPr/>
      </xdr:nvCxnSpPr>
      <xdr:spPr>
        <a:xfrm>
          <a:off x="4543425"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0</xdr:rowOff>
    </xdr:from>
    <xdr:ext cx="600075" cy="257175"/>
    <xdr:sp macro="" textlink="">
      <xdr:nvSpPr>
        <xdr:cNvPr id="173" name="民生費最大値テキスト"/>
        <xdr:cNvSpPr txBox="1"/>
      </xdr:nvSpPr>
      <xdr:spPr>
        <a:xfrm>
          <a:off x="46863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419100</xdr:colOff>
      <xdr:row>71</xdr:row>
      <xdr:rowOff>57150</xdr:rowOff>
    </xdr:from>
    <xdr:to>
      <xdr:col>6</xdr:col>
      <xdr:colOff>600075</xdr:colOff>
      <xdr:row>71</xdr:row>
      <xdr:rowOff>57150</xdr:rowOff>
    </xdr:to>
    <xdr:cxnSp macro="">
      <xdr:nvCxnSpPr>
        <xdr:cNvPr id="174" name="直線コネクタ 173"/>
        <xdr:cNvCxnSpPr/>
      </xdr:nvCxnSpPr>
      <xdr:spPr>
        <a:xfrm>
          <a:off x="4543425" y="12230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76200</xdr:rowOff>
    </xdr:to>
    <xdr:cxnSp macro="">
      <xdr:nvCxnSpPr>
        <xdr:cNvPr id="175" name="直線コネクタ 174"/>
        <xdr:cNvCxnSpPr/>
      </xdr:nvCxnSpPr>
      <xdr:spPr>
        <a:xfrm>
          <a:off x="3800475" y="134493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171450</xdr:rowOff>
    </xdr:from>
    <xdr:ext cx="600075" cy="257175"/>
    <xdr:sp macro="" textlink="">
      <xdr:nvSpPr>
        <xdr:cNvPr id="176" name="民生費平均値テキスト"/>
        <xdr:cNvSpPr txBox="1"/>
      </xdr:nvSpPr>
      <xdr:spPr>
        <a:xfrm>
          <a:off x="46863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177" name="フローチャート : 判断 176"/>
        <xdr:cNvSpPr/>
      </xdr:nvSpPr>
      <xdr:spPr>
        <a:xfrm>
          <a:off x="4581525" y="1334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95250</xdr:rowOff>
    </xdr:to>
    <xdr:cxnSp macro="">
      <xdr:nvCxnSpPr>
        <xdr:cNvPr id="178" name="直線コネクタ 177"/>
        <xdr:cNvCxnSpPr/>
      </xdr:nvCxnSpPr>
      <xdr:spPr>
        <a:xfrm flipV="1">
          <a:off x="2905125" y="13449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142875</xdr:rowOff>
    </xdr:from>
    <xdr:to>
      <xdr:col>5</xdr:col>
      <xdr:colOff>409575</xdr:colOff>
      <xdr:row>78</xdr:row>
      <xdr:rowOff>66675</xdr:rowOff>
    </xdr:to>
    <xdr:sp macro="" textlink="">
      <xdr:nvSpPr>
        <xdr:cNvPr id="179" name="フローチャート : 判断 178"/>
        <xdr:cNvSpPr/>
      </xdr:nvSpPr>
      <xdr:spPr>
        <a:xfrm>
          <a:off x="3743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85725</xdr:rowOff>
    </xdr:from>
    <xdr:ext cx="600075" cy="257175"/>
    <xdr:sp macro="" textlink="">
      <xdr:nvSpPr>
        <xdr:cNvPr id="180" name="テキスト ボックス 179"/>
        <xdr:cNvSpPr txBox="1"/>
      </xdr:nvSpPr>
      <xdr:spPr>
        <a:xfrm>
          <a:off x="349567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114300</xdr:rowOff>
    </xdr:to>
    <xdr:cxnSp macro="">
      <xdr:nvCxnSpPr>
        <xdr:cNvPr id="181" name="直線コネクタ 180"/>
        <xdr:cNvCxnSpPr/>
      </xdr:nvCxnSpPr>
      <xdr:spPr>
        <a:xfrm flipV="1">
          <a:off x="2019300" y="13468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161925</xdr:rowOff>
    </xdr:from>
    <xdr:to>
      <xdr:col>4</xdr:col>
      <xdr:colOff>209550</xdr:colOff>
      <xdr:row>78</xdr:row>
      <xdr:rowOff>95250</xdr:rowOff>
    </xdr:to>
    <xdr:sp macro="" textlink="">
      <xdr:nvSpPr>
        <xdr:cNvPr id="182" name="フローチャート : 判断 181"/>
        <xdr:cNvSpPr/>
      </xdr:nvSpPr>
      <xdr:spPr>
        <a:xfrm>
          <a:off x="28575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114300</xdr:rowOff>
    </xdr:from>
    <xdr:ext cx="600075" cy="257175"/>
    <xdr:sp macro="" textlink="">
      <xdr:nvSpPr>
        <xdr:cNvPr id="183" name="テキスト ボックス 182"/>
        <xdr:cNvSpPr txBox="1"/>
      </xdr:nvSpPr>
      <xdr:spPr>
        <a:xfrm>
          <a:off x="26098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638175</xdr:colOff>
      <xdr:row>78</xdr:row>
      <xdr:rowOff>123825</xdr:rowOff>
    </xdr:to>
    <xdr:cxnSp macro="">
      <xdr:nvCxnSpPr>
        <xdr:cNvPr id="184" name="直線コネクタ 183"/>
        <xdr:cNvCxnSpPr/>
      </xdr:nvCxnSpPr>
      <xdr:spPr>
        <a:xfrm flipV="1">
          <a:off x="1133475" y="13487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19050</xdr:rowOff>
    </xdr:from>
    <xdr:to>
      <xdr:col>3</xdr:col>
      <xdr:colOff>0</xdr:colOff>
      <xdr:row>78</xdr:row>
      <xdr:rowOff>123825</xdr:rowOff>
    </xdr:to>
    <xdr:sp macro="" textlink="">
      <xdr:nvSpPr>
        <xdr:cNvPr id="185" name="フローチャート : 判断 184"/>
        <xdr:cNvSpPr/>
      </xdr:nvSpPr>
      <xdr:spPr>
        <a:xfrm>
          <a:off x="1971675" y="1339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133350</xdr:rowOff>
    </xdr:from>
    <xdr:ext cx="600075" cy="257175"/>
    <xdr:sp macro="" textlink="">
      <xdr:nvSpPr>
        <xdr:cNvPr id="186" name="テキスト ボックス 185"/>
        <xdr:cNvSpPr txBox="1"/>
      </xdr:nvSpPr>
      <xdr:spPr>
        <a:xfrm>
          <a:off x="1724025"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133350</xdr:rowOff>
    </xdr:from>
    <xdr:to>
      <xdr:col>1</xdr:col>
      <xdr:colOff>485775</xdr:colOff>
      <xdr:row>78</xdr:row>
      <xdr:rowOff>66675</xdr:rowOff>
    </xdr:to>
    <xdr:sp macro="" textlink="">
      <xdr:nvSpPr>
        <xdr:cNvPr id="187" name="フローチャート : 判断 186"/>
        <xdr:cNvSpPr/>
      </xdr:nvSpPr>
      <xdr:spPr>
        <a:xfrm>
          <a:off x="10763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88" name="テキスト ボックス 187"/>
        <xdr:cNvSpPr txBox="1"/>
      </xdr:nvSpPr>
      <xdr:spPr>
        <a:xfrm>
          <a:off x="82867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28575</xdr:rowOff>
    </xdr:from>
    <xdr:to>
      <xdr:col>6</xdr:col>
      <xdr:colOff>561975</xdr:colOff>
      <xdr:row>78</xdr:row>
      <xdr:rowOff>123825</xdr:rowOff>
    </xdr:to>
    <xdr:sp macro="" textlink="">
      <xdr:nvSpPr>
        <xdr:cNvPr id="194" name="円/楕円 193"/>
        <xdr:cNvSpPr/>
      </xdr:nvSpPr>
      <xdr:spPr>
        <a:xfrm>
          <a:off x="45815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123825</xdr:rowOff>
    </xdr:from>
    <xdr:ext cx="600075" cy="257175"/>
    <xdr:sp macro="" textlink="">
      <xdr:nvSpPr>
        <xdr:cNvPr id="195" name="民生費該当値テキスト"/>
        <xdr:cNvSpPr txBox="1"/>
      </xdr:nvSpPr>
      <xdr:spPr>
        <a:xfrm>
          <a:off x="4686300" y="13325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19050</xdr:rowOff>
    </xdr:from>
    <xdr:to>
      <xdr:col>5</xdr:col>
      <xdr:colOff>409575</xdr:colOff>
      <xdr:row>78</xdr:row>
      <xdr:rowOff>123825</xdr:rowOff>
    </xdr:to>
    <xdr:sp macro="" textlink="">
      <xdr:nvSpPr>
        <xdr:cNvPr id="196" name="円/楕円 195"/>
        <xdr:cNvSpPr/>
      </xdr:nvSpPr>
      <xdr:spPr>
        <a:xfrm>
          <a:off x="3743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114300</xdr:rowOff>
    </xdr:from>
    <xdr:ext cx="600075" cy="257175"/>
    <xdr:sp macro="" textlink="">
      <xdr:nvSpPr>
        <xdr:cNvPr id="197" name="テキスト ボックス 196"/>
        <xdr:cNvSpPr txBox="1"/>
      </xdr:nvSpPr>
      <xdr:spPr>
        <a:xfrm>
          <a:off x="3495675"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47625</xdr:rowOff>
    </xdr:from>
    <xdr:to>
      <xdr:col>4</xdr:col>
      <xdr:colOff>209550</xdr:colOff>
      <xdr:row>78</xdr:row>
      <xdr:rowOff>142875</xdr:rowOff>
    </xdr:to>
    <xdr:sp macro="" textlink="">
      <xdr:nvSpPr>
        <xdr:cNvPr id="198" name="円/楕円 197"/>
        <xdr:cNvSpPr/>
      </xdr:nvSpPr>
      <xdr:spPr>
        <a:xfrm>
          <a:off x="2857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199" name="テキスト ボックス 198"/>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57150</xdr:rowOff>
    </xdr:from>
    <xdr:to>
      <xdr:col>3</xdr:col>
      <xdr:colOff>0</xdr:colOff>
      <xdr:row>78</xdr:row>
      <xdr:rowOff>161925</xdr:rowOff>
    </xdr:to>
    <xdr:sp macro="" textlink="">
      <xdr:nvSpPr>
        <xdr:cNvPr id="200" name="円/楕円 199"/>
        <xdr:cNvSpPr/>
      </xdr:nvSpPr>
      <xdr:spPr>
        <a:xfrm>
          <a:off x="1971675" y="1343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78</xdr:row>
      <xdr:rowOff>152400</xdr:rowOff>
    </xdr:from>
    <xdr:ext cx="533400" cy="257175"/>
    <xdr:sp macro="" textlink="">
      <xdr:nvSpPr>
        <xdr:cNvPr id="201" name="テキスト ボックス 200"/>
        <xdr:cNvSpPr txBox="1"/>
      </xdr:nvSpPr>
      <xdr:spPr>
        <a:xfrm>
          <a:off x="1752600"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66675</xdr:rowOff>
    </xdr:from>
    <xdr:to>
      <xdr:col>1</xdr:col>
      <xdr:colOff>485775</xdr:colOff>
      <xdr:row>78</xdr:row>
      <xdr:rowOff>171450</xdr:rowOff>
    </xdr:to>
    <xdr:sp macro="" textlink="">
      <xdr:nvSpPr>
        <xdr:cNvPr id="202" name="円/楕円 201"/>
        <xdr:cNvSpPr/>
      </xdr:nvSpPr>
      <xdr:spPr>
        <a:xfrm>
          <a:off x="10763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78</xdr:row>
      <xdr:rowOff>161925</xdr:rowOff>
    </xdr:from>
    <xdr:ext cx="533400" cy="257175"/>
    <xdr:sp macro="" textlink="">
      <xdr:nvSpPr>
        <xdr:cNvPr id="203" name="テキスト ボックス 202"/>
        <xdr:cNvSpPr txBox="1"/>
      </xdr:nvSpPr>
      <xdr:spPr>
        <a:xfrm>
          <a:off x="866775"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28575</xdr:rowOff>
    </xdr:from>
    <xdr:to>
      <xdr:col>7</xdr:col>
      <xdr:colOff>638175</xdr:colOff>
      <xdr:row>98</xdr:row>
      <xdr:rowOff>28575</xdr:rowOff>
    </xdr:to>
    <xdr:cxnSp macro="">
      <xdr:nvCxnSpPr>
        <xdr:cNvPr id="214" name="直線コネクタ 213"/>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97</xdr:row>
      <xdr:rowOff>57150</xdr:rowOff>
    </xdr:from>
    <xdr:ext cx="247650" cy="257175"/>
    <xdr:sp macro="" textlink="">
      <xdr:nvSpPr>
        <xdr:cNvPr id="215" name="テキスト ボックス 214"/>
        <xdr:cNvSpPr txBox="1"/>
      </xdr:nvSpPr>
      <xdr:spPr>
        <a:xfrm>
          <a:off x="514350"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6" name="直線コネクタ 215"/>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17" name="テキスト ボックス 216"/>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18" name="直線コネクタ 217"/>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19" name="テキスト ボックス 218"/>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0" name="直線コネクタ 21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1" name="テキスト ボックス 22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97</xdr:row>
      <xdr:rowOff>85725</xdr:rowOff>
    </xdr:to>
    <xdr:cxnSp macro="">
      <xdr:nvCxnSpPr>
        <xdr:cNvPr id="223" name="直線コネクタ 222"/>
        <xdr:cNvCxnSpPr/>
      </xdr:nvCxnSpPr>
      <xdr:spPr>
        <a:xfrm flipV="1">
          <a:off x="4629150" y="15535275"/>
          <a:ext cx="9525"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85725</xdr:rowOff>
    </xdr:from>
    <xdr:ext cx="533400" cy="257175"/>
    <xdr:sp macro="" textlink="">
      <xdr:nvSpPr>
        <xdr:cNvPr id="224" name="衛生費最小値テキスト"/>
        <xdr:cNvSpPr txBox="1"/>
      </xdr:nvSpPr>
      <xdr:spPr>
        <a:xfrm>
          <a:off x="468630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419100</xdr:colOff>
      <xdr:row>97</xdr:row>
      <xdr:rowOff>85725</xdr:rowOff>
    </xdr:from>
    <xdr:to>
      <xdr:col>6</xdr:col>
      <xdr:colOff>600075</xdr:colOff>
      <xdr:row>97</xdr:row>
      <xdr:rowOff>85725</xdr:rowOff>
    </xdr:to>
    <xdr:cxnSp macro="">
      <xdr:nvCxnSpPr>
        <xdr:cNvPr id="225" name="直線コネクタ 224"/>
        <xdr:cNvCxnSpPr/>
      </xdr:nvCxnSpPr>
      <xdr:spPr>
        <a:xfrm>
          <a:off x="4543425" y="1671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2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27" name="直線コネクタ 22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28575</xdr:rowOff>
    </xdr:to>
    <xdr:cxnSp macro="">
      <xdr:nvCxnSpPr>
        <xdr:cNvPr id="228" name="直線コネクタ 227"/>
        <xdr:cNvCxnSpPr/>
      </xdr:nvCxnSpPr>
      <xdr:spPr>
        <a:xfrm flipV="1">
          <a:off x="3800475" y="166401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76200</xdr:rowOff>
    </xdr:from>
    <xdr:ext cx="533400" cy="257175"/>
    <xdr:sp macro="" textlink="">
      <xdr:nvSpPr>
        <xdr:cNvPr id="229" name="衛生費平均値テキスト"/>
        <xdr:cNvSpPr txBox="1"/>
      </xdr:nvSpPr>
      <xdr:spPr>
        <a:xfrm>
          <a:off x="46863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57150</xdr:rowOff>
    </xdr:from>
    <xdr:to>
      <xdr:col>6</xdr:col>
      <xdr:colOff>561975</xdr:colOff>
      <xdr:row>96</xdr:row>
      <xdr:rowOff>161925</xdr:rowOff>
    </xdr:to>
    <xdr:sp macro="" textlink="">
      <xdr:nvSpPr>
        <xdr:cNvPr id="230" name="フローチャート : 判断 229"/>
        <xdr:cNvSpPr/>
      </xdr:nvSpPr>
      <xdr:spPr>
        <a:xfrm>
          <a:off x="4581525"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19050</xdr:rowOff>
    </xdr:from>
    <xdr:to>
      <xdr:col>5</xdr:col>
      <xdr:colOff>361950</xdr:colOff>
      <xdr:row>97</xdr:row>
      <xdr:rowOff>28575</xdr:rowOff>
    </xdr:to>
    <xdr:cxnSp macro="">
      <xdr:nvCxnSpPr>
        <xdr:cNvPr id="231" name="直線コネクタ 230"/>
        <xdr:cNvCxnSpPr/>
      </xdr:nvCxnSpPr>
      <xdr:spPr>
        <a:xfrm>
          <a:off x="2905125" y="166497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96</xdr:row>
      <xdr:rowOff>171450</xdr:rowOff>
    </xdr:to>
    <xdr:sp macro="" textlink="">
      <xdr:nvSpPr>
        <xdr:cNvPr id="232" name="フローチャート : 判断 23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9525</xdr:rowOff>
    </xdr:from>
    <xdr:ext cx="533400" cy="257175"/>
    <xdr:sp macro="" textlink="">
      <xdr:nvSpPr>
        <xdr:cNvPr id="233" name="テキスト ボックス 232"/>
        <xdr:cNvSpPr txBox="1"/>
      </xdr:nvSpPr>
      <xdr:spPr>
        <a:xfrm>
          <a:off x="3533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19050</xdr:rowOff>
    </xdr:from>
    <xdr:to>
      <xdr:col>4</xdr:col>
      <xdr:colOff>152400</xdr:colOff>
      <xdr:row>97</xdr:row>
      <xdr:rowOff>28575</xdr:rowOff>
    </xdr:to>
    <xdr:cxnSp macro="">
      <xdr:nvCxnSpPr>
        <xdr:cNvPr id="234" name="直線コネクタ 233"/>
        <xdr:cNvCxnSpPr/>
      </xdr:nvCxnSpPr>
      <xdr:spPr>
        <a:xfrm flipV="1">
          <a:off x="2019300" y="16649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85725</xdr:rowOff>
    </xdr:from>
    <xdr:to>
      <xdr:col>4</xdr:col>
      <xdr:colOff>209550</xdr:colOff>
      <xdr:row>97</xdr:row>
      <xdr:rowOff>19050</xdr:rowOff>
    </xdr:to>
    <xdr:sp macro="" textlink="">
      <xdr:nvSpPr>
        <xdr:cNvPr id="235" name="フローチャート : 判断 234"/>
        <xdr:cNvSpPr/>
      </xdr:nvSpPr>
      <xdr:spPr>
        <a:xfrm>
          <a:off x="2857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28575</xdr:rowOff>
    </xdr:from>
    <xdr:ext cx="533400" cy="257175"/>
    <xdr:sp macro="" textlink="">
      <xdr:nvSpPr>
        <xdr:cNvPr id="236" name="テキスト ボックス 235"/>
        <xdr:cNvSpPr txBox="1"/>
      </xdr:nvSpPr>
      <xdr:spPr>
        <a:xfrm>
          <a:off x="2638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28575</xdr:rowOff>
    </xdr:from>
    <xdr:to>
      <xdr:col>2</xdr:col>
      <xdr:colOff>638175</xdr:colOff>
      <xdr:row>97</xdr:row>
      <xdr:rowOff>47625</xdr:rowOff>
    </xdr:to>
    <xdr:cxnSp macro="">
      <xdr:nvCxnSpPr>
        <xdr:cNvPr id="237" name="直線コネクタ 236"/>
        <xdr:cNvCxnSpPr/>
      </xdr:nvCxnSpPr>
      <xdr:spPr>
        <a:xfrm flipV="1">
          <a:off x="1133475" y="16659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104775</xdr:rowOff>
    </xdr:from>
    <xdr:to>
      <xdr:col>3</xdr:col>
      <xdr:colOff>0</xdr:colOff>
      <xdr:row>97</xdr:row>
      <xdr:rowOff>28575</xdr:rowOff>
    </xdr:to>
    <xdr:sp macro="" textlink="">
      <xdr:nvSpPr>
        <xdr:cNvPr id="238" name="フローチャート : 判断 237"/>
        <xdr:cNvSpPr/>
      </xdr:nvSpPr>
      <xdr:spPr>
        <a:xfrm>
          <a:off x="197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39" name="テキスト ボックス 238"/>
        <xdr:cNvSpPr txBox="1"/>
      </xdr:nvSpPr>
      <xdr:spPr>
        <a:xfrm>
          <a:off x="175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66675</xdr:rowOff>
    </xdr:from>
    <xdr:to>
      <xdr:col>1</xdr:col>
      <xdr:colOff>485775</xdr:colOff>
      <xdr:row>96</xdr:row>
      <xdr:rowOff>171450</xdr:rowOff>
    </xdr:to>
    <xdr:sp macro="" textlink="">
      <xdr:nvSpPr>
        <xdr:cNvPr id="240" name="フローチャート : 判断 239"/>
        <xdr:cNvSpPr/>
      </xdr:nvSpPr>
      <xdr:spPr>
        <a:xfrm>
          <a:off x="107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xdr:rowOff>
    </xdr:from>
    <xdr:ext cx="533400" cy="257175"/>
    <xdr:sp macro="" textlink="">
      <xdr:nvSpPr>
        <xdr:cNvPr id="241" name="テキスト ボックス 240"/>
        <xdr:cNvSpPr txBox="1"/>
      </xdr:nvSpPr>
      <xdr:spPr>
        <a:xfrm>
          <a:off x="866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2" name="テキスト ボックス 24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3" name="テキスト ボックス 24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4" name="テキスト ボックス 24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5" name="テキスト ボックス 24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6" name="テキスト ボックス 24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123825</xdr:rowOff>
    </xdr:from>
    <xdr:to>
      <xdr:col>6</xdr:col>
      <xdr:colOff>561975</xdr:colOff>
      <xdr:row>97</xdr:row>
      <xdr:rowOff>57150</xdr:rowOff>
    </xdr:to>
    <xdr:sp macro="" textlink="">
      <xdr:nvSpPr>
        <xdr:cNvPr id="247" name="円/楕円 246"/>
        <xdr:cNvSpPr/>
      </xdr:nvSpPr>
      <xdr:spPr>
        <a:xfrm>
          <a:off x="4581525"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38100</xdr:rowOff>
    </xdr:from>
    <xdr:ext cx="533400" cy="257175"/>
    <xdr:sp macro="" textlink="">
      <xdr:nvSpPr>
        <xdr:cNvPr id="248" name="衛生費該当値テキスト"/>
        <xdr:cNvSpPr txBox="1"/>
      </xdr:nvSpPr>
      <xdr:spPr>
        <a:xfrm>
          <a:off x="46863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142875</xdr:rowOff>
    </xdr:from>
    <xdr:to>
      <xdr:col>5</xdr:col>
      <xdr:colOff>409575</xdr:colOff>
      <xdr:row>97</xdr:row>
      <xdr:rowOff>76200</xdr:rowOff>
    </xdr:to>
    <xdr:sp macro="" textlink="">
      <xdr:nvSpPr>
        <xdr:cNvPr id="249" name="円/楕円 248"/>
        <xdr:cNvSpPr/>
      </xdr:nvSpPr>
      <xdr:spPr>
        <a:xfrm>
          <a:off x="3743325" y="16602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66675</xdr:rowOff>
    </xdr:from>
    <xdr:ext cx="533400" cy="257175"/>
    <xdr:sp macro="" textlink="">
      <xdr:nvSpPr>
        <xdr:cNvPr id="250" name="テキスト ボックス 249"/>
        <xdr:cNvSpPr txBox="1"/>
      </xdr:nvSpPr>
      <xdr:spPr>
        <a:xfrm>
          <a:off x="35337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142875</xdr:rowOff>
    </xdr:from>
    <xdr:to>
      <xdr:col>4</xdr:col>
      <xdr:colOff>209550</xdr:colOff>
      <xdr:row>97</xdr:row>
      <xdr:rowOff>76200</xdr:rowOff>
    </xdr:to>
    <xdr:sp macro="" textlink="">
      <xdr:nvSpPr>
        <xdr:cNvPr id="251" name="円/楕円 250"/>
        <xdr:cNvSpPr/>
      </xdr:nvSpPr>
      <xdr:spPr>
        <a:xfrm>
          <a:off x="2857500" y="16602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66675</xdr:rowOff>
    </xdr:from>
    <xdr:ext cx="533400" cy="257175"/>
    <xdr:sp macro="" textlink="">
      <xdr:nvSpPr>
        <xdr:cNvPr id="252" name="テキスト ボックス 251"/>
        <xdr:cNvSpPr txBox="1"/>
      </xdr:nvSpPr>
      <xdr:spPr>
        <a:xfrm>
          <a:off x="2638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152400</xdr:rowOff>
    </xdr:from>
    <xdr:to>
      <xdr:col>3</xdr:col>
      <xdr:colOff>0</xdr:colOff>
      <xdr:row>97</xdr:row>
      <xdr:rowOff>76200</xdr:rowOff>
    </xdr:to>
    <xdr:sp macro="" textlink="">
      <xdr:nvSpPr>
        <xdr:cNvPr id="253" name="円/楕円 252"/>
        <xdr:cNvSpPr/>
      </xdr:nvSpPr>
      <xdr:spPr>
        <a:xfrm>
          <a:off x="1971675" y="16611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66675</xdr:rowOff>
    </xdr:from>
    <xdr:ext cx="533400" cy="257175"/>
    <xdr:sp macro="" textlink="">
      <xdr:nvSpPr>
        <xdr:cNvPr id="254" name="テキスト ボックス 253"/>
        <xdr:cNvSpPr txBox="1"/>
      </xdr:nvSpPr>
      <xdr:spPr>
        <a:xfrm>
          <a:off x="1752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161925</xdr:rowOff>
    </xdr:from>
    <xdr:to>
      <xdr:col>1</xdr:col>
      <xdr:colOff>485775</xdr:colOff>
      <xdr:row>97</xdr:row>
      <xdr:rowOff>95250</xdr:rowOff>
    </xdr:to>
    <xdr:sp macro="" textlink="">
      <xdr:nvSpPr>
        <xdr:cNvPr id="255" name="円/楕円 254"/>
        <xdr:cNvSpPr/>
      </xdr:nvSpPr>
      <xdr:spPr>
        <a:xfrm>
          <a:off x="1076325"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56" name="テキスト ボックス 255"/>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7" name="正方形/長方形 25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58" name="正方形/長方形 25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59" name="正方形/長方形 25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0" name="正方形/長方形 25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1" name="正方形/長方形 26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2" name="正方形/長方形 26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3" name="正方形/長方形 26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4" name="正方形/長方形 26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5" name="テキスト ボックス 26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6" name="直線コネクタ 26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67" name="直線コネクタ 26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68" name="テキスト ボックス 26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69" name="直線コネクタ 26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0" name="テキスト ボックス 26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1" name="直線コネクタ 27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72" name="テキスト ボックス 27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3" name="直線コネクタ 27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74" name="テキスト ボックス 27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75" name="直線コネクタ 27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76" name="テキスト ボックス 275"/>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39</xdr:row>
      <xdr:rowOff>47625</xdr:rowOff>
    </xdr:to>
    <xdr:cxnSp macro="">
      <xdr:nvCxnSpPr>
        <xdr:cNvPr id="280" name="直線コネクタ 279"/>
        <xdr:cNvCxnSpPr/>
      </xdr:nvCxnSpPr>
      <xdr:spPr>
        <a:xfrm flipV="1">
          <a:off x="1047750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2" name="直線コネクタ 28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xdr:rowOff>
    </xdr:from>
    <xdr:ext cx="533400" cy="257175"/>
    <xdr:sp macro="" textlink="">
      <xdr:nvSpPr>
        <xdr:cNvPr id="283" name="労働費最大値テキスト"/>
        <xdr:cNvSpPr txBox="1"/>
      </xdr:nvSpPr>
      <xdr:spPr>
        <a:xfrm>
          <a:off x="10525125" y="515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142875</xdr:rowOff>
    </xdr:from>
    <xdr:to>
      <xdr:col>15</xdr:col>
      <xdr:colOff>180975</xdr:colOff>
      <xdr:row>38</xdr:row>
      <xdr:rowOff>104775</xdr:rowOff>
    </xdr:to>
    <xdr:cxnSp macro="">
      <xdr:nvCxnSpPr>
        <xdr:cNvPr id="285" name="直線コネクタ 284"/>
        <xdr:cNvCxnSpPr/>
      </xdr:nvCxnSpPr>
      <xdr:spPr>
        <a:xfrm>
          <a:off x="9639300" y="6143625"/>
          <a:ext cx="838200"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66675</xdr:rowOff>
    </xdr:from>
    <xdr:ext cx="381000" cy="257175"/>
    <xdr:sp macro="" textlink="">
      <xdr:nvSpPr>
        <xdr:cNvPr id="286" name="労働費平均値テキスト"/>
        <xdr:cNvSpPr txBox="1"/>
      </xdr:nvSpPr>
      <xdr:spPr>
        <a:xfrm>
          <a:off x="105251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287" name="フローチャート : 判断 286"/>
        <xdr:cNvSpPr/>
      </xdr:nvSpPr>
      <xdr:spPr>
        <a:xfrm>
          <a:off x="10429875" y="656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47625</xdr:rowOff>
    </xdr:from>
    <xdr:to>
      <xdr:col>14</xdr:col>
      <xdr:colOff>28575</xdr:colOff>
      <xdr:row>35</xdr:row>
      <xdr:rowOff>142875</xdr:rowOff>
    </xdr:to>
    <xdr:cxnSp macro="">
      <xdr:nvCxnSpPr>
        <xdr:cNvPr id="288" name="直線コネクタ 287"/>
        <xdr:cNvCxnSpPr/>
      </xdr:nvCxnSpPr>
      <xdr:spPr>
        <a:xfrm>
          <a:off x="8753475" y="58769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38100</xdr:rowOff>
    </xdr:from>
    <xdr:to>
      <xdr:col>14</xdr:col>
      <xdr:colOff>76200</xdr:colOff>
      <xdr:row>37</xdr:row>
      <xdr:rowOff>133350</xdr:rowOff>
    </xdr:to>
    <xdr:sp macro="" textlink="">
      <xdr:nvSpPr>
        <xdr:cNvPr id="289" name="フローチャート : 判断 288"/>
        <xdr:cNvSpPr/>
      </xdr:nvSpPr>
      <xdr:spPr>
        <a:xfrm>
          <a:off x="95916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37</xdr:row>
      <xdr:rowOff>123825</xdr:rowOff>
    </xdr:from>
    <xdr:ext cx="466725" cy="257175"/>
    <xdr:sp macro="" textlink="">
      <xdr:nvSpPr>
        <xdr:cNvPr id="290" name="テキスト ボックス 289"/>
        <xdr:cNvSpPr txBox="1"/>
      </xdr:nvSpPr>
      <xdr:spPr>
        <a:xfrm>
          <a:off x="9401175"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47625</xdr:rowOff>
    </xdr:from>
    <xdr:to>
      <xdr:col>12</xdr:col>
      <xdr:colOff>514350</xdr:colOff>
      <xdr:row>34</xdr:row>
      <xdr:rowOff>85725</xdr:rowOff>
    </xdr:to>
    <xdr:cxnSp macro="">
      <xdr:nvCxnSpPr>
        <xdr:cNvPr id="291" name="直線コネクタ 290"/>
        <xdr:cNvCxnSpPr/>
      </xdr:nvCxnSpPr>
      <xdr:spPr>
        <a:xfrm flipV="1">
          <a:off x="7858125" y="58769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161925</xdr:rowOff>
    </xdr:from>
    <xdr:to>
      <xdr:col>12</xdr:col>
      <xdr:colOff>561975</xdr:colOff>
      <xdr:row>38</xdr:row>
      <xdr:rowOff>95250</xdr:rowOff>
    </xdr:to>
    <xdr:sp macro="" textlink="">
      <xdr:nvSpPr>
        <xdr:cNvPr id="292" name="フローチャート : 判断 291"/>
        <xdr:cNvSpPr/>
      </xdr:nvSpPr>
      <xdr:spPr>
        <a:xfrm>
          <a:off x="86963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85725</xdr:rowOff>
    </xdr:from>
    <xdr:ext cx="466725" cy="257175"/>
    <xdr:sp macro="" textlink="">
      <xdr:nvSpPr>
        <xdr:cNvPr id="293" name="テキスト ボックス 292"/>
        <xdr:cNvSpPr txBox="1"/>
      </xdr:nvSpPr>
      <xdr:spPr>
        <a:xfrm>
          <a:off x="851535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133350</xdr:rowOff>
    </xdr:from>
    <xdr:to>
      <xdr:col>11</xdr:col>
      <xdr:colOff>304800</xdr:colOff>
      <xdr:row>34</xdr:row>
      <xdr:rowOff>85725</xdr:rowOff>
    </xdr:to>
    <xdr:cxnSp macro="">
      <xdr:nvCxnSpPr>
        <xdr:cNvPr id="294" name="直線コネクタ 293"/>
        <xdr:cNvCxnSpPr/>
      </xdr:nvCxnSpPr>
      <xdr:spPr>
        <a:xfrm>
          <a:off x="6972300" y="57912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142875</xdr:rowOff>
    </xdr:from>
    <xdr:to>
      <xdr:col>11</xdr:col>
      <xdr:colOff>361950</xdr:colOff>
      <xdr:row>38</xdr:row>
      <xdr:rowOff>66675</xdr:rowOff>
    </xdr:to>
    <xdr:sp macro="" textlink="">
      <xdr:nvSpPr>
        <xdr:cNvPr id="295" name="フローチャート : 判断 294"/>
        <xdr:cNvSpPr/>
      </xdr:nvSpPr>
      <xdr:spPr>
        <a:xfrm>
          <a:off x="7810500"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57150</xdr:rowOff>
    </xdr:from>
    <xdr:ext cx="466725" cy="257175"/>
    <xdr:sp macro="" textlink="">
      <xdr:nvSpPr>
        <xdr:cNvPr id="296" name="テキスト ボックス 295"/>
        <xdr:cNvSpPr txBox="1"/>
      </xdr:nvSpPr>
      <xdr:spPr>
        <a:xfrm>
          <a:off x="76295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114300</xdr:rowOff>
    </xdr:from>
    <xdr:to>
      <xdr:col>10</xdr:col>
      <xdr:colOff>152400</xdr:colOff>
      <xdr:row>37</xdr:row>
      <xdr:rowOff>38100</xdr:rowOff>
    </xdr:to>
    <xdr:sp macro="" textlink="">
      <xdr:nvSpPr>
        <xdr:cNvPr id="297" name="フローチャート : 判断 296"/>
        <xdr:cNvSpPr/>
      </xdr:nvSpPr>
      <xdr:spPr>
        <a:xfrm>
          <a:off x="6924675" y="628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28575</xdr:rowOff>
    </xdr:from>
    <xdr:ext cx="466725" cy="257175"/>
    <xdr:sp macro="" textlink="">
      <xdr:nvSpPr>
        <xdr:cNvPr id="298" name="テキスト ボックス 297"/>
        <xdr:cNvSpPr txBox="1"/>
      </xdr:nvSpPr>
      <xdr:spPr>
        <a:xfrm>
          <a:off x="6734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04" name="円/楕円 303"/>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05" name="労働費該当値テキスト"/>
        <xdr:cNvSpPr txBox="1"/>
      </xdr:nvSpPr>
      <xdr:spPr>
        <a:xfrm>
          <a:off x="1052512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13</xdr:col>
      <xdr:colOff>666750</xdr:colOff>
      <xdr:row>35</xdr:row>
      <xdr:rowOff>95250</xdr:rowOff>
    </xdr:from>
    <xdr:to>
      <xdr:col>14</xdr:col>
      <xdr:colOff>76200</xdr:colOff>
      <xdr:row>36</xdr:row>
      <xdr:rowOff>28575</xdr:rowOff>
    </xdr:to>
    <xdr:sp macro="" textlink="">
      <xdr:nvSpPr>
        <xdr:cNvPr id="306" name="円/楕円 305"/>
        <xdr:cNvSpPr/>
      </xdr:nvSpPr>
      <xdr:spPr>
        <a:xfrm>
          <a:off x="9591675" y="609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34</xdr:row>
      <xdr:rowOff>38100</xdr:rowOff>
    </xdr:from>
    <xdr:ext cx="466725" cy="257175"/>
    <xdr:sp macro="" textlink="">
      <xdr:nvSpPr>
        <xdr:cNvPr id="307" name="テキスト ボックス 306"/>
        <xdr:cNvSpPr txBox="1"/>
      </xdr:nvSpPr>
      <xdr:spPr>
        <a:xfrm>
          <a:off x="9401175" y="586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171450</xdr:rowOff>
    </xdr:from>
    <xdr:to>
      <xdr:col>12</xdr:col>
      <xdr:colOff>561975</xdr:colOff>
      <xdr:row>34</xdr:row>
      <xdr:rowOff>95250</xdr:rowOff>
    </xdr:to>
    <xdr:sp macro="" textlink="">
      <xdr:nvSpPr>
        <xdr:cNvPr id="308" name="円/楕円 307"/>
        <xdr:cNvSpPr/>
      </xdr:nvSpPr>
      <xdr:spPr>
        <a:xfrm>
          <a:off x="8696325" y="582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32</xdr:row>
      <xdr:rowOff>114300</xdr:rowOff>
    </xdr:from>
    <xdr:ext cx="466725" cy="257175"/>
    <xdr:sp macro="" textlink="">
      <xdr:nvSpPr>
        <xdr:cNvPr id="309" name="テキスト ボックス 308"/>
        <xdr:cNvSpPr txBox="1"/>
      </xdr:nvSpPr>
      <xdr:spPr>
        <a:xfrm>
          <a:off x="8515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38100</xdr:rowOff>
    </xdr:from>
    <xdr:to>
      <xdr:col>11</xdr:col>
      <xdr:colOff>361950</xdr:colOff>
      <xdr:row>34</xdr:row>
      <xdr:rowOff>142875</xdr:rowOff>
    </xdr:to>
    <xdr:sp macro="" textlink="">
      <xdr:nvSpPr>
        <xdr:cNvPr id="310" name="円/楕円 309"/>
        <xdr:cNvSpPr/>
      </xdr:nvSpPr>
      <xdr:spPr>
        <a:xfrm>
          <a:off x="7810500"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32</xdr:row>
      <xdr:rowOff>161925</xdr:rowOff>
    </xdr:from>
    <xdr:ext cx="466725" cy="257175"/>
    <xdr:sp macro="" textlink="">
      <xdr:nvSpPr>
        <xdr:cNvPr id="311" name="テキスト ボックス 310"/>
        <xdr:cNvSpPr txBox="1"/>
      </xdr:nvSpPr>
      <xdr:spPr>
        <a:xfrm>
          <a:off x="7629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76200</xdr:rowOff>
    </xdr:from>
    <xdr:to>
      <xdr:col>10</xdr:col>
      <xdr:colOff>152400</xdr:colOff>
      <xdr:row>34</xdr:row>
      <xdr:rowOff>9525</xdr:rowOff>
    </xdr:to>
    <xdr:sp macro="" textlink="">
      <xdr:nvSpPr>
        <xdr:cNvPr id="312" name="円/楕円 311"/>
        <xdr:cNvSpPr/>
      </xdr:nvSpPr>
      <xdr:spPr>
        <a:xfrm>
          <a:off x="6924675" y="573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28575</xdr:rowOff>
    </xdr:from>
    <xdr:ext cx="466725" cy="257175"/>
    <xdr:sp macro="" textlink="">
      <xdr:nvSpPr>
        <xdr:cNvPr id="313" name="テキスト ボックス 312"/>
        <xdr:cNvSpPr txBox="1"/>
      </xdr:nvSpPr>
      <xdr:spPr>
        <a:xfrm>
          <a:off x="67341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24" name="直線コネクタ 32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25" name="テキスト ボックス 32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26" name="直線コネクタ 32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27" name="テキスト ボックス 32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28" name="直線コネクタ 32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29" name="テキスト ボックス 32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0" name="直線コネクタ 32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1" name="テキスト ボックス 33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2" name="直線コネクタ 33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3" name="テキスト ボックス 33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58</xdr:row>
      <xdr:rowOff>114300</xdr:rowOff>
    </xdr:to>
    <xdr:cxnSp macro="">
      <xdr:nvCxnSpPr>
        <xdr:cNvPr id="335" name="直線コネクタ 334"/>
        <xdr:cNvCxnSpPr/>
      </xdr:nvCxnSpPr>
      <xdr:spPr>
        <a:xfrm flipV="1">
          <a:off x="10477500" y="87439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3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37" name="直線コネクタ 33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600075" cy="257175"/>
    <xdr:sp macro="" textlink="">
      <xdr:nvSpPr>
        <xdr:cNvPr id="338" name="農林水産業費最大値テキスト"/>
        <xdr:cNvSpPr txBox="1"/>
      </xdr:nvSpPr>
      <xdr:spPr>
        <a:xfrm>
          <a:off x="10525125"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39" name="直線コネクタ 338"/>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38100</xdr:rowOff>
    </xdr:to>
    <xdr:cxnSp macro="">
      <xdr:nvCxnSpPr>
        <xdr:cNvPr id="340" name="直線コネクタ 339"/>
        <xdr:cNvCxnSpPr/>
      </xdr:nvCxnSpPr>
      <xdr:spPr>
        <a:xfrm flipV="1">
          <a:off x="9639300" y="99536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104775</xdr:rowOff>
    </xdr:from>
    <xdr:ext cx="533400" cy="257175"/>
    <xdr:sp macro="" textlink="">
      <xdr:nvSpPr>
        <xdr:cNvPr id="341" name="農林水産業費平均値テキスト"/>
        <xdr:cNvSpPr txBox="1"/>
      </xdr:nvSpPr>
      <xdr:spPr>
        <a:xfrm>
          <a:off x="105251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9525</xdr:rowOff>
    </xdr:to>
    <xdr:sp macro="" textlink="">
      <xdr:nvSpPr>
        <xdr:cNvPr id="342" name="フローチャート : 判断 341"/>
        <xdr:cNvSpPr/>
      </xdr:nvSpPr>
      <xdr:spPr>
        <a:xfrm>
          <a:off x="104298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38100</xdr:rowOff>
    </xdr:from>
    <xdr:to>
      <xdr:col>14</xdr:col>
      <xdr:colOff>28575</xdr:colOff>
      <xdr:row>58</xdr:row>
      <xdr:rowOff>47625</xdr:rowOff>
    </xdr:to>
    <xdr:cxnSp macro="">
      <xdr:nvCxnSpPr>
        <xdr:cNvPr id="343" name="直線コネクタ 342"/>
        <xdr:cNvCxnSpPr/>
      </xdr:nvCxnSpPr>
      <xdr:spPr>
        <a:xfrm flipV="1">
          <a:off x="8753475" y="99822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38100</xdr:rowOff>
    </xdr:from>
    <xdr:to>
      <xdr:col>14</xdr:col>
      <xdr:colOff>76200</xdr:colOff>
      <xdr:row>57</xdr:row>
      <xdr:rowOff>142875</xdr:rowOff>
    </xdr:to>
    <xdr:sp macro="" textlink="">
      <xdr:nvSpPr>
        <xdr:cNvPr id="344" name="フローチャート : 判断 343"/>
        <xdr:cNvSpPr/>
      </xdr:nvSpPr>
      <xdr:spPr>
        <a:xfrm>
          <a:off x="9591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161925</xdr:rowOff>
    </xdr:from>
    <xdr:ext cx="533400" cy="257175"/>
    <xdr:sp macro="" textlink="">
      <xdr:nvSpPr>
        <xdr:cNvPr id="345" name="テキスト ボックス 344"/>
        <xdr:cNvSpPr txBox="1"/>
      </xdr:nvSpPr>
      <xdr:spPr>
        <a:xfrm>
          <a:off x="93726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47625</xdr:rowOff>
    </xdr:to>
    <xdr:cxnSp macro="">
      <xdr:nvCxnSpPr>
        <xdr:cNvPr id="346" name="直線コネクタ 345"/>
        <xdr:cNvCxnSpPr/>
      </xdr:nvCxnSpPr>
      <xdr:spPr>
        <a:xfrm>
          <a:off x="7858125" y="99917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114300</xdr:rowOff>
    </xdr:from>
    <xdr:to>
      <xdr:col>12</xdr:col>
      <xdr:colOff>561975</xdr:colOff>
      <xdr:row>58</xdr:row>
      <xdr:rowOff>47625</xdr:rowOff>
    </xdr:to>
    <xdr:sp macro="" textlink="">
      <xdr:nvSpPr>
        <xdr:cNvPr id="347" name="フローチャート : 判断 346"/>
        <xdr:cNvSpPr/>
      </xdr:nvSpPr>
      <xdr:spPr>
        <a:xfrm>
          <a:off x="86963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57150</xdr:rowOff>
    </xdr:from>
    <xdr:ext cx="533400" cy="257175"/>
    <xdr:sp macro="" textlink="">
      <xdr:nvSpPr>
        <xdr:cNvPr id="348" name="テキスト ボックス 347"/>
        <xdr:cNvSpPr txBox="1"/>
      </xdr:nvSpPr>
      <xdr:spPr>
        <a:xfrm>
          <a:off x="84867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47625</xdr:rowOff>
    </xdr:from>
    <xdr:to>
      <xdr:col>11</xdr:col>
      <xdr:colOff>304800</xdr:colOff>
      <xdr:row>58</xdr:row>
      <xdr:rowOff>47625</xdr:rowOff>
    </xdr:to>
    <xdr:cxnSp macro="">
      <xdr:nvCxnSpPr>
        <xdr:cNvPr id="349" name="直線コネクタ 348"/>
        <xdr:cNvCxnSpPr/>
      </xdr:nvCxnSpPr>
      <xdr:spPr>
        <a:xfrm flipV="1">
          <a:off x="6972300" y="9991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76200</xdr:rowOff>
    </xdr:to>
    <xdr:sp macro="" textlink="">
      <xdr:nvSpPr>
        <xdr:cNvPr id="350" name="フローチャート : 判断 349"/>
        <xdr:cNvSpPr/>
      </xdr:nvSpPr>
      <xdr:spPr>
        <a:xfrm>
          <a:off x="7810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51" name="テキスト ボックス 350"/>
        <xdr:cNvSpPr txBox="1"/>
      </xdr:nvSpPr>
      <xdr:spPr>
        <a:xfrm>
          <a:off x="7591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133350</xdr:rowOff>
    </xdr:from>
    <xdr:to>
      <xdr:col>10</xdr:col>
      <xdr:colOff>152400</xdr:colOff>
      <xdr:row>58</xdr:row>
      <xdr:rowOff>66675</xdr:rowOff>
    </xdr:to>
    <xdr:sp macro="" textlink="">
      <xdr:nvSpPr>
        <xdr:cNvPr id="352" name="フローチャート : 判断 351"/>
        <xdr:cNvSpPr/>
      </xdr:nvSpPr>
      <xdr:spPr>
        <a:xfrm>
          <a:off x="6924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85725</xdr:rowOff>
    </xdr:from>
    <xdr:ext cx="533400" cy="257175"/>
    <xdr:sp macro="" textlink="">
      <xdr:nvSpPr>
        <xdr:cNvPr id="353" name="テキスト ボックス 352"/>
        <xdr:cNvSpPr txBox="1"/>
      </xdr:nvSpPr>
      <xdr:spPr>
        <a:xfrm>
          <a:off x="6705600"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4" name="テキスト ボックス 35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5" name="テキスト ボックス 35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6" name="テキスト ボックス 35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57" name="テキスト ボックス 35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58" name="テキスト ボックス 35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133350</xdr:rowOff>
    </xdr:from>
    <xdr:to>
      <xdr:col>15</xdr:col>
      <xdr:colOff>228600</xdr:colOff>
      <xdr:row>58</xdr:row>
      <xdr:rowOff>57150</xdr:rowOff>
    </xdr:to>
    <xdr:sp macro="" textlink="">
      <xdr:nvSpPr>
        <xdr:cNvPr id="359" name="円/楕円 358"/>
        <xdr:cNvSpPr/>
      </xdr:nvSpPr>
      <xdr:spPr>
        <a:xfrm>
          <a:off x="104298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57150</xdr:rowOff>
    </xdr:from>
    <xdr:ext cx="533400" cy="257175"/>
    <xdr:sp macro="" textlink="">
      <xdr:nvSpPr>
        <xdr:cNvPr id="360" name="農林水産業費該当値テキスト"/>
        <xdr:cNvSpPr txBox="1"/>
      </xdr:nvSpPr>
      <xdr:spPr>
        <a:xfrm>
          <a:off x="105251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161925</xdr:rowOff>
    </xdr:from>
    <xdr:to>
      <xdr:col>14</xdr:col>
      <xdr:colOff>76200</xdr:colOff>
      <xdr:row>58</xdr:row>
      <xdr:rowOff>85725</xdr:rowOff>
    </xdr:to>
    <xdr:sp macro="" textlink="">
      <xdr:nvSpPr>
        <xdr:cNvPr id="361" name="円/楕円 360"/>
        <xdr:cNvSpPr/>
      </xdr:nvSpPr>
      <xdr:spPr>
        <a:xfrm>
          <a:off x="9591675" y="9934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62" name="テキスト ボックス 361"/>
        <xdr:cNvSpPr txBox="1"/>
      </xdr:nvSpPr>
      <xdr:spPr>
        <a:xfrm>
          <a:off x="9372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171450</xdr:rowOff>
    </xdr:from>
    <xdr:to>
      <xdr:col>12</xdr:col>
      <xdr:colOff>561975</xdr:colOff>
      <xdr:row>58</xdr:row>
      <xdr:rowOff>95250</xdr:rowOff>
    </xdr:to>
    <xdr:sp macro="" textlink="">
      <xdr:nvSpPr>
        <xdr:cNvPr id="363" name="円/楕円 362"/>
        <xdr:cNvSpPr/>
      </xdr:nvSpPr>
      <xdr:spPr>
        <a:xfrm>
          <a:off x="8696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95250</xdr:rowOff>
    </xdr:from>
    <xdr:ext cx="533400" cy="257175"/>
    <xdr:sp macro="" textlink="">
      <xdr:nvSpPr>
        <xdr:cNvPr id="364" name="テキスト ボックス 363"/>
        <xdr:cNvSpPr txBox="1"/>
      </xdr:nvSpPr>
      <xdr:spPr>
        <a:xfrm>
          <a:off x="848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171450</xdr:rowOff>
    </xdr:from>
    <xdr:to>
      <xdr:col>11</xdr:col>
      <xdr:colOff>361950</xdr:colOff>
      <xdr:row>58</xdr:row>
      <xdr:rowOff>95250</xdr:rowOff>
    </xdr:to>
    <xdr:sp macro="" textlink="">
      <xdr:nvSpPr>
        <xdr:cNvPr id="365" name="円/楕円 364"/>
        <xdr:cNvSpPr/>
      </xdr:nvSpPr>
      <xdr:spPr>
        <a:xfrm>
          <a:off x="7810500"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95250</xdr:rowOff>
    </xdr:from>
    <xdr:ext cx="533400" cy="257175"/>
    <xdr:sp macro="" textlink="">
      <xdr:nvSpPr>
        <xdr:cNvPr id="366" name="テキスト ボックス 365"/>
        <xdr:cNvSpPr txBox="1"/>
      </xdr:nvSpPr>
      <xdr:spPr>
        <a:xfrm>
          <a:off x="759142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171450</xdr:rowOff>
    </xdr:from>
    <xdr:to>
      <xdr:col>10</xdr:col>
      <xdr:colOff>152400</xdr:colOff>
      <xdr:row>58</xdr:row>
      <xdr:rowOff>95250</xdr:rowOff>
    </xdr:to>
    <xdr:sp macro="" textlink="">
      <xdr:nvSpPr>
        <xdr:cNvPr id="367" name="円/楕円 366"/>
        <xdr:cNvSpPr/>
      </xdr:nvSpPr>
      <xdr:spPr>
        <a:xfrm>
          <a:off x="692467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95250</xdr:rowOff>
    </xdr:from>
    <xdr:ext cx="533400" cy="257175"/>
    <xdr:sp macro="" textlink="">
      <xdr:nvSpPr>
        <xdr:cNvPr id="368" name="テキスト ボックス 367"/>
        <xdr:cNvSpPr txBox="1"/>
      </xdr:nvSpPr>
      <xdr:spPr>
        <a:xfrm>
          <a:off x="670560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69" name="正方形/長方形 36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0" name="正方形/長方形 36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1" name="正方形/長方形 37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2" name="正方形/長方形 37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3" name="正方形/長方形 37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4" name="正方形/長方形 37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5" name="正方形/長方形 37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6" name="正方形/長方形 37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77" name="テキスト ボックス 37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78" name="直線コネクタ 37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79" name="直線コネクタ 378"/>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0" name="テキスト ボックス 379"/>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1" name="直線コネクタ 380"/>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2" name="テキスト ボックス 381"/>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3" name="直線コネクタ 382"/>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4" name="テキスト ボックス 383"/>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5" name="直線コネクタ 384"/>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86" name="テキスト ボックス 385"/>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87" name="直線コネクタ 386"/>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88" name="テキスト ボックス 387"/>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89"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66675</xdr:rowOff>
    </xdr:from>
    <xdr:to>
      <xdr:col>15</xdr:col>
      <xdr:colOff>180975</xdr:colOff>
      <xdr:row>78</xdr:row>
      <xdr:rowOff>133350</xdr:rowOff>
    </xdr:to>
    <xdr:cxnSp macro="">
      <xdr:nvCxnSpPr>
        <xdr:cNvPr id="390" name="直線コネクタ 389"/>
        <xdr:cNvCxnSpPr/>
      </xdr:nvCxnSpPr>
      <xdr:spPr>
        <a:xfrm flipV="1">
          <a:off x="10477500" y="1206817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1"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2" name="直線コネクタ 391"/>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xdr:rowOff>
    </xdr:from>
    <xdr:ext cx="600075" cy="257175"/>
    <xdr:sp macro="" textlink="">
      <xdr:nvSpPr>
        <xdr:cNvPr id="393" name="商工費最大値テキスト"/>
        <xdr:cNvSpPr txBox="1"/>
      </xdr:nvSpPr>
      <xdr:spPr>
        <a:xfrm>
          <a:off x="10525125" y="11839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95250</xdr:colOff>
      <xdr:row>70</xdr:row>
      <xdr:rowOff>66675</xdr:rowOff>
    </xdr:from>
    <xdr:to>
      <xdr:col>15</xdr:col>
      <xdr:colOff>266700</xdr:colOff>
      <xdr:row>70</xdr:row>
      <xdr:rowOff>66675</xdr:rowOff>
    </xdr:to>
    <xdr:cxnSp macro="">
      <xdr:nvCxnSpPr>
        <xdr:cNvPr id="394" name="直線コネクタ 393"/>
        <xdr:cNvCxnSpPr/>
      </xdr:nvCxnSpPr>
      <xdr:spPr>
        <a:xfrm>
          <a:off x="10391775" y="12068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104775</xdr:rowOff>
    </xdr:to>
    <xdr:cxnSp macro="">
      <xdr:nvCxnSpPr>
        <xdr:cNvPr id="395" name="直線コネクタ 394"/>
        <xdr:cNvCxnSpPr/>
      </xdr:nvCxnSpPr>
      <xdr:spPr>
        <a:xfrm flipV="1">
          <a:off x="9639300" y="13468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396"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397" name="フローチャート : 判断 396"/>
        <xdr:cNvSpPr/>
      </xdr:nvSpPr>
      <xdr:spPr>
        <a:xfrm>
          <a:off x="10429875" y="1327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104775</xdr:rowOff>
    </xdr:to>
    <xdr:cxnSp macro="">
      <xdr:nvCxnSpPr>
        <xdr:cNvPr id="398" name="直線コネクタ 397"/>
        <xdr:cNvCxnSpPr/>
      </xdr:nvCxnSpPr>
      <xdr:spPr>
        <a:xfrm flipV="1">
          <a:off x="8753475" y="13477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161925</xdr:rowOff>
    </xdr:from>
    <xdr:to>
      <xdr:col>14</xdr:col>
      <xdr:colOff>76200</xdr:colOff>
      <xdr:row>78</xdr:row>
      <xdr:rowOff>95250</xdr:rowOff>
    </xdr:to>
    <xdr:sp macro="" textlink="">
      <xdr:nvSpPr>
        <xdr:cNvPr id="399" name="フローチャート : 判断 398"/>
        <xdr:cNvSpPr/>
      </xdr:nvSpPr>
      <xdr:spPr>
        <a:xfrm>
          <a:off x="9591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114300</xdr:rowOff>
    </xdr:from>
    <xdr:ext cx="533400" cy="257175"/>
    <xdr:sp macro="" textlink="">
      <xdr:nvSpPr>
        <xdr:cNvPr id="400" name="テキスト ボックス 399"/>
        <xdr:cNvSpPr txBox="1"/>
      </xdr:nvSpPr>
      <xdr:spPr>
        <a:xfrm>
          <a:off x="937260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104775</xdr:rowOff>
    </xdr:from>
    <xdr:to>
      <xdr:col>12</xdr:col>
      <xdr:colOff>514350</xdr:colOff>
      <xdr:row>78</xdr:row>
      <xdr:rowOff>114300</xdr:rowOff>
    </xdr:to>
    <xdr:cxnSp macro="">
      <xdr:nvCxnSpPr>
        <xdr:cNvPr id="401" name="直線コネクタ 400"/>
        <xdr:cNvCxnSpPr/>
      </xdr:nvCxnSpPr>
      <xdr:spPr>
        <a:xfrm flipV="1">
          <a:off x="7858125" y="13477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78</xdr:row>
      <xdr:rowOff>9525</xdr:rowOff>
    </xdr:from>
    <xdr:to>
      <xdr:col>12</xdr:col>
      <xdr:colOff>561975</xdr:colOff>
      <xdr:row>78</xdr:row>
      <xdr:rowOff>114300</xdr:rowOff>
    </xdr:to>
    <xdr:sp macro="" textlink="">
      <xdr:nvSpPr>
        <xdr:cNvPr id="402" name="フローチャート : 判断 401"/>
        <xdr:cNvSpPr/>
      </xdr:nvSpPr>
      <xdr:spPr>
        <a:xfrm>
          <a:off x="8696325"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123825</xdr:rowOff>
    </xdr:from>
    <xdr:ext cx="466725" cy="257175"/>
    <xdr:sp macro="" textlink="">
      <xdr:nvSpPr>
        <xdr:cNvPr id="403" name="テキスト ボックス 402"/>
        <xdr:cNvSpPr txBox="1"/>
      </xdr:nvSpPr>
      <xdr:spPr>
        <a:xfrm>
          <a:off x="8515350"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114300</xdr:rowOff>
    </xdr:from>
    <xdr:to>
      <xdr:col>11</xdr:col>
      <xdr:colOff>304800</xdr:colOff>
      <xdr:row>78</xdr:row>
      <xdr:rowOff>114300</xdr:rowOff>
    </xdr:to>
    <xdr:cxnSp macro="">
      <xdr:nvCxnSpPr>
        <xdr:cNvPr id="404" name="直線コネクタ 403"/>
        <xdr:cNvCxnSpPr/>
      </xdr:nvCxnSpPr>
      <xdr:spPr>
        <a:xfrm>
          <a:off x="6972300" y="13487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19050</xdr:rowOff>
    </xdr:from>
    <xdr:to>
      <xdr:col>11</xdr:col>
      <xdr:colOff>361950</xdr:colOff>
      <xdr:row>78</xdr:row>
      <xdr:rowOff>114300</xdr:rowOff>
    </xdr:to>
    <xdr:sp macro="" textlink="">
      <xdr:nvSpPr>
        <xdr:cNvPr id="405" name="フローチャート : 判断 404"/>
        <xdr:cNvSpPr/>
      </xdr:nvSpPr>
      <xdr:spPr>
        <a:xfrm>
          <a:off x="781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133350</xdr:rowOff>
    </xdr:from>
    <xdr:ext cx="466725" cy="257175"/>
    <xdr:sp macro="" textlink="">
      <xdr:nvSpPr>
        <xdr:cNvPr id="406" name="テキスト ボックス 405"/>
        <xdr:cNvSpPr txBox="1"/>
      </xdr:nvSpPr>
      <xdr:spPr>
        <a:xfrm>
          <a:off x="762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104775</xdr:rowOff>
    </xdr:to>
    <xdr:sp macro="" textlink="">
      <xdr:nvSpPr>
        <xdr:cNvPr id="407" name="フローチャート : 判断 406"/>
        <xdr:cNvSpPr/>
      </xdr:nvSpPr>
      <xdr:spPr>
        <a:xfrm>
          <a:off x="692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123825</xdr:rowOff>
    </xdr:from>
    <xdr:ext cx="466725" cy="257175"/>
    <xdr:sp macro="" textlink="">
      <xdr:nvSpPr>
        <xdr:cNvPr id="408" name="テキスト ボックス 407"/>
        <xdr:cNvSpPr txBox="1"/>
      </xdr:nvSpPr>
      <xdr:spPr>
        <a:xfrm>
          <a:off x="673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9" name="テキスト ボックス 408"/>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0" name="テキスト ボックス 409"/>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1" name="テキスト ボックス 410"/>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2" name="テキスト ボックス 411"/>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3" name="テキスト ボックス 412"/>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14" name="円/楕円 413"/>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15" name="商工費該当値テキスト"/>
        <xdr:cNvSpPr txBox="1"/>
      </xdr:nvSpPr>
      <xdr:spPr>
        <a:xfrm>
          <a:off x="105251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57150</xdr:rowOff>
    </xdr:from>
    <xdr:to>
      <xdr:col>14</xdr:col>
      <xdr:colOff>76200</xdr:colOff>
      <xdr:row>78</xdr:row>
      <xdr:rowOff>161925</xdr:rowOff>
    </xdr:to>
    <xdr:sp macro="" textlink="">
      <xdr:nvSpPr>
        <xdr:cNvPr id="416" name="円/楕円 415"/>
        <xdr:cNvSpPr/>
      </xdr:nvSpPr>
      <xdr:spPr>
        <a:xfrm>
          <a:off x="9591675" y="1343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17" name="テキスト ボックス 416"/>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161925</xdr:rowOff>
    </xdr:to>
    <xdr:sp macro="" textlink="">
      <xdr:nvSpPr>
        <xdr:cNvPr id="418" name="円/楕円 417"/>
        <xdr:cNvSpPr/>
      </xdr:nvSpPr>
      <xdr:spPr>
        <a:xfrm>
          <a:off x="8696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152400</xdr:rowOff>
    </xdr:from>
    <xdr:ext cx="466725" cy="257175"/>
    <xdr:sp macro="" textlink="">
      <xdr:nvSpPr>
        <xdr:cNvPr id="419" name="テキスト ボックス 418"/>
        <xdr:cNvSpPr txBox="1"/>
      </xdr:nvSpPr>
      <xdr:spPr>
        <a:xfrm>
          <a:off x="8515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66675</xdr:rowOff>
    </xdr:from>
    <xdr:to>
      <xdr:col>11</xdr:col>
      <xdr:colOff>361950</xdr:colOff>
      <xdr:row>78</xdr:row>
      <xdr:rowOff>171450</xdr:rowOff>
    </xdr:to>
    <xdr:sp macro="" textlink="">
      <xdr:nvSpPr>
        <xdr:cNvPr id="420" name="円/楕円 419"/>
        <xdr:cNvSpPr/>
      </xdr:nvSpPr>
      <xdr:spPr>
        <a:xfrm>
          <a:off x="781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161925</xdr:rowOff>
    </xdr:from>
    <xdr:ext cx="466725" cy="257175"/>
    <xdr:sp macro="" textlink="">
      <xdr:nvSpPr>
        <xdr:cNvPr id="421" name="テキスト ボックス 420"/>
        <xdr:cNvSpPr txBox="1"/>
      </xdr:nvSpPr>
      <xdr:spPr>
        <a:xfrm>
          <a:off x="762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161925</xdr:rowOff>
    </xdr:to>
    <xdr:sp macro="" textlink="">
      <xdr:nvSpPr>
        <xdr:cNvPr id="422" name="円/楕円 421"/>
        <xdr:cNvSpPr/>
      </xdr:nvSpPr>
      <xdr:spPr>
        <a:xfrm>
          <a:off x="6924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152400</xdr:rowOff>
    </xdr:from>
    <xdr:ext cx="466725" cy="257175"/>
    <xdr:sp macro="" textlink="">
      <xdr:nvSpPr>
        <xdr:cNvPr id="423" name="テキスト ボックス 422"/>
        <xdr:cNvSpPr txBox="1"/>
      </xdr:nvSpPr>
      <xdr:spPr>
        <a:xfrm>
          <a:off x="6734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9" name="正方形/長方形 428"/>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0" name="正方形/長方形 429"/>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4" name="直線コネクタ 43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5" name="テキスト ボックス 434"/>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6" name="直線コネクタ 43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37" name="テキスト ボックス 436"/>
        <xdr:cNvSpPr txBox="1"/>
      </xdr:nvSpPr>
      <xdr:spPr>
        <a:xfrm>
          <a:off x="60102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8" name="直線コネクタ 43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39" name="テキスト ボックス 438"/>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0" name="直線コネクタ 43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41" name="テキスト ボックス 440"/>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2" name="直線コネクタ 44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43" name="テキスト ボックス 442"/>
        <xdr:cNvSpPr txBox="1"/>
      </xdr:nvSpPr>
      <xdr:spPr>
        <a:xfrm>
          <a:off x="59150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4" name="直線コネクタ 44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5" name="テキスト ボックス 444"/>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95250</xdr:rowOff>
    </xdr:from>
    <xdr:to>
      <xdr:col>15</xdr:col>
      <xdr:colOff>180975</xdr:colOff>
      <xdr:row>99</xdr:row>
      <xdr:rowOff>19050</xdr:rowOff>
    </xdr:to>
    <xdr:cxnSp macro="">
      <xdr:nvCxnSpPr>
        <xdr:cNvPr id="447" name="直線コネクタ 446"/>
        <xdr:cNvCxnSpPr/>
      </xdr:nvCxnSpPr>
      <xdr:spPr>
        <a:xfrm flipV="1">
          <a:off x="10477500" y="1552575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28575</xdr:rowOff>
    </xdr:from>
    <xdr:ext cx="533400" cy="257175"/>
    <xdr:sp macro="" textlink="">
      <xdr:nvSpPr>
        <xdr:cNvPr id="448" name="土木費最小値テキスト"/>
        <xdr:cNvSpPr txBox="1"/>
      </xdr:nvSpPr>
      <xdr:spPr>
        <a:xfrm>
          <a:off x="1052512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49" name="直線コネクタ 448"/>
        <xdr:cNvCxnSpPr/>
      </xdr:nvCxnSpPr>
      <xdr:spPr>
        <a:xfrm>
          <a:off x="10391775"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685800" cy="257175"/>
    <xdr:sp macro="" textlink="">
      <xdr:nvSpPr>
        <xdr:cNvPr id="450" name="土木費最大値テキスト"/>
        <xdr:cNvSpPr txBox="1"/>
      </xdr:nvSpPr>
      <xdr:spPr>
        <a:xfrm>
          <a:off x="10525125" y="153066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95250</xdr:colOff>
      <xdr:row>90</xdr:row>
      <xdr:rowOff>95250</xdr:rowOff>
    </xdr:from>
    <xdr:to>
      <xdr:col>15</xdr:col>
      <xdr:colOff>266700</xdr:colOff>
      <xdr:row>90</xdr:row>
      <xdr:rowOff>95250</xdr:rowOff>
    </xdr:to>
    <xdr:cxnSp macro="">
      <xdr:nvCxnSpPr>
        <xdr:cNvPr id="451" name="直線コネクタ 450"/>
        <xdr:cNvCxnSpPr/>
      </xdr:nvCxnSpPr>
      <xdr:spPr>
        <a:xfrm>
          <a:off x="10391775" y="15525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76200</xdr:rowOff>
    </xdr:from>
    <xdr:to>
      <xdr:col>15</xdr:col>
      <xdr:colOff>180975</xdr:colOff>
      <xdr:row>98</xdr:row>
      <xdr:rowOff>85725</xdr:rowOff>
    </xdr:to>
    <xdr:cxnSp macro="">
      <xdr:nvCxnSpPr>
        <xdr:cNvPr id="452" name="直線コネクタ 451"/>
        <xdr:cNvCxnSpPr/>
      </xdr:nvCxnSpPr>
      <xdr:spPr>
        <a:xfrm flipV="1">
          <a:off x="9639300" y="168783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47625</xdr:rowOff>
    </xdr:from>
    <xdr:ext cx="533400" cy="257175"/>
    <xdr:sp macro="" textlink="">
      <xdr:nvSpPr>
        <xdr:cNvPr id="453" name="土木費平均値テキスト"/>
        <xdr:cNvSpPr txBox="1"/>
      </xdr:nvSpPr>
      <xdr:spPr>
        <a:xfrm>
          <a:off x="105251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66675</xdr:rowOff>
    </xdr:from>
    <xdr:to>
      <xdr:col>15</xdr:col>
      <xdr:colOff>228600</xdr:colOff>
      <xdr:row>98</xdr:row>
      <xdr:rowOff>171450</xdr:rowOff>
    </xdr:to>
    <xdr:sp macro="" textlink="">
      <xdr:nvSpPr>
        <xdr:cNvPr id="454" name="フローチャート : 判断 453"/>
        <xdr:cNvSpPr/>
      </xdr:nvSpPr>
      <xdr:spPr>
        <a:xfrm>
          <a:off x="104298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66675</xdr:rowOff>
    </xdr:from>
    <xdr:to>
      <xdr:col>14</xdr:col>
      <xdr:colOff>28575</xdr:colOff>
      <xdr:row>98</xdr:row>
      <xdr:rowOff>85725</xdr:rowOff>
    </xdr:to>
    <xdr:cxnSp macro="">
      <xdr:nvCxnSpPr>
        <xdr:cNvPr id="455" name="直線コネクタ 454"/>
        <xdr:cNvCxnSpPr/>
      </xdr:nvCxnSpPr>
      <xdr:spPr>
        <a:xfrm>
          <a:off x="8753475" y="16868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28575</xdr:rowOff>
    </xdr:from>
    <xdr:to>
      <xdr:col>14</xdr:col>
      <xdr:colOff>76200</xdr:colOff>
      <xdr:row>98</xdr:row>
      <xdr:rowOff>133350</xdr:rowOff>
    </xdr:to>
    <xdr:sp macro="" textlink="">
      <xdr:nvSpPr>
        <xdr:cNvPr id="456" name="フローチャート : 判断 455"/>
        <xdr:cNvSpPr/>
      </xdr:nvSpPr>
      <xdr:spPr>
        <a:xfrm>
          <a:off x="9591675"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96</xdr:row>
      <xdr:rowOff>152400</xdr:rowOff>
    </xdr:from>
    <xdr:ext cx="600075" cy="257175"/>
    <xdr:sp macro="" textlink="">
      <xdr:nvSpPr>
        <xdr:cNvPr id="457" name="テキスト ボックス 456"/>
        <xdr:cNvSpPr txBox="1"/>
      </xdr:nvSpPr>
      <xdr:spPr>
        <a:xfrm>
          <a:off x="9344025" y="1661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66675</xdr:rowOff>
    </xdr:from>
    <xdr:to>
      <xdr:col>12</xdr:col>
      <xdr:colOff>514350</xdr:colOff>
      <xdr:row>98</xdr:row>
      <xdr:rowOff>161925</xdr:rowOff>
    </xdr:to>
    <xdr:cxnSp macro="">
      <xdr:nvCxnSpPr>
        <xdr:cNvPr id="458" name="直線コネクタ 457"/>
        <xdr:cNvCxnSpPr/>
      </xdr:nvCxnSpPr>
      <xdr:spPr>
        <a:xfrm flipV="1">
          <a:off x="7858125" y="168687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85725</xdr:rowOff>
    </xdr:from>
    <xdr:to>
      <xdr:col>12</xdr:col>
      <xdr:colOff>561975</xdr:colOff>
      <xdr:row>99</xdr:row>
      <xdr:rowOff>19050</xdr:rowOff>
    </xdr:to>
    <xdr:sp macro="" textlink="">
      <xdr:nvSpPr>
        <xdr:cNvPr id="459" name="フローチャート : 判断 458"/>
        <xdr:cNvSpPr/>
      </xdr:nvSpPr>
      <xdr:spPr>
        <a:xfrm>
          <a:off x="8696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9525</xdr:rowOff>
    </xdr:from>
    <xdr:ext cx="533400" cy="257175"/>
    <xdr:sp macro="" textlink="">
      <xdr:nvSpPr>
        <xdr:cNvPr id="460" name="テキスト ボックス 459"/>
        <xdr:cNvSpPr txBox="1"/>
      </xdr:nvSpPr>
      <xdr:spPr>
        <a:xfrm>
          <a:off x="8486775"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161925</xdr:rowOff>
    </xdr:from>
    <xdr:to>
      <xdr:col>11</xdr:col>
      <xdr:colOff>304800</xdr:colOff>
      <xdr:row>99</xdr:row>
      <xdr:rowOff>0</xdr:rowOff>
    </xdr:to>
    <xdr:cxnSp macro="">
      <xdr:nvCxnSpPr>
        <xdr:cNvPr id="461" name="直線コネクタ 460"/>
        <xdr:cNvCxnSpPr/>
      </xdr:nvCxnSpPr>
      <xdr:spPr>
        <a:xfrm flipV="1">
          <a:off x="6972300"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114300</xdr:rowOff>
    </xdr:from>
    <xdr:to>
      <xdr:col>11</xdr:col>
      <xdr:colOff>361950</xdr:colOff>
      <xdr:row>99</xdr:row>
      <xdr:rowOff>38100</xdr:rowOff>
    </xdr:to>
    <xdr:sp macro="" textlink="">
      <xdr:nvSpPr>
        <xdr:cNvPr id="462" name="フローチャート : 判断 461"/>
        <xdr:cNvSpPr/>
      </xdr:nvSpPr>
      <xdr:spPr>
        <a:xfrm>
          <a:off x="7810500" y="1691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57150</xdr:rowOff>
    </xdr:from>
    <xdr:ext cx="533400" cy="257175"/>
    <xdr:sp macro="" textlink="">
      <xdr:nvSpPr>
        <xdr:cNvPr id="463" name="テキスト ボックス 462"/>
        <xdr:cNvSpPr txBox="1"/>
      </xdr:nvSpPr>
      <xdr:spPr>
        <a:xfrm>
          <a:off x="759142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95250</xdr:rowOff>
    </xdr:from>
    <xdr:to>
      <xdr:col>10</xdr:col>
      <xdr:colOff>152400</xdr:colOff>
      <xdr:row>99</xdr:row>
      <xdr:rowOff>28575</xdr:rowOff>
    </xdr:to>
    <xdr:sp macro="" textlink="">
      <xdr:nvSpPr>
        <xdr:cNvPr id="464" name="フローチャート : 判断 463"/>
        <xdr:cNvSpPr/>
      </xdr:nvSpPr>
      <xdr:spPr>
        <a:xfrm>
          <a:off x="6924675"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38100</xdr:rowOff>
    </xdr:from>
    <xdr:ext cx="533400" cy="257175"/>
    <xdr:sp macro="" textlink="">
      <xdr:nvSpPr>
        <xdr:cNvPr id="465" name="テキスト ボックス 464"/>
        <xdr:cNvSpPr txBox="1"/>
      </xdr:nvSpPr>
      <xdr:spPr>
        <a:xfrm>
          <a:off x="6705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6" name="テキスト ボックス 46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7" name="テキスト ボックス 46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8" name="テキスト ボックス 46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9" name="テキスト ボックス 46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0" name="テキスト ボックス 46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28575</xdr:rowOff>
    </xdr:from>
    <xdr:to>
      <xdr:col>15</xdr:col>
      <xdr:colOff>228600</xdr:colOff>
      <xdr:row>98</xdr:row>
      <xdr:rowOff>133350</xdr:rowOff>
    </xdr:to>
    <xdr:sp macro="" textlink="">
      <xdr:nvSpPr>
        <xdr:cNvPr id="471" name="円/楕円 470"/>
        <xdr:cNvSpPr/>
      </xdr:nvSpPr>
      <xdr:spPr>
        <a:xfrm>
          <a:off x="104298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161925</xdr:rowOff>
    </xdr:from>
    <xdr:ext cx="600075" cy="257175"/>
    <xdr:sp macro="" textlink="">
      <xdr:nvSpPr>
        <xdr:cNvPr id="472" name="土木費該当値テキスト"/>
        <xdr:cNvSpPr txBox="1"/>
      </xdr:nvSpPr>
      <xdr:spPr>
        <a:xfrm>
          <a:off x="1052512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38100</xdr:rowOff>
    </xdr:from>
    <xdr:to>
      <xdr:col>14</xdr:col>
      <xdr:colOff>76200</xdr:colOff>
      <xdr:row>98</xdr:row>
      <xdr:rowOff>133350</xdr:rowOff>
    </xdr:to>
    <xdr:sp macro="" textlink="">
      <xdr:nvSpPr>
        <xdr:cNvPr id="473" name="円/楕円 472"/>
        <xdr:cNvSpPr/>
      </xdr:nvSpPr>
      <xdr:spPr>
        <a:xfrm>
          <a:off x="9591675" y="1684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98</xdr:row>
      <xdr:rowOff>123825</xdr:rowOff>
    </xdr:from>
    <xdr:ext cx="600075" cy="257175"/>
    <xdr:sp macro="" textlink="">
      <xdr:nvSpPr>
        <xdr:cNvPr id="474" name="テキスト ボックス 473"/>
        <xdr:cNvSpPr txBox="1"/>
      </xdr:nvSpPr>
      <xdr:spPr>
        <a:xfrm>
          <a:off x="9344025" y="1692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19050</xdr:rowOff>
    </xdr:from>
    <xdr:to>
      <xdr:col>12</xdr:col>
      <xdr:colOff>561975</xdr:colOff>
      <xdr:row>98</xdr:row>
      <xdr:rowOff>114300</xdr:rowOff>
    </xdr:to>
    <xdr:sp macro="" textlink="">
      <xdr:nvSpPr>
        <xdr:cNvPr id="475" name="円/楕円 474"/>
        <xdr:cNvSpPr/>
      </xdr:nvSpPr>
      <xdr:spPr>
        <a:xfrm>
          <a:off x="869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96</xdr:row>
      <xdr:rowOff>133350</xdr:rowOff>
    </xdr:from>
    <xdr:ext cx="600075" cy="257175"/>
    <xdr:sp macro="" textlink="">
      <xdr:nvSpPr>
        <xdr:cNvPr id="476" name="テキスト ボックス 475"/>
        <xdr:cNvSpPr txBox="1"/>
      </xdr:nvSpPr>
      <xdr:spPr>
        <a:xfrm>
          <a:off x="8448675" y="1659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114300</xdr:rowOff>
    </xdr:from>
    <xdr:to>
      <xdr:col>11</xdr:col>
      <xdr:colOff>361950</xdr:colOff>
      <xdr:row>99</xdr:row>
      <xdr:rowOff>47625</xdr:rowOff>
    </xdr:to>
    <xdr:sp macro="" textlink="">
      <xdr:nvSpPr>
        <xdr:cNvPr id="477" name="円/楕円 476"/>
        <xdr:cNvSpPr/>
      </xdr:nvSpPr>
      <xdr:spPr>
        <a:xfrm>
          <a:off x="78105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8" name="テキスト ボックス 477"/>
        <xdr:cNvSpPr txBox="1"/>
      </xdr:nvSpPr>
      <xdr:spPr>
        <a:xfrm>
          <a:off x="759142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123825</xdr:rowOff>
    </xdr:from>
    <xdr:to>
      <xdr:col>10</xdr:col>
      <xdr:colOff>152400</xdr:colOff>
      <xdr:row>99</xdr:row>
      <xdr:rowOff>57150</xdr:rowOff>
    </xdr:to>
    <xdr:sp macro="" textlink="">
      <xdr:nvSpPr>
        <xdr:cNvPr id="479" name="円/楕円 478"/>
        <xdr:cNvSpPr/>
      </xdr:nvSpPr>
      <xdr:spPr>
        <a:xfrm>
          <a:off x="692467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0" name="テキスト ボックス 479"/>
        <xdr:cNvSpPr txBox="1"/>
      </xdr:nvSpPr>
      <xdr:spPr>
        <a:xfrm>
          <a:off x="6705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1" name="正方形/長方形 48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2" name="正方形/長方形 48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3" name="正方形/長方形 48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4" name="正方形/長方形 48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5" name="正方形/長方形 48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6" name="正方形/長方形 48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7" name="正方形/長方形 48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88" name="正方形/長方形 48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9" name="テキスト ボックス 48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0" name="直線コネクタ 48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91" name="直線コネクタ 490"/>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92" name="テキスト ボックス 491"/>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93" name="直線コネクタ 492"/>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94" name="テキスト ボックス 493"/>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95" name="直線コネクタ 494"/>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6" name="テキスト ボックス 495"/>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97" name="直線コネクタ 496"/>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8" name="テキスト ボックス 497"/>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99" name="直線コネクタ 498"/>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500" name="テキスト ボックス 499"/>
        <xdr:cNvSpPr txBox="1"/>
      </xdr:nvSpPr>
      <xdr:spPr>
        <a:xfrm>
          <a:off x="11849100"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1" name="直線コネクタ 50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2" name="テキスト ボックス 50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3"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29</xdr:row>
      <xdr:rowOff>171450</xdr:rowOff>
    </xdr:from>
    <xdr:to>
      <xdr:col>23</xdr:col>
      <xdr:colOff>514350</xdr:colOff>
      <xdr:row>38</xdr:row>
      <xdr:rowOff>57150</xdr:rowOff>
    </xdr:to>
    <xdr:cxnSp macro="">
      <xdr:nvCxnSpPr>
        <xdr:cNvPr id="504" name="直線コネクタ 503"/>
        <xdr:cNvCxnSpPr/>
      </xdr:nvCxnSpPr>
      <xdr:spPr>
        <a:xfrm flipV="1">
          <a:off x="16316325" y="51435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57150</xdr:rowOff>
    </xdr:from>
    <xdr:ext cx="533400" cy="257175"/>
    <xdr:sp macro="" textlink="">
      <xdr:nvSpPr>
        <xdr:cNvPr id="505" name="消防費最小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57150</xdr:rowOff>
    </xdr:from>
    <xdr:to>
      <xdr:col>23</xdr:col>
      <xdr:colOff>609600</xdr:colOff>
      <xdr:row>38</xdr:row>
      <xdr:rowOff>57150</xdr:rowOff>
    </xdr:to>
    <xdr:cxnSp macro="">
      <xdr:nvCxnSpPr>
        <xdr:cNvPr id="506" name="直線コネクタ 505"/>
        <xdr:cNvCxnSpPr/>
      </xdr:nvCxnSpPr>
      <xdr:spPr>
        <a:xfrm>
          <a:off x="16230600" y="6572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114300</xdr:rowOff>
    </xdr:from>
    <xdr:ext cx="600075" cy="257175"/>
    <xdr:sp macro="" textlink="">
      <xdr:nvSpPr>
        <xdr:cNvPr id="507" name="消防費最大値テキスト"/>
        <xdr:cNvSpPr txBox="1"/>
      </xdr:nvSpPr>
      <xdr:spPr>
        <a:xfrm>
          <a:off x="16373475" y="491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171450</xdr:rowOff>
    </xdr:from>
    <xdr:to>
      <xdr:col>23</xdr:col>
      <xdr:colOff>609600</xdr:colOff>
      <xdr:row>29</xdr:row>
      <xdr:rowOff>171450</xdr:rowOff>
    </xdr:to>
    <xdr:cxnSp macro="">
      <xdr:nvCxnSpPr>
        <xdr:cNvPr id="508" name="直線コネクタ 507"/>
        <xdr:cNvCxnSpPr/>
      </xdr:nvCxnSpPr>
      <xdr:spPr>
        <a:xfrm>
          <a:off x="16230600"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85725</xdr:rowOff>
    </xdr:from>
    <xdr:to>
      <xdr:col>23</xdr:col>
      <xdr:colOff>514350</xdr:colOff>
      <xdr:row>37</xdr:row>
      <xdr:rowOff>133350</xdr:rowOff>
    </xdr:to>
    <xdr:cxnSp macro="">
      <xdr:nvCxnSpPr>
        <xdr:cNvPr id="509" name="直線コネクタ 508"/>
        <xdr:cNvCxnSpPr/>
      </xdr:nvCxnSpPr>
      <xdr:spPr>
        <a:xfrm flipV="1">
          <a:off x="15478125" y="64293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47625</xdr:rowOff>
    </xdr:from>
    <xdr:ext cx="533400" cy="257175"/>
    <xdr:sp macro="" textlink="">
      <xdr:nvSpPr>
        <xdr:cNvPr id="510" name="消防費平均値テキスト"/>
        <xdr:cNvSpPr txBox="1"/>
      </xdr:nvSpPr>
      <xdr:spPr>
        <a:xfrm>
          <a:off x="163734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123825</xdr:rowOff>
    </xdr:to>
    <xdr:sp macro="" textlink="">
      <xdr:nvSpPr>
        <xdr:cNvPr id="511" name="フローチャート : 判断 510"/>
        <xdr:cNvSpPr/>
      </xdr:nvSpPr>
      <xdr:spPr>
        <a:xfrm>
          <a:off x="16268700" y="6372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114300</xdr:rowOff>
    </xdr:from>
    <xdr:to>
      <xdr:col>22</xdr:col>
      <xdr:colOff>361950</xdr:colOff>
      <xdr:row>37</xdr:row>
      <xdr:rowOff>133350</xdr:rowOff>
    </xdr:to>
    <xdr:cxnSp macro="">
      <xdr:nvCxnSpPr>
        <xdr:cNvPr id="512" name="直線コネクタ 511"/>
        <xdr:cNvCxnSpPr/>
      </xdr:nvCxnSpPr>
      <xdr:spPr>
        <a:xfrm>
          <a:off x="14592300" y="6457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0</xdr:rowOff>
    </xdr:from>
    <xdr:to>
      <xdr:col>22</xdr:col>
      <xdr:colOff>419100</xdr:colOff>
      <xdr:row>37</xdr:row>
      <xdr:rowOff>104775</xdr:rowOff>
    </xdr:to>
    <xdr:sp macro="" textlink="">
      <xdr:nvSpPr>
        <xdr:cNvPr id="513" name="フローチャート : 判断 512"/>
        <xdr:cNvSpPr/>
      </xdr:nvSpPr>
      <xdr:spPr>
        <a:xfrm>
          <a:off x="15430500"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123825</xdr:rowOff>
    </xdr:from>
    <xdr:ext cx="533400" cy="257175"/>
    <xdr:sp macro="" textlink="">
      <xdr:nvSpPr>
        <xdr:cNvPr id="514" name="テキスト ボックス 513"/>
        <xdr:cNvSpPr txBox="1"/>
      </xdr:nvSpPr>
      <xdr:spPr>
        <a:xfrm>
          <a:off x="1521142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114300</xdr:rowOff>
    </xdr:from>
    <xdr:to>
      <xdr:col>21</xdr:col>
      <xdr:colOff>161925</xdr:colOff>
      <xdr:row>37</xdr:row>
      <xdr:rowOff>152400</xdr:rowOff>
    </xdr:to>
    <xdr:cxnSp macro="">
      <xdr:nvCxnSpPr>
        <xdr:cNvPr id="515" name="直線コネクタ 514"/>
        <xdr:cNvCxnSpPr/>
      </xdr:nvCxnSpPr>
      <xdr:spPr>
        <a:xfrm flipV="1">
          <a:off x="13706475" y="6457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123825</xdr:rowOff>
    </xdr:to>
    <xdr:sp macro="" textlink="">
      <xdr:nvSpPr>
        <xdr:cNvPr id="516" name="フローチャート : 判断 515"/>
        <xdr:cNvSpPr/>
      </xdr:nvSpPr>
      <xdr:spPr>
        <a:xfrm>
          <a:off x="14544675" y="6372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17" name="テキスト ボックス 516"/>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152400</xdr:rowOff>
    </xdr:from>
    <xdr:to>
      <xdr:col>19</xdr:col>
      <xdr:colOff>647700</xdr:colOff>
      <xdr:row>37</xdr:row>
      <xdr:rowOff>161925</xdr:rowOff>
    </xdr:to>
    <xdr:cxnSp macro="">
      <xdr:nvCxnSpPr>
        <xdr:cNvPr id="518" name="直線コネクタ 517"/>
        <xdr:cNvCxnSpPr/>
      </xdr:nvCxnSpPr>
      <xdr:spPr>
        <a:xfrm flipV="1">
          <a:off x="12811125" y="64960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66675</xdr:rowOff>
    </xdr:from>
    <xdr:to>
      <xdr:col>20</xdr:col>
      <xdr:colOff>9525</xdr:colOff>
      <xdr:row>37</xdr:row>
      <xdr:rowOff>171450</xdr:rowOff>
    </xdr:to>
    <xdr:sp macro="" textlink="">
      <xdr:nvSpPr>
        <xdr:cNvPr id="519" name="フローチャート : 判断 518"/>
        <xdr:cNvSpPr/>
      </xdr:nvSpPr>
      <xdr:spPr>
        <a:xfrm>
          <a:off x="13649325"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19050</xdr:rowOff>
    </xdr:from>
    <xdr:ext cx="533400" cy="257175"/>
    <xdr:sp macro="" textlink="">
      <xdr:nvSpPr>
        <xdr:cNvPr id="520" name="テキスト ボックス 519"/>
        <xdr:cNvSpPr txBox="1"/>
      </xdr:nvSpPr>
      <xdr:spPr>
        <a:xfrm>
          <a:off x="1343977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47625</xdr:rowOff>
    </xdr:from>
    <xdr:to>
      <xdr:col>18</xdr:col>
      <xdr:colOff>495300</xdr:colOff>
      <xdr:row>37</xdr:row>
      <xdr:rowOff>152400</xdr:rowOff>
    </xdr:to>
    <xdr:sp macro="" textlink="">
      <xdr:nvSpPr>
        <xdr:cNvPr id="521" name="フローチャート : 判断 520"/>
        <xdr:cNvSpPr/>
      </xdr:nvSpPr>
      <xdr:spPr>
        <a:xfrm>
          <a:off x="12763500"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161925</xdr:rowOff>
    </xdr:from>
    <xdr:ext cx="533400" cy="257175"/>
    <xdr:sp macro="" textlink="">
      <xdr:nvSpPr>
        <xdr:cNvPr id="522" name="テキスト ボックス 521"/>
        <xdr:cNvSpPr txBox="1"/>
      </xdr:nvSpPr>
      <xdr:spPr>
        <a:xfrm>
          <a:off x="125444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3" name="テキスト ボックス 52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4" name="テキスト ボックス 52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5" name="テキスト ボックス 52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6" name="テキスト ボックス 52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7" name="テキスト ボックス 52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133350</xdr:rowOff>
    </xdr:to>
    <xdr:sp macro="" textlink="">
      <xdr:nvSpPr>
        <xdr:cNvPr id="528" name="円/楕円 527"/>
        <xdr:cNvSpPr/>
      </xdr:nvSpPr>
      <xdr:spPr>
        <a:xfrm>
          <a:off x="162687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xdr:rowOff>
    </xdr:from>
    <xdr:ext cx="533400" cy="257175"/>
    <xdr:sp macro="" textlink="">
      <xdr:nvSpPr>
        <xdr:cNvPr id="529" name="消防費該当値テキスト"/>
        <xdr:cNvSpPr txBox="1"/>
      </xdr:nvSpPr>
      <xdr:spPr>
        <a:xfrm>
          <a:off x="16373475"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76200</xdr:rowOff>
    </xdr:from>
    <xdr:to>
      <xdr:col>22</xdr:col>
      <xdr:colOff>419100</xdr:colOff>
      <xdr:row>38</xdr:row>
      <xdr:rowOff>9525</xdr:rowOff>
    </xdr:to>
    <xdr:sp macro="" textlink="">
      <xdr:nvSpPr>
        <xdr:cNvPr id="530" name="円/楕円 529"/>
        <xdr:cNvSpPr/>
      </xdr:nvSpPr>
      <xdr:spPr>
        <a:xfrm>
          <a:off x="15430500"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171450</xdr:rowOff>
    </xdr:from>
    <xdr:ext cx="533400" cy="257175"/>
    <xdr:sp macro="" textlink="">
      <xdr:nvSpPr>
        <xdr:cNvPr id="531" name="テキスト ボックス 530"/>
        <xdr:cNvSpPr txBox="1"/>
      </xdr:nvSpPr>
      <xdr:spPr>
        <a:xfrm>
          <a:off x="1521142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66675</xdr:rowOff>
    </xdr:from>
    <xdr:to>
      <xdr:col>21</xdr:col>
      <xdr:colOff>209550</xdr:colOff>
      <xdr:row>37</xdr:row>
      <xdr:rowOff>161925</xdr:rowOff>
    </xdr:to>
    <xdr:sp macro="" textlink="">
      <xdr:nvSpPr>
        <xdr:cNvPr id="532" name="円/楕円 531"/>
        <xdr:cNvSpPr/>
      </xdr:nvSpPr>
      <xdr:spPr>
        <a:xfrm>
          <a:off x="14544675" y="641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152400</xdr:rowOff>
    </xdr:from>
    <xdr:ext cx="533400" cy="257175"/>
    <xdr:sp macro="" textlink="">
      <xdr:nvSpPr>
        <xdr:cNvPr id="533" name="テキスト ボックス 532"/>
        <xdr:cNvSpPr txBox="1"/>
      </xdr:nvSpPr>
      <xdr:spPr>
        <a:xfrm>
          <a:off x="143256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104775</xdr:rowOff>
    </xdr:from>
    <xdr:to>
      <xdr:col>20</xdr:col>
      <xdr:colOff>9525</xdr:colOff>
      <xdr:row>38</xdr:row>
      <xdr:rowOff>38100</xdr:rowOff>
    </xdr:to>
    <xdr:sp macro="" textlink="">
      <xdr:nvSpPr>
        <xdr:cNvPr id="534" name="円/楕円 533"/>
        <xdr:cNvSpPr/>
      </xdr:nvSpPr>
      <xdr:spPr>
        <a:xfrm>
          <a:off x="136493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28575</xdr:rowOff>
    </xdr:from>
    <xdr:ext cx="533400" cy="257175"/>
    <xdr:sp macro="" textlink="">
      <xdr:nvSpPr>
        <xdr:cNvPr id="535" name="テキスト ボックス 534"/>
        <xdr:cNvSpPr txBox="1"/>
      </xdr:nvSpPr>
      <xdr:spPr>
        <a:xfrm>
          <a:off x="134397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114300</xdr:rowOff>
    </xdr:from>
    <xdr:to>
      <xdr:col>18</xdr:col>
      <xdr:colOff>495300</xdr:colOff>
      <xdr:row>38</xdr:row>
      <xdr:rowOff>47625</xdr:rowOff>
    </xdr:to>
    <xdr:sp macro="" textlink="">
      <xdr:nvSpPr>
        <xdr:cNvPr id="536" name="円/楕円 535"/>
        <xdr:cNvSpPr/>
      </xdr:nvSpPr>
      <xdr:spPr>
        <a:xfrm>
          <a:off x="127635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38100</xdr:rowOff>
    </xdr:from>
    <xdr:ext cx="533400" cy="257175"/>
    <xdr:sp macro="" textlink="">
      <xdr:nvSpPr>
        <xdr:cNvPr id="537" name="テキスト ボックス 536"/>
        <xdr:cNvSpPr txBox="1"/>
      </xdr:nvSpPr>
      <xdr:spPr>
        <a:xfrm>
          <a:off x="125444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38" name="正方形/長方形 53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9" name="正方形/長方形 53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0" name="正方形/長方形 53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1" name="正方形/長方形 54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2" name="正方形/長方形 54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3" name="正方形/長方形 54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4" name="正方形/長方形 54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5" name="正方形/長方形 54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6" name="テキスト ボックス 54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47" name="直線コネクタ 54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48" name="直線コネクタ 547"/>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49" name="テキスト ボックス 548"/>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0" name="直線コネクタ 549"/>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55</xdr:row>
      <xdr:rowOff>57150</xdr:rowOff>
    </xdr:from>
    <xdr:ext cx="600075" cy="257175"/>
    <xdr:sp macro="" textlink="">
      <xdr:nvSpPr>
        <xdr:cNvPr id="551" name="テキスト ボックス 550"/>
        <xdr:cNvSpPr txBox="1"/>
      </xdr:nvSpPr>
      <xdr:spPr>
        <a:xfrm>
          <a:off x="11849100"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2" name="直線コネクタ 551"/>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114300</xdr:rowOff>
    </xdr:from>
    <xdr:ext cx="600075" cy="257175"/>
    <xdr:sp macro="" textlink="">
      <xdr:nvSpPr>
        <xdr:cNvPr id="553" name="テキスト ボックス 552"/>
        <xdr:cNvSpPr txBox="1"/>
      </xdr:nvSpPr>
      <xdr:spPr>
        <a:xfrm>
          <a:off x="11849100"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4" name="直線コネクタ 553"/>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55" name="テキスト ボックス 554"/>
        <xdr:cNvSpPr txBox="1"/>
      </xdr:nvSpPr>
      <xdr:spPr>
        <a:xfrm>
          <a:off x="118491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56" name="直線コネクタ 55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57" name="テキスト ボックス 556"/>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58"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52</xdr:row>
      <xdr:rowOff>114300</xdr:rowOff>
    </xdr:from>
    <xdr:to>
      <xdr:col>23</xdr:col>
      <xdr:colOff>514350</xdr:colOff>
      <xdr:row>58</xdr:row>
      <xdr:rowOff>9525</xdr:rowOff>
    </xdr:to>
    <xdr:cxnSp macro="">
      <xdr:nvCxnSpPr>
        <xdr:cNvPr id="559" name="直線コネクタ 558"/>
        <xdr:cNvCxnSpPr/>
      </xdr:nvCxnSpPr>
      <xdr:spPr>
        <a:xfrm flipV="1">
          <a:off x="16316325" y="9029700"/>
          <a:ext cx="0" cy="923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9525</xdr:rowOff>
    </xdr:from>
    <xdr:ext cx="533400" cy="257175"/>
    <xdr:sp macro="" textlink="">
      <xdr:nvSpPr>
        <xdr:cNvPr id="560" name="教育費最小値テキスト"/>
        <xdr:cNvSpPr txBox="1"/>
      </xdr:nvSpPr>
      <xdr:spPr>
        <a:xfrm>
          <a:off x="163734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9525</xdr:rowOff>
    </xdr:from>
    <xdr:to>
      <xdr:col>23</xdr:col>
      <xdr:colOff>609600</xdr:colOff>
      <xdr:row>58</xdr:row>
      <xdr:rowOff>9525</xdr:rowOff>
    </xdr:to>
    <xdr:cxnSp macro="">
      <xdr:nvCxnSpPr>
        <xdr:cNvPr id="561" name="直線コネクタ 560"/>
        <xdr:cNvCxnSpPr/>
      </xdr:nvCxnSpPr>
      <xdr:spPr>
        <a:xfrm>
          <a:off x="16230600"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51</xdr:row>
      <xdr:rowOff>57150</xdr:rowOff>
    </xdr:from>
    <xdr:ext cx="600075" cy="257175"/>
    <xdr:sp macro="" textlink="">
      <xdr:nvSpPr>
        <xdr:cNvPr id="562" name="教育費最大値テキスト"/>
        <xdr:cNvSpPr txBox="1"/>
      </xdr:nvSpPr>
      <xdr:spPr>
        <a:xfrm>
          <a:off x="16373475" y="8801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114300</xdr:rowOff>
    </xdr:from>
    <xdr:to>
      <xdr:col>23</xdr:col>
      <xdr:colOff>609600</xdr:colOff>
      <xdr:row>52</xdr:row>
      <xdr:rowOff>114300</xdr:rowOff>
    </xdr:to>
    <xdr:cxnSp macro="">
      <xdr:nvCxnSpPr>
        <xdr:cNvPr id="563" name="直線コネクタ 562"/>
        <xdr:cNvCxnSpPr/>
      </xdr:nvCxnSpPr>
      <xdr:spPr>
        <a:xfrm>
          <a:off x="16230600"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47625</xdr:rowOff>
    </xdr:from>
    <xdr:to>
      <xdr:col>23</xdr:col>
      <xdr:colOff>514350</xdr:colOff>
      <xdr:row>57</xdr:row>
      <xdr:rowOff>47625</xdr:rowOff>
    </xdr:to>
    <xdr:cxnSp macro="">
      <xdr:nvCxnSpPr>
        <xdr:cNvPr id="564" name="直線コネクタ 563"/>
        <xdr:cNvCxnSpPr/>
      </xdr:nvCxnSpPr>
      <xdr:spPr>
        <a:xfrm flipV="1">
          <a:off x="15478125" y="9820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161925</xdr:rowOff>
    </xdr:from>
    <xdr:ext cx="533400" cy="257175"/>
    <xdr:sp macro="" textlink="">
      <xdr:nvSpPr>
        <xdr:cNvPr id="565" name="教育費平均値テキスト"/>
        <xdr:cNvSpPr txBox="1"/>
      </xdr:nvSpPr>
      <xdr:spPr>
        <a:xfrm>
          <a:off x="163734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133350</xdr:rowOff>
    </xdr:from>
    <xdr:to>
      <xdr:col>23</xdr:col>
      <xdr:colOff>571500</xdr:colOff>
      <xdr:row>57</xdr:row>
      <xdr:rowOff>66675</xdr:rowOff>
    </xdr:to>
    <xdr:sp macro="" textlink="">
      <xdr:nvSpPr>
        <xdr:cNvPr id="566" name="フローチャート : 判断 565"/>
        <xdr:cNvSpPr/>
      </xdr:nvSpPr>
      <xdr:spPr>
        <a:xfrm>
          <a:off x="1626870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9525</xdr:rowOff>
    </xdr:from>
    <xdr:to>
      <xdr:col>22</xdr:col>
      <xdr:colOff>361950</xdr:colOff>
      <xdr:row>57</xdr:row>
      <xdr:rowOff>47625</xdr:rowOff>
    </xdr:to>
    <xdr:cxnSp macro="">
      <xdr:nvCxnSpPr>
        <xdr:cNvPr id="567" name="直線コネクタ 566"/>
        <xdr:cNvCxnSpPr/>
      </xdr:nvCxnSpPr>
      <xdr:spPr>
        <a:xfrm>
          <a:off x="14592300" y="97821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68" name="フローチャート : 判断 567"/>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19050</xdr:rowOff>
    </xdr:from>
    <xdr:ext cx="533400" cy="257175"/>
    <xdr:sp macro="" textlink="">
      <xdr:nvSpPr>
        <xdr:cNvPr id="569" name="テキスト ボックス 568"/>
        <xdr:cNvSpPr txBox="1"/>
      </xdr:nvSpPr>
      <xdr:spPr>
        <a:xfrm>
          <a:off x="152114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152400</xdr:rowOff>
    </xdr:from>
    <xdr:to>
      <xdr:col>21</xdr:col>
      <xdr:colOff>161925</xdr:colOff>
      <xdr:row>57</xdr:row>
      <xdr:rowOff>9525</xdr:rowOff>
    </xdr:to>
    <xdr:cxnSp macro="">
      <xdr:nvCxnSpPr>
        <xdr:cNvPr id="570" name="直線コネクタ 569"/>
        <xdr:cNvCxnSpPr/>
      </xdr:nvCxnSpPr>
      <xdr:spPr>
        <a:xfrm>
          <a:off x="13706475" y="97536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133350</xdr:rowOff>
    </xdr:from>
    <xdr:to>
      <xdr:col>21</xdr:col>
      <xdr:colOff>209550</xdr:colOff>
      <xdr:row>57</xdr:row>
      <xdr:rowOff>66675</xdr:rowOff>
    </xdr:to>
    <xdr:sp macro="" textlink="">
      <xdr:nvSpPr>
        <xdr:cNvPr id="571" name="フローチャート : 判断 570"/>
        <xdr:cNvSpPr/>
      </xdr:nvSpPr>
      <xdr:spPr>
        <a:xfrm>
          <a:off x="14544675" y="9734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57150</xdr:rowOff>
    </xdr:from>
    <xdr:ext cx="533400" cy="257175"/>
    <xdr:sp macro="" textlink="">
      <xdr:nvSpPr>
        <xdr:cNvPr id="572" name="テキスト ボックス 571"/>
        <xdr:cNvSpPr txBox="1"/>
      </xdr:nvSpPr>
      <xdr:spPr>
        <a:xfrm>
          <a:off x="143256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647700</xdr:colOff>
      <xdr:row>57</xdr:row>
      <xdr:rowOff>95250</xdr:rowOff>
    </xdr:to>
    <xdr:cxnSp macro="">
      <xdr:nvCxnSpPr>
        <xdr:cNvPr id="573" name="直線コネクタ 572"/>
        <xdr:cNvCxnSpPr/>
      </xdr:nvCxnSpPr>
      <xdr:spPr>
        <a:xfrm flipV="1">
          <a:off x="12811125" y="97536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38100</xdr:rowOff>
    </xdr:to>
    <xdr:sp macro="" textlink="">
      <xdr:nvSpPr>
        <xdr:cNvPr id="574" name="フローチャート : 判断 573"/>
        <xdr:cNvSpPr/>
      </xdr:nvSpPr>
      <xdr:spPr>
        <a:xfrm>
          <a:off x="13649325" y="971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28575</xdr:rowOff>
    </xdr:from>
    <xdr:ext cx="533400" cy="257175"/>
    <xdr:sp macro="" textlink="">
      <xdr:nvSpPr>
        <xdr:cNvPr id="575" name="テキスト ボックス 574"/>
        <xdr:cNvSpPr txBox="1"/>
      </xdr:nvSpPr>
      <xdr:spPr>
        <a:xfrm>
          <a:off x="134397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76" name="フローチャート : 判断 575"/>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66675</xdr:rowOff>
    </xdr:from>
    <xdr:ext cx="533400" cy="257175"/>
    <xdr:sp macro="" textlink="">
      <xdr:nvSpPr>
        <xdr:cNvPr id="577" name="テキスト ボックス 576"/>
        <xdr:cNvSpPr txBox="1"/>
      </xdr:nvSpPr>
      <xdr:spPr>
        <a:xfrm>
          <a:off x="1254442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8" name="テキスト ボックス 57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9" name="テキスト ボックス 57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0" name="テキスト ボックス 57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1" name="テキスト ボックス 58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2" name="テキスト ボックス 58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161925</xdr:rowOff>
    </xdr:from>
    <xdr:to>
      <xdr:col>23</xdr:col>
      <xdr:colOff>571500</xdr:colOff>
      <xdr:row>57</xdr:row>
      <xdr:rowOff>95250</xdr:rowOff>
    </xdr:to>
    <xdr:sp macro="" textlink="">
      <xdr:nvSpPr>
        <xdr:cNvPr id="583" name="円/楕円 582"/>
        <xdr:cNvSpPr/>
      </xdr:nvSpPr>
      <xdr:spPr>
        <a:xfrm>
          <a:off x="16268700"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142875</xdr:rowOff>
    </xdr:from>
    <xdr:ext cx="533400" cy="257175"/>
    <xdr:sp macro="" textlink="">
      <xdr:nvSpPr>
        <xdr:cNvPr id="584" name="教育費該当値テキスト"/>
        <xdr:cNvSpPr txBox="1"/>
      </xdr:nvSpPr>
      <xdr:spPr>
        <a:xfrm>
          <a:off x="16373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171450</xdr:rowOff>
    </xdr:from>
    <xdr:to>
      <xdr:col>22</xdr:col>
      <xdr:colOff>419100</xdr:colOff>
      <xdr:row>57</xdr:row>
      <xdr:rowOff>95250</xdr:rowOff>
    </xdr:to>
    <xdr:sp macro="" textlink="">
      <xdr:nvSpPr>
        <xdr:cNvPr id="585" name="円/楕円 584"/>
        <xdr:cNvSpPr/>
      </xdr:nvSpPr>
      <xdr:spPr>
        <a:xfrm>
          <a:off x="15430500"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85725</xdr:rowOff>
    </xdr:from>
    <xdr:ext cx="533400" cy="257175"/>
    <xdr:sp macro="" textlink="">
      <xdr:nvSpPr>
        <xdr:cNvPr id="586" name="テキスト ボックス 585"/>
        <xdr:cNvSpPr txBox="1"/>
      </xdr:nvSpPr>
      <xdr:spPr>
        <a:xfrm>
          <a:off x="1521142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123825</xdr:rowOff>
    </xdr:from>
    <xdr:to>
      <xdr:col>21</xdr:col>
      <xdr:colOff>209550</xdr:colOff>
      <xdr:row>57</xdr:row>
      <xdr:rowOff>57150</xdr:rowOff>
    </xdr:to>
    <xdr:sp macro="" textlink="">
      <xdr:nvSpPr>
        <xdr:cNvPr id="587" name="円/楕円 586"/>
        <xdr:cNvSpPr/>
      </xdr:nvSpPr>
      <xdr:spPr>
        <a:xfrm>
          <a:off x="14544675" y="972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76200</xdr:rowOff>
    </xdr:from>
    <xdr:ext cx="533400" cy="257175"/>
    <xdr:sp macro="" textlink="">
      <xdr:nvSpPr>
        <xdr:cNvPr id="588" name="テキスト ボックス 587"/>
        <xdr:cNvSpPr txBox="1"/>
      </xdr:nvSpPr>
      <xdr:spPr>
        <a:xfrm>
          <a:off x="14325600"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104775</xdr:rowOff>
    </xdr:from>
    <xdr:to>
      <xdr:col>20</xdr:col>
      <xdr:colOff>9525</xdr:colOff>
      <xdr:row>57</xdr:row>
      <xdr:rowOff>28575</xdr:rowOff>
    </xdr:to>
    <xdr:sp macro="" textlink="">
      <xdr:nvSpPr>
        <xdr:cNvPr id="589" name="円/楕円 588"/>
        <xdr:cNvSpPr/>
      </xdr:nvSpPr>
      <xdr:spPr>
        <a:xfrm>
          <a:off x="13649325" y="970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47625</xdr:rowOff>
    </xdr:from>
    <xdr:ext cx="533400" cy="257175"/>
    <xdr:sp macro="" textlink="">
      <xdr:nvSpPr>
        <xdr:cNvPr id="590" name="テキスト ボックス 589"/>
        <xdr:cNvSpPr txBox="1"/>
      </xdr:nvSpPr>
      <xdr:spPr>
        <a:xfrm>
          <a:off x="13439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47625</xdr:rowOff>
    </xdr:from>
    <xdr:to>
      <xdr:col>18</xdr:col>
      <xdr:colOff>495300</xdr:colOff>
      <xdr:row>57</xdr:row>
      <xdr:rowOff>142875</xdr:rowOff>
    </xdr:to>
    <xdr:sp macro="" textlink="">
      <xdr:nvSpPr>
        <xdr:cNvPr id="591" name="円/楕円 590"/>
        <xdr:cNvSpPr/>
      </xdr:nvSpPr>
      <xdr:spPr>
        <a:xfrm>
          <a:off x="12763500"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142875</xdr:rowOff>
    </xdr:from>
    <xdr:ext cx="533400" cy="257175"/>
    <xdr:sp macro="" textlink="">
      <xdr:nvSpPr>
        <xdr:cNvPr id="592" name="テキスト ボックス 591"/>
        <xdr:cNvSpPr txBox="1"/>
      </xdr:nvSpPr>
      <xdr:spPr>
        <a:xfrm>
          <a:off x="125444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3" name="正方形/長方形 59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4" name="正方形/長方形 59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5" name="正方形/長方形 59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96" name="正方形/長方形 59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97" name="正方形/長方形 59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8" name="正方形/長方形 59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9" name="正方形/長方形 59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0" name="正方形/長方形 59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1" name="テキスト ボックス 60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2" name="直線コネクタ 60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603" name="直線コネクタ 602"/>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04" name="テキスト ボックス 603"/>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605" name="直線コネクタ 604"/>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06" name="テキスト ボックス 605"/>
        <xdr:cNvSpPr txBox="1"/>
      </xdr:nvSpPr>
      <xdr:spPr>
        <a:xfrm>
          <a:off x="11849100"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607" name="直線コネクタ 606"/>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08" name="テキスト ボックス 607"/>
        <xdr:cNvSpPr txBox="1"/>
      </xdr:nvSpPr>
      <xdr:spPr>
        <a:xfrm>
          <a:off x="11849100"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609" name="直線コネクタ 608"/>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10" name="テキスト ボックス 609"/>
        <xdr:cNvSpPr txBox="1"/>
      </xdr:nvSpPr>
      <xdr:spPr>
        <a:xfrm>
          <a:off x="118491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1" name="直線コネクタ 61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2" name="テキスト ボックス 611"/>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142875</xdr:rowOff>
    </xdr:to>
    <xdr:cxnSp macro="">
      <xdr:nvCxnSpPr>
        <xdr:cNvPr id="614" name="直線コネクタ 613"/>
        <xdr:cNvCxnSpPr/>
      </xdr:nvCxnSpPr>
      <xdr:spPr>
        <a:xfrm flipV="1">
          <a:off x="16316325" y="121348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161925</xdr:rowOff>
    </xdr:from>
    <xdr:ext cx="247650" cy="257175"/>
    <xdr:sp macro="" textlink="">
      <xdr:nvSpPr>
        <xdr:cNvPr id="615" name="災害復旧費最小値テキスト"/>
        <xdr:cNvSpPr txBox="1"/>
      </xdr:nvSpPr>
      <xdr:spPr>
        <a:xfrm>
          <a:off x="16373475" y="13535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609600</xdr:colOff>
      <xdr:row>78</xdr:row>
      <xdr:rowOff>142875</xdr:rowOff>
    </xdr:to>
    <xdr:cxnSp macro="">
      <xdr:nvCxnSpPr>
        <xdr:cNvPr id="616" name="直線コネクタ 615"/>
        <xdr:cNvCxnSpPr/>
      </xdr:nvCxnSpPr>
      <xdr:spPr>
        <a:xfrm>
          <a:off x="16230600"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85725</xdr:rowOff>
    </xdr:from>
    <xdr:ext cx="600075" cy="257175"/>
    <xdr:sp macro="" textlink="">
      <xdr:nvSpPr>
        <xdr:cNvPr id="617" name="災害復旧費最大値テキスト"/>
        <xdr:cNvSpPr txBox="1"/>
      </xdr:nvSpPr>
      <xdr:spPr>
        <a:xfrm>
          <a:off x="16373475"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18" name="直線コネクタ 617"/>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114300</xdr:rowOff>
    </xdr:from>
    <xdr:to>
      <xdr:col>23</xdr:col>
      <xdr:colOff>514350</xdr:colOff>
      <xdr:row>78</xdr:row>
      <xdr:rowOff>114300</xdr:rowOff>
    </xdr:to>
    <xdr:cxnSp macro="">
      <xdr:nvCxnSpPr>
        <xdr:cNvPr id="619" name="直線コネクタ 618"/>
        <xdr:cNvCxnSpPr/>
      </xdr:nvCxnSpPr>
      <xdr:spPr>
        <a:xfrm flipV="1">
          <a:off x="15478125" y="13487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466725" cy="257175"/>
    <xdr:sp macro="" textlink="">
      <xdr:nvSpPr>
        <xdr:cNvPr id="620" name="災害復旧費平均値テキスト"/>
        <xdr:cNvSpPr txBox="1"/>
      </xdr:nvSpPr>
      <xdr:spPr>
        <a:xfrm>
          <a:off x="1637347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21" name="フローチャート : 判断 62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114300</xdr:rowOff>
    </xdr:from>
    <xdr:to>
      <xdr:col>22</xdr:col>
      <xdr:colOff>361950</xdr:colOff>
      <xdr:row>78</xdr:row>
      <xdr:rowOff>123825</xdr:rowOff>
    </xdr:to>
    <xdr:cxnSp macro="">
      <xdr:nvCxnSpPr>
        <xdr:cNvPr id="622" name="直線コネクタ 621"/>
        <xdr:cNvCxnSpPr/>
      </xdr:nvCxnSpPr>
      <xdr:spPr>
        <a:xfrm flipV="1">
          <a:off x="14592300" y="13487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23" name="フローチャート : 判断 622"/>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133350</xdr:rowOff>
    </xdr:from>
    <xdr:ext cx="533400" cy="257175"/>
    <xdr:sp macro="" textlink="">
      <xdr:nvSpPr>
        <xdr:cNvPr id="624" name="テキスト ボックス 623"/>
        <xdr:cNvSpPr txBox="1"/>
      </xdr:nvSpPr>
      <xdr:spPr>
        <a:xfrm>
          <a:off x="1521142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123825</xdr:rowOff>
    </xdr:from>
    <xdr:to>
      <xdr:col>21</xdr:col>
      <xdr:colOff>161925</xdr:colOff>
      <xdr:row>78</xdr:row>
      <xdr:rowOff>142875</xdr:rowOff>
    </xdr:to>
    <xdr:cxnSp macro="">
      <xdr:nvCxnSpPr>
        <xdr:cNvPr id="625" name="直線コネクタ 624"/>
        <xdr:cNvCxnSpPr/>
      </xdr:nvCxnSpPr>
      <xdr:spPr>
        <a:xfrm flipV="1">
          <a:off x="13706475" y="134969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114300</xdr:rowOff>
    </xdr:to>
    <xdr:sp macro="" textlink="">
      <xdr:nvSpPr>
        <xdr:cNvPr id="626" name="フローチャート : 判断 625"/>
        <xdr:cNvSpPr/>
      </xdr:nvSpPr>
      <xdr:spPr>
        <a:xfrm>
          <a:off x="14544675" y="1338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123825</xdr:rowOff>
    </xdr:from>
    <xdr:ext cx="533400" cy="257175"/>
    <xdr:sp macro="" textlink="">
      <xdr:nvSpPr>
        <xdr:cNvPr id="627" name="テキスト ボックス 626"/>
        <xdr:cNvSpPr txBox="1"/>
      </xdr:nvSpPr>
      <xdr:spPr>
        <a:xfrm>
          <a:off x="1432560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142875</xdr:rowOff>
    </xdr:from>
    <xdr:to>
      <xdr:col>19</xdr:col>
      <xdr:colOff>647700</xdr:colOff>
      <xdr:row>78</xdr:row>
      <xdr:rowOff>142875</xdr:rowOff>
    </xdr:to>
    <xdr:cxnSp macro="">
      <xdr:nvCxnSpPr>
        <xdr:cNvPr id="628" name="直線コネクタ 627"/>
        <xdr:cNvCxnSpPr/>
      </xdr:nvCxnSpPr>
      <xdr:spPr>
        <a:xfrm>
          <a:off x="12811125" y="13515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28575</xdr:rowOff>
    </xdr:from>
    <xdr:to>
      <xdr:col>20</xdr:col>
      <xdr:colOff>9525</xdr:colOff>
      <xdr:row>78</xdr:row>
      <xdr:rowOff>123825</xdr:rowOff>
    </xdr:to>
    <xdr:sp macro="" textlink="">
      <xdr:nvSpPr>
        <xdr:cNvPr id="629" name="フローチャート : 判断 628"/>
        <xdr:cNvSpPr/>
      </xdr:nvSpPr>
      <xdr:spPr>
        <a:xfrm>
          <a:off x="13649325" y="1340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142875</xdr:rowOff>
    </xdr:from>
    <xdr:ext cx="533400" cy="257175"/>
    <xdr:sp macro="" textlink="">
      <xdr:nvSpPr>
        <xdr:cNvPr id="630" name="テキスト ボックス 629"/>
        <xdr:cNvSpPr txBox="1"/>
      </xdr:nvSpPr>
      <xdr:spPr>
        <a:xfrm>
          <a:off x="13439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152400</xdr:rowOff>
    </xdr:from>
    <xdr:to>
      <xdr:col>18</xdr:col>
      <xdr:colOff>495300</xdr:colOff>
      <xdr:row>78</xdr:row>
      <xdr:rowOff>76200</xdr:rowOff>
    </xdr:to>
    <xdr:sp macro="" textlink="">
      <xdr:nvSpPr>
        <xdr:cNvPr id="631" name="フローチャート : 判断 630"/>
        <xdr:cNvSpPr/>
      </xdr:nvSpPr>
      <xdr:spPr>
        <a:xfrm>
          <a:off x="12763500"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95250</xdr:rowOff>
    </xdr:from>
    <xdr:ext cx="533400" cy="257175"/>
    <xdr:sp macro="" textlink="">
      <xdr:nvSpPr>
        <xdr:cNvPr id="632" name="テキスト ボックス 631"/>
        <xdr:cNvSpPr txBox="1"/>
      </xdr:nvSpPr>
      <xdr:spPr>
        <a:xfrm>
          <a:off x="125444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3" name="テキスト ボックス 63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4" name="テキスト ボックス 63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5" name="テキスト ボックス 63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6" name="テキスト ボックス 63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7" name="テキスト ボックス 63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161925</xdr:rowOff>
    </xdr:to>
    <xdr:sp macro="" textlink="">
      <xdr:nvSpPr>
        <xdr:cNvPr id="638" name="円/楕円 637"/>
        <xdr:cNvSpPr/>
      </xdr:nvSpPr>
      <xdr:spPr>
        <a:xfrm>
          <a:off x="162687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28575</xdr:rowOff>
    </xdr:from>
    <xdr:ext cx="466725" cy="257175"/>
    <xdr:sp macro="" textlink="">
      <xdr:nvSpPr>
        <xdr:cNvPr id="639" name="災害復旧費該当値テキスト"/>
        <xdr:cNvSpPr txBox="1"/>
      </xdr:nvSpPr>
      <xdr:spPr>
        <a:xfrm>
          <a:off x="16373475"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57150</xdr:rowOff>
    </xdr:from>
    <xdr:to>
      <xdr:col>22</xdr:col>
      <xdr:colOff>419100</xdr:colOff>
      <xdr:row>78</xdr:row>
      <xdr:rowOff>161925</xdr:rowOff>
    </xdr:to>
    <xdr:sp macro="" textlink="">
      <xdr:nvSpPr>
        <xdr:cNvPr id="640" name="円/楕円 639"/>
        <xdr:cNvSpPr/>
      </xdr:nvSpPr>
      <xdr:spPr>
        <a:xfrm>
          <a:off x="15430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152400</xdr:rowOff>
    </xdr:from>
    <xdr:ext cx="466725" cy="257175"/>
    <xdr:sp macro="" textlink="">
      <xdr:nvSpPr>
        <xdr:cNvPr id="641" name="テキスト ボックス 640"/>
        <xdr:cNvSpPr txBox="1"/>
      </xdr:nvSpPr>
      <xdr:spPr>
        <a:xfrm>
          <a:off x="15249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66675</xdr:rowOff>
    </xdr:from>
    <xdr:to>
      <xdr:col>21</xdr:col>
      <xdr:colOff>209550</xdr:colOff>
      <xdr:row>79</xdr:row>
      <xdr:rowOff>0</xdr:rowOff>
    </xdr:to>
    <xdr:sp macro="" textlink="">
      <xdr:nvSpPr>
        <xdr:cNvPr id="642" name="円/楕円 641"/>
        <xdr:cNvSpPr/>
      </xdr:nvSpPr>
      <xdr:spPr>
        <a:xfrm>
          <a:off x="14544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161925</xdr:rowOff>
    </xdr:from>
    <xdr:ext cx="466725" cy="257175"/>
    <xdr:sp macro="" textlink="">
      <xdr:nvSpPr>
        <xdr:cNvPr id="643" name="テキスト ボックス 642"/>
        <xdr:cNvSpPr txBox="1"/>
      </xdr:nvSpPr>
      <xdr:spPr>
        <a:xfrm>
          <a:off x="1435417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85725</xdr:rowOff>
    </xdr:from>
    <xdr:to>
      <xdr:col>20</xdr:col>
      <xdr:colOff>9525</xdr:colOff>
      <xdr:row>79</xdr:row>
      <xdr:rowOff>19050</xdr:rowOff>
    </xdr:to>
    <xdr:sp macro="" textlink="">
      <xdr:nvSpPr>
        <xdr:cNvPr id="644" name="円/楕円 643"/>
        <xdr:cNvSpPr/>
      </xdr:nvSpPr>
      <xdr:spPr>
        <a:xfrm>
          <a:off x="136493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9525</xdr:rowOff>
    </xdr:from>
    <xdr:ext cx="247650" cy="257175"/>
    <xdr:sp macro="" textlink="">
      <xdr:nvSpPr>
        <xdr:cNvPr id="645" name="テキスト ボックス 644"/>
        <xdr:cNvSpPr txBox="1"/>
      </xdr:nvSpPr>
      <xdr:spPr>
        <a:xfrm>
          <a:off x="135826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46" name="円/楕円 645"/>
        <xdr:cNvSpPr/>
      </xdr:nvSpPr>
      <xdr:spPr>
        <a:xfrm>
          <a:off x="1276350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47" name="テキスト ボックス 646"/>
        <xdr:cNvSpPr txBox="1"/>
      </xdr:nvSpPr>
      <xdr:spPr>
        <a:xfrm>
          <a:off x="1268730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48" name="正方形/長方形 64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9" name="正方形/長方形 64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0" name="正方形/長方形 64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1" name="正方形/長方形 65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2" name="正方形/長方形 65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3" name="正方形/長方形 65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4" name="正方形/長方形 65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5" name="正方形/長方形 65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6" name="テキスト ボックス 65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7" name="直線コネクタ 65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58" name="直線コネクタ 657"/>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59" name="テキスト ボックス 658"/>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0" name="直線コネクタ 659"/>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1" name="テキスト ボックス 660"/>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2" name="直線コネクタ 661"/>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3" name="テキスト ボックス 662"/>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4" name="直線コネクタ 663"/>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5" name="テキスト ボックス 664"/>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6" name="直線コネクタ 66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7" name="テキスト ボックス 66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6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123825</xdr:rowOff>
    </xdr:from>
    <xdr:to>
      <xdr:col>23</xdr:col>
      <xdr:colOff>514350</xdr:colOff>
      <xdr:row>98</xdr:row>
      <xdr:rowOff>123825</xdr:rowOff>
    </xdr:to>
    <xdr:cxnSp macro="">
      <xdr:nvCxnSpPr>
        <xdr:cNvPr id="669" name="直線コネクタ 668"/>
        <xdr:cNvCxnSpPr/>
      </xdr:nvCxnSpPr>
      <xdr:spPr>
        <a:xfrm flipV="1">
          <a:off x="16316325" y="157257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70" name="公債費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123825</xdr:rowOff>
    </xdr:from>
    <xdr:to>
      <xdr:col>23</xdr:col>
      <xdr:colOff>609600</xdr:colOff>
      <xdr:row>98</xdr:row>
      <xdr:rowOff>123825</xdr:rowOff>
    </xdr:to>
    <xdr:cxnSp macro="">
      <xdr:nvCxnSpPr>
        <xdr:cNvPr id="671" name="直線コネクタ 670"/>
        <xdr:cNvCxnSpPr/>
      </xdr:nvCxnSpPr>
      <xdr:spPr>
        <a:xfrm>
          <a:off x="16230600"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76200</xdr:rowOff>
    </xdr:from>
    <xdr:ext cx="600075" cy="257175"/>
    <xdr:sp macro="" textlink="">
      <xdr:nvSpPr>
        <xdr:cNvPr id="672" name="公債費最大値テキスト"/>
        <xdr:cNvSpPr txBox="1"/>
      </xdr:nvSpPr>
      <xdr:spPr>
        <a:xfrm>
          <a:off x="16373475" y="1550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123825</xdr:rowOff>
    </xdr:from>
    <xdr:to>
      <xdr:col>23</xdr:col>
      <xdr:colOff>609600</xdr:colOff>
      <xdr:row>91</xdr:row>
      <xdr:rowOff>123825</xdr:rowOff>
    </xdr:to>
    <xdr:cxnSp macro="">
      <xdr:nvCxnSpPr>
        <xdr:cNvPr id="673" name="直線コネクタ 672"/>
        <xdr:cNvCxnSpPr/>
      </xdr:nvCxnSpPr>
      <xdr:spPr>
        <a:xfrm>
          <a:off x="16230600" y="15725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123825</xdr:rowOff>
    </xdr:from>
    <xdr:to>
      <xdr:col>23</xdr:col>
      <xdr:colOff>514350</xdr:colOff>
      <xdr:row>97</xdr:row>
      <xdr:rowOff>133350</xdr:rowOff>
    </xdr:to>
    <xdr:cxnSp macro="">
      <xdr:nvCxnSpPr>
        <xdr:cNvPr id="674" name="直線コネクタ 673"/>
        <xdr:cNvCxnSpPr/>
      </xdr:nvCxnSpPr>
      <xdr:spPr>
        <a:xfrm>
          <a:off x="15478125" y="16754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28575</xdr:rowOff>
    </xdr:from>
    <xdr:ext cx="533400" cy="257175"/>
    <xdr:sp macro="" textlink="">
      <xdr:nvSpPr>
        <xdr:cNvPr id="675" name="公債費平均値テキスト"/>
        <xdr:cNvSpPr txBox="1"/>
      </xdr:nvSpPr>
      <xdr:spPr>
        <a:xfrm>
          <a:off x="16373475"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0</xdr:rowOff>
    </xdr:from>
    <xdr:to>
      <xdr:col>23</xdr:col>
      <xdr:colOff>571500</xdr:colOff>
      <xdr:row>97</xdr:row>
      <xdr:rowOff>104775</xdr:rowOff>
    </xdr:to>
    <xdr:sp macro="" textlink="">
      <xdr:nvSpPr>
        <xdr:cNvPr id="676" name="フローチャート : 判断 675"/>
        <xdr:cNvSpPr/>
      </xdr:nvSpPr>
      <xdr:spPr>
        <a:xfrm>
          <a:off x="16268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123825</xdr:rowOff>
    </xdr:from>
    <xdr:to>
      <xdr:col>22</xdr:col>
      <xdr:colOff>361950</xdr:colOff>
      <xdr:row>97</xdr:row>
      <xdr:rowOff>123825</xdr:rowOff>
    </xdr:to>
    <xdr:cxnSp macro="">
      <xdr:nvCxnSpPr>
        <xdr:cNvPr id="677" name="直線コネクタ 676"/>
        <xdr:cNvCxnSpPr/>
      </xdr:nvCxnSpPr>
      <xdr:spPr>
        <a:xfrm flipV="1">
          <a:off x="14592300" y="16754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57150</xdr:rowOff>
    </xdr:from>
    <xdr:to>
      <xdr:col>22</xdr:col>
      <xdr:colOff>419100</xdr:colOff>
      <xdr:row>97</xdr:row>
      <xdr:rowOff>161925</xdr:rowOff>
    </xdr:to>
    <xdr:sp macro="" textlink="">
      <xdr:nvSpPr>
        <xdr:cNvPr id="678" name="フローチャート : 判断 677"/>
        <xdr:cNvSpPr/>
      </xdr:nvSpPr>
      <xdr:spPr>
        <a:xfrm>
          <a:off x="15430500" y="1668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0</xdr:rowOff>
    </xdr:from>
    <xdr:ext cx="533400" cy="257175"/>
    <xdr:sp macro="" textlink="">
      <xdr:nvSpPr>
        <xdr:cNvPr id="679" name="テキスト ボックス 678"/>
        <xdr:cNvSpPr txBox="1"/>
      </xdr:nvSpPr>
      <xdr:spPr>
        <a:xfrm>
          <a:off x="1521142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161925</xdr:rowOff>
    </xdr:from>
    <xdr:to>
      <xdr:col>21</xdr:col>
      <xdr:colOff>161925</xdr:colOff>
      <xdr:row>97</xdr:row>
      <xdr:rowOff>123825</xdr:rowOff>
    </xdr:to>
    <xdr:cxnSp macro="">
      <xdr:nvCxnSpPr>
        <xdr:cNvPr id="680" name="直線コネクタ 679"/>
        <xdr:cNvCxnSpPr/>
      </xdr:nvCxnSpPr>
      <xdr:spPr>
        <a:xfrm>
          <a:off x="13706475" y="166211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47625</xdr:rowOff>
    </xdr:from>
    <xdr:to>
      <xdr:col>21</xdr:col>
      <xdr:colOff>209550</xdr:colOff>
      <xdr:row>97</xdr:row>
      <xdr:rowOff>152400</xdr:rowOff>
    </xdr:to>
    <xdr:sp macro="" textlink="">
      <xdr:nvSpPr>
        <xdr:cNvPr id="681" name="フローチャート : 判断 680"/>
        <xdr:cNvSpPr/>
      </xdr:nvSpPr>
      <xdr:spPr>
        <a:xfrm>
          <a:off x="145446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161925</xdr:rowOff>
    </xdr:from>
    <xdr:ext cx="533400" cy="257175"/>
    <xdr:sp macro="" textlink="">
      <xdr:nvSpPr>
        <xdr:cNvPr id="682" name="テキスト ボックス 681"/>
        <xdr:cNvSpPr txBox="1"/>
      </xdr:nvSpPr>
      <xdr:spPr>
        <a:xfrm>
          <a:off x="1432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161925</xdr:rowOff>
    </xdr:from>
    <xdr:to>
      <xdr:col>19</xdr:col>
      <xdr:colOff>647700</xdr:colOff>
      <xdr:row>97</xdr:row>
      <xdr:rowOff>47625</xdr:rowOff>
    </xdr:to>
    <xdr:cxnSp macro="">
      <xdr:nvCxnSpPr>
        <xdr:cNvPr id="683" name="直線コネクタ 682"/>
        <xdr:cNvCxnSpPr/>
      </xdr:nvCxnSpPr>
      <xdr:spPr>
        <a:xfrm flipV="1">
          <a:off x="12811125" y="16621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38100</xdr:rowOff>
    </xdr:from>
    <xdr:to>
      <xdr:col>20</xdr:col>
      <xdr:colOff>9525</xdr:colOff>
      <xdr:row>97</xdr:row>
      <xdr:rowOff>142875</xdr:rowOff>
    </xdr:to>
    <xdr:sp macro="" textlink="">
      <xdr:nvSpPr>
        <xdr:cNvPr id="684" name="フローチャート : 判断 683"/>
        <xdr:cNvSpPr/>
      </xdr:nvSpPr>
      <xdr:spPr>
        <a:xfrm>
          <a:off x="13649325" y="1666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133350</xdr:rowOff>
    </xdr:from>
    <xdr:ext cx="533400" cy="257175"/>
    <xdr:sp macro="" textlink="">
      <xdr:nvSpPr>
        <xdr:cNvPr id="685" name="テキスト ボックス 684"/>
        <xdr:cNvSpPr txBox="1"/>
      </xdr:nvSpPr>
      <xdr:spPr>
        <a:xfrm>
          <a:off x="134397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57150</xdr:rowOff>
    </xdr:from>
    <xdr:to>
      <xdr:col>18</xdr:col>
      <xdr:colOff>495300</xdr:colOff>
      <xdr:row>97</xdr:row>
      <xdr:rowOff>152400</xdr:rowOff>
    </xdr:to>
    <xdr:sp macro="" textlink="">
      <xdr:nvSpPr>
        <xdr:cNvPr id="686" name="フローチャート : 判断 685"/>
        <xdr:cNvSpPr/>
      </xdr:nvSpPr>
      <xdr:spPr>
        <a:xfrm>
          <a:off x="12763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142875</xdr:rowOff>
    </xdr:from>
    <xdr:ext cx="533400" cy="257175"/>
    <xdr:sp macro="" textlink="">
      <xdr:nvSpPr>
        <xdr:cNvPr id="687" name="テキスト ボックス 686"/>
        <xdr:cNvSpPr txBox="1"/>
      </xdr:nvSpPr>
      <xdr:spPr>
        <a:xfrm>
          <a:off x="1254442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8" name="テキスト ボックス 68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9" name="テキスト ボックス 68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0" name="テキスト ボックス 68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1" name="テキスト ボックス 69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2" name="テキスト ボックス 69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9525</xdr:rowOff>
    </xdr:to>
    <xdr:sp macro="" textlink="">
      <xdr:nvSpPr>
        <xdr:cNvPr id="693" name="円/楕円 692"/>
        <xdr:cNvSpPr/>
      </xdr:nvSpPr>
      <xdr:spPr>
        <a:xfrm>
          <a:off x="162687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57150</xdr:rowOff>
    </xdr:from>
    <xdr:ext cx="533400" cy="257175"/>
    <xdr:sp macro="" textlink="">
      <xdr:nvSpPr>
        <xdr:cNvPr id="694" name="公債費該当値テキスト"/>
        <xdr:cNvSpPr txBox="1"/>
      </xdr:nvSpPr>
      <xdr:spPr>
        <a:xfrm>
          <a:off x="16373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76200</xdr:rowOff>
    </xdr:from>
    <xdr:to>
      <xdr:col>22</xdr:col>
      <xdr:colOff>419100</xdr:colOff>
      <xdr:row>98</xdr:row>
      <xdr:rowOff>0</xdr:rowOff>
    </xdr:to>
    <xdr:sp macro="" textlink="">
      <xdr:nvSpPr>
        <xdr:cNvPr id="695" name="円/楕円 694"/>
        <xdr:cNvSpPr/>
      </xdr:nvSpPr>
      <xdr:spPr>
        <a:xfrm>
          <a:off x="15430500" y="16706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171450</xdr:rowOff>
    </xdr:from>
    <xdr:ext cx="533400" cy="257175"/>
    <xdr:sp macro="" textlink="">
      <xdr:nvSpPr>
        <xdr:cNvPr id="696" name="テキスト ボックス 695"/>
        <xdr:cNvSpPr txBox="1"/>
      </xdr:nvSpPr>
      <xdr:spPr>
        <a:xfrm>
          <a:off x="152114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76200</xdr:rowOff>
    </xdr:from>
    <xdr:to>
      <xdr:col>21</xdr:col>
      <xdr:colOff>209550</xdr:colOff>
      <xdr:row>98</xdr:row>
      <xdr:rowOff>0</xdr:rowOff>
    </xdr:to>
    <xdr:sp macro="" textlink="">
      <xdr:nvSpPr>
        <xdr:cNvPr id="697" name="円/楕円 696"/>
        <xdr:cNvSpPr/>
      </xdr:nvSpPr>
      <xdr:spPr>
        <a:xfrm>
          <a:off x="14544675" y="16706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171450</xdr:rowOff>
    </xdr:from>
    <xdr:ext cx="533400" cy="257175"/>
    <xdr:sp macro="" textlink="">
      <xdr:nvSpPr>
        <xdr:cNvPr id="698" name="テキスト ボックス 69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114300</xdr:rowOff>
    </xdr:from>
    <xdr:to>
      <xdr:col>20</xdr:col>
      <xdr:colOff>9525</xdr:colOff>
      <xdr:row>97</xdr:row>
      <xdr:rowOff>38100</xdr:rowOff>
    </xdr:to>
    <xdr:sp macro="" textlink="">
      <xdr:nvSpPr>
        <xdr:cNvPr id="699" name="円/楕円 698"/>
        <xdr:cNvSpPr/>
      </xdr:nvSpPr>
      <xdr:spPr>
        <a:xfrm>
          <a:off x="13649325" y="1657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57150</xdr:rowOff>
    </xdr:from>
    <xdr:ext cx="533400" cy="257175"/>
    <xdr:sp macro="" textlink="">
      <xdr:nvSpPr>
        <xdr:cNvPr id="700" name="テキスト ボックス 699"/>
        <xdr:cNvSpPr txBox="1"/>
      </xdr:nvSpPr>
      <xdr:spPr>
        <a:xfrm>
          <a:off x="13439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161925</xdr:rowOff>
    </xdr:from>
    <xdr:to>
      <xdr:col>18</xdr:col>
      <xdr:colOff>495300</xdr:colOff>
      <xdr:row>97</xdr:row>
      <xdr:rowOff>95250</xdr:rowOff>
    </xdr:to>
    <xdr:sp macro="" textlink="">
      <xdr:nvSpPr>
        <xdr:cNvPr id="701" name="円/楕円 700"/>
        <xdr:cNvSpPr/>
      </xdr:nvSpPr>
      <xdr:spPr>
        <a:xfrm>
          <a:off x="127635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114300</xdr:rowOff>
    </xdr:from>
    <xdr:ext cx="533400" cy="257175"/>
    <xdr:sp macro="" textlink="">
      <xdr:nvSpPr>
        <xdr:cNvPr id="702" name="テキスト ボックス 701"/>
        <xdr:cNvSpPr txBox="1"/>
      </xdr:nvSpPr>
      <xdr:spPr>
        <a:xfrm>
          <a:off x="12544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3" name="正方形/長方形 70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4" name="正方形/長方形 70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5" name="正方形/長方形 70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6" name="正方形/長方形 70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7" name="正方形/長方形 70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08" name="正方形/長方形 70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09" name="正方形/長方形 70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0" name="正方形/長方形 70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1" name="テキスト ボックス 71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2" name="直線コネクタ 71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3" name="直線コネクタ 712"/>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4" name="テキスト ボックス 713"/>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5" name="直線コネクタ 714"/>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16" name="テキスト ボックス 715"/>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7" name="直線コネクタ 716"/>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18" name="テキスト ボックス 717"/>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9" name="直線コネクタ 718"/>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20" name="テキスト ボックス 719"/>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1" name="直線コネクタ 720"/>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2" name="テキスト ボックス 721"/>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3" name="直線コネクタ 722"/>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24" name="テキスト ボックス 723"/>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5" name="直線コネクタ 724"/>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6" name="テキスト ボックス 725"/>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7"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33</xdr:row>
      <xdr:rowOff>95250</xdr:rowOff>
    </xdr:from>
    <xdr:to>
      <xdr:col>32</xdr:col>
      <xdr:colOff>190500</xdr:colOff>
      <xdr:row>39</xdr:row>
      <xdr:rowOff>95250</xdr:rowOff>
    </xdr:to>
    <xdr:cxnSp macro="">
      <xdr:nvCxnSpPr>
        <xdr:cNvPr id="728" name="直線コネクタ 727"/>
        <xdr:cNvCxnSpPr/>
      </xdr:nvCxnSpPr>
      <xdr:spPr>
        <a:xfrm flipV="1">
          <a:off x="22155150" y="5753100"/>
          <a:ext cx="9525" cy="1028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29"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0" name="直線コネクタ 729"/>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38100</xdr:rowOff>
    </xdr:from>
    <xdr:ext cx="466725" cy="257175"/>
    <xdr:sp macro="" textlink="">
      <xdr:nvSpPr>
        <xdr:cNvPr id="731" name="諸支出金最大値テキスト"/>
        <xdr:cNvSpPr txBox="1"/>
      </xdr:nvSpPr>
      <xdr:spPr>
        <a:xfrm>
          <a:off x="22212300" y="552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95250</xdr:colOff>
      <xdr:row>33</xdr:row>
      <xdr:rowOff>95250</xdr:rowOff>
    </xdr:from>
    <xdr:to>
      <xdr:col>32</xdr:col>
      <xdr:colOff>276225</xdr:colOff>
      <xdr:row>33</xdr:row>
      <xdr:rowOff>95250</xdr:rowOff>
    </xdr:to>
    <xdr:cxnSp macro="">
      <xdr:nvCxnSpPr>
        <xdr:cNvPr id="732" name="直線コネクタ 731"/>
        <xdr:cNvCxnSpPr/>
      </xdr:nvCxnSpPr>
      <xdr:spPr>
        <a:xfrm>
          <a:off x="220694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3" name="直線コネクタ 732"/>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57150</xdr:rowOff>
    </xdr:from>
    <xdr:ext cx="381000" cy="257175"/>
    <xdr:sp macro="" textlink="">
      <xdr:nvSpPr>
        <xdr:cNvPr id="734" name="諸支出金平均値テキスト"/>
        <xdr:cNvSpPr txBox="1"/>
      </xdr:nvSpPr>
      <xdr:spPr>
        <a:xfrm>
          <a:off x="222123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35" name="フローチャート : 判断 734"/>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6" name="直線コネクタ 735"/>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123825</xdr:rowOff>
    </xdr:from>
    <xdr:to>
      <xdr:col>31</xdr:col>
      <xdr:colOff>85725</xdr:colOff>
      <xdr:row>39</xdr:row>
      <xdr:rowOff>47625</xdr:rowOff>
    </xdr:to>
    <xdr:sp macro="" textlink="">
      <xdr:nvSpPr>
        <xdr:cNvPr id="737" name="フローチャート : 判断 736"/>
        <xdr:cNvSpPr/>
      </xdr:nvSpPr>
      <xdr:spPr>
        <a:xfrm>
          <a:off x="212693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38" name="テキスト ボックス 737"/>
        <xdr:cNvSpPr txBox="1"/>
      </xdr:nvSpPr>
      <xdr:spPr>
        <a:xfrm>
          <a:off x="2113597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9" name="直線コネクタ 738"/>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95250</xdr:rowOff>
    </xdr:to>
    <xdr:sp macro="" textlink="">
      <xdr:nvSpPr>
        <xdr:cNvPr id="740" name="フローチャート : 判断 739"/>
        <xdr:cNvSpPr/>
      </xdr:nvSpPr>
      <xdr:spPr>
        <a:xfrm>
          <a:off x="203835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114300</xdr:rowOff>
    </xdr:from>
    <xdr:ext cx="381000" cy="257175"/>
    <xdr:sp macro="" textlink="">
      <xdr:nvSpPr>
        <xdr:cNvPr id="741" name="テキスト ボックス 740"/>
        <xdr:cNvSpPr txBox="1"/>
      </xdr:nvSpPr>
      <xdr:spPr>
        <a:xfrm>
          <a:off x="20240625"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114300</xdr:colOff>
      <xdr:row>30</xdr:row>
      <xdr:rowOff>19050</xdr:rowOff>
    </xdr:from>
    <xdr:to>
      <xdr:col>28</xdr:col>
      <xdr:colOff>314325</xdr:colOff>
      <xdr:row>39</xdr:row>
      <xdr:rowOff>95250</xdr:rowOff>
    </xdr:to>
    <xdr:cxnSp macro="">
      <xdr:nvCxnSpPr>
        <xdr:cNvPr id="742" name="直線コネクタ 741"/>
        <xdr:cNvCxnSpPr/>
      </xdr:nvCxnSpPr>
      <xdr:spPr>
        <a:xfrm>
          <a:off x="18659475" y="5162550"/>
          <a:ext cx="885825" cy="1619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47625</xdr:rowOff>
    </xdr:from>
    <xdr:to>
      <xdr:col>28</xdr:col>
      <xdr:colOff>361950</xdr:colOff>
      <xdr:row>36</xdr:row>
      <xdr:rowOff>142875</xdr:rowOff>
    </xdr:to>
    <xdr:sp macro="" textlink="">
      <xdr:nvSpPr>
        <xdr:cNvPr id="743" name="フローチャート : 判断 742"/>
        <xdr:cNvSpPr/>
      </xdr:nvSpPr>
      <xdr:spPr>
        <a:xfrm>
          <a:off x="19497675" y="6219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161925</xdr:rowOff>
    </xdr:from>
    <xdr:ext cx="466725" cy="257175"/>
    <xdr:sp macro="" textlink="">
      <xdr:nvSpPr>
        <xdr:cNvPr id="744" name="テキスト ボックス 743"/>
        <xdr:cNvSpPr txBox="1"/>
      </xdr:nvSpPr>
      <xdr:spPr>
        <a:xfrm>
          <a:off x="193071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152400</xdr:rowOff>
    </xdr:from>
    <xdr:to>
      <xdr:col>27</xdr:col>
      <xdr:colOff>161925</xdr:colOff>
      <xdr:row>38</xdr:row>
      <xdr:rowOff>85725</xdr:rowOff>
    </xdr:to>
    <xdr:sp macro="" textlink="">
      <xdr:nvSpPr>
        <xdr:cNvPr id="745" name="フローチャート : 判断 744"/>
        <xdr:cNvSpPr/>
      </xdr:nvSpPr>
      <xdr:spPr>
        <a:xfrm>
          <a:off x="18602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76200</xdr:rowOff>
    </xdr:from>
    <xdr:ext cx="466725" cy="257175"/>
    <xdr:sp macro="" textlink="">
      <xdr:nvSpPr>
        <xdr:cNvPr id="746" name="テキスト ボックス 745"/>
        <xdr:cNvSpPr txBox="1"/>
      </xdr:nvSpPr>
      <xdr:spPr>
        <a:xfrm>
          <a:off x="18421350"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7" name="テキスト ボックス 746"/>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8" name="テキスト ボックス 747"/>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9" name="テキスト ボックス 748"/>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0" name="テキスト ボックス 749"/>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1" name="テキスト ボックス 750"/>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2" name="円/楕円 751"/>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53"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4" name="円/楕円 753"/>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5" name="テキスト ボックス 754"/>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6" name="円/楕円 755"/>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7" name="テキスト ボックス 756"/>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8" name="円/楕円 757"/>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9" name="テキスト ボックス 758"/>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29</xdr:row>
      <xdr:rowOff>142875</xdr:rowOff>
    </xdr:from>
    <xdr:to>
      <xdr:col>27</xdr:col>
      <xdr:colOff>161925</xdr:colOff>
      <xdr:row>30</xdr:row>
      <xdr:rowOff>66675</xdr:rowOff>
    </xdr:to>
    <xdr:sp macro="" textlink="">
      <xdr:nvSpPr>
        <xdr:cNvPr id="760" name="円/楕円 759"/>
        <xdr:cNvSpPr/>
      </xdr:nvSpPr>
      <xdr:spPr>
        <a:xfrm>
          <a:off x="18602325" y="511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28</xdr:row>
      <xdr:rowOff>85725</xdr:rowOff>
    </xdr:from>
    <xdr:ext cx="466725" cy="257175"/>
    <xdr:sp macro="" textlink="">
      <xdr:nvSpPr>
        <xdr:cNvPr id="761" name="テキスト ボックス 760"/>
        <xdr:cNvSpPr txBox="1"/>
      </xdr:nvSpPr>
      <xdr:spPr>
        <a:xfrm>
          <a:off x="18421350" y="488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2" name="正方形/長方形 761"/>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3" name="正方形/長方形 762"/>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4" name="正方形/長方形 763"/>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5" name="正方形/長方形 764"/>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6" name="正方形/長方形 765"/>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7" name="正方形/長方形 766"/>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68" name="正方形/長方形 767"/>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9" name="正方形/長方形 768"/>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0" name="テキスト ボックス 769"/>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1" name="直線コネクタ 770"/>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2" name="直線コネクタ 771"/>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3" name="テキスト ボックス 772"/>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4" name="直線コネクタ 77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5" name="テキスト ボックス 774"/>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6"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7" name="直線コネクタ 776"/>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78"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79" name="直線コネクタ 77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0"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2" name="直線コネクタ 781"/>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3"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4" name="フローチャート : 判断 783"/>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5" name="直線コネクタ 784"/>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6" name="フローチャート : 判断 785"/>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7" name="テキスト ボックス 786"/>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88" name="直線コネクタ 787"/>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89" name="フローチャート : 判断 788"/>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0" name="テキスト ボックス 789"/>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1" name="直線コネクタ 790"/>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2" name="フローチャート : 判断 791"/>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3" name="テキスト ボックス 792"/>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4" name="フローチャート : 判断 793"/>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5" name="テキスト ボックス 794"/>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6" name="テキスト ボックス 79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7" name="テキスト ボックス 79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8" name="テキスト ボックス 79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9" name="テキスト ボックス 79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0" name="テキスト ボックス 79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1" name="円/楕円 800"/>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2"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3" name="円/楕円 802"/>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4" name="テキスト ボックス 803"/>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5" name="円/楕円 804"/>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6" name="テキスト ボックス 805"/>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7" name="円/楕円 806"/>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08" name="テキスト ボックス 807"/>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9" name="円/楕円 808"/>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0" name="テキスト ボックス 809"/>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1" name="正方形/長方形 810"/>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2" name="正方形/長方形 811"/>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3" name="テキスト ボックス 812"/>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rgbClr val="FF0000"/>
              </a:solidFill>
              <a:latin typeface="ＭＳ Ｐゴシック"/>
            </a:rPr>
            <a:t>目的別歳出総額は、住民一人当たりコストが５０８，１６５円となっており、この総額を各費目ごとに分類し、これを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この増加した主な要因としては、土木費において住民一人当たりコストが８，７２７円となり、平成２５年度から</a:t>
          </a:r>
          <a:r>
            <a:rPr kumimoji="1" lang="ja-JP" altLang="en-US" sz="1300">
              <a:solidFill>
                <a:srgbClr val="FF0000"/>
              </a:solidFill>
              <a:latin typeface="ＭＳ Ｐゴシック"/>
            </a:rPr>
            <a:t>平成２７年度までの３年間において</a:t>
          </a:r>
          <a:r>
            <a:rPr kumimoji="1" lang="ja-JP" altLang="en-US" sz="1300">
              <a:latin typeface="ＭＳ Ｐゴシック"/>
            </a:rPr>
            <a:t>大幅に費用が増加して</a:t>
          </a:r>
          <a:r>
            <a:rPr kumimoji="1" lang="ja-JP" altLang="en-US" sz="1300">
              <a:solidFill>
                <a:srgbClr val="FF0000"/>
              </a:solidFill>
              <a:latin typeface="ＭＳ Ｐゴシック"/>
            </a:rPr>
            <a:t>いるが</a:t>
          </a:r>
          <a:r>
            <a:rPr kumimoji="1" lang="ja-JP" altLang="en-US" sz="1300">
              <a:latin typeface="ＭＳ Ｐゴシック"/>
            </a:rPr>
            <a:t>、これは竜王ＩＣ周辺地区における工業団地整備事業の</a:t>
          </a:r>
          <a:r>
            <a:rPr kumimoji="1" lang="ja-JP" altLang="en-US" sz="1300">
              <a:solidFill>
                <a:srgbClr val="FF0000"/>
              </a:solidFill>
              <a:latin typeface="ＭＳ Ｐゴシック"/>
            </a:rPr>
            <a:t>実施</a:t>
          </a:r>
          <a:r>
            <a:rPr kumimoji="1" lang="ja-JP" altLang="en-US" sz="1300">
              <a:latin typeface="ＭＳ Ｐゴシック"/>
            </a:rPr>
            <a:t>等により増加したものである。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a:solidFill>
                <a:schemeClr val="dk1"/>
              </a:solidFill>
              <a:latin typeface="+mn-lt"/>
              <a:ea typeface="+mn-ea"/>
              <a:cs typeface="+mn-cs"/>
            </a:rPr>
            <a:t>　　</a:t>
          </a:r>
          <a:r>
            <a:rPr lang="ja-JP" altLang="ja-JP" sz="1100">
              <a:solidFill>
                <a:sysClr val="windowText" lastClr="000000"/>
              </a:solidFill>
              <a:latin typeface="+mn-lt"/>
              <a:ea typeface="+mn-ea"/>
              <a:cs typeface="+mn-cs"/>
            </a:rPr>
            <a:t>平成</a:t>
          </a:r>
          <a:r>
            <a:rPr lang="ja-JP" altLang="en-US" sz="1100">
              <a:solidFill>
                <a:sysClr val="windowText" lastClr="000000"/>
              </a:solidFill>
              <a:latin typeface="+mn-lt"/>
              <a:ea typeface="+mn-ea"/>
              <a:cs typeface="+mn-cs"/>
            </a:rPr>
            <a:t>２７</a:t>
          </a:r>
          <a:r>
            <a:rPr lang="ja-JP" altLang="ja-JP" sz="1100">
              <a:solidFill>
                <a:sysClr val="windowText" lastClr="000000"/>
              </a:solidFill>
              <a:latin typeface="+mn-lt"/>
              <a:ea typeface="+mn-ea"/>
              <a:cs typeface="+mn-cs"/>
            </a:rPr>
            <a:t>年度は、</a:t>
          </a:r>
          <a:r>
            <a:rPr lang="ja-JP" altLang="en-US" sz="1100">
              <a:solidFill>
                <a:sysClr val="windowText" lastClr="000000"/>
              </a:solidFill>
              <a:latin typeface="+mn-lt"/>
              <a:ea typeface="+mn-ea"/>
              <a:cs typeface="+mn-cs"/>
            </a:rPr>
            <a:t>前年度に引き続き</a:t>
          </a:r>
          <a:r>
            <a:rPr lang="ja-JP" altLang="ja-JP" sz="1100">
              <a:solidFill>
                <a:sysClr val="windowText" lastClr="000000"/>
              </a:solidFill>
              <a:latin typeface="+mn-lt"/>
              <a:ea typeface="+mn-ea"/>
              <a:cs typeface="+mn-cs"/>
            </a:rPr>
            <a:t>町内大手企業からの法人町民税収入が</a:t>
          </a:r>
          <a:r>
            <a:rPr lang="ja-JP" altLang="en-US" sz="1100">
              <a:solidFill>
                <a:sysClr val="windowText" lastClr="000000"/>
              </a:solidFill>
              <a:latin typeface="+mn-lt"/>
              <a:ea typeface="+mn-ea"/>
              <a:cs typeface="+mn-cs"/>
            </a:rPr>
            <a:t>大幅に</a:t>
          </a:r>
          <a:r>
            <a:rPr lang="ja-JP" altLang="ja-JP" sz="1100">
              <a:solidFill>
                <a:sysClr val="windowText" lastClr="000000"/>
              </a:solidFill>
              <a:latin typeface="+mn-lt"/>
              <a:ea typeface="+mn-ea"/>
              <a:cs typeface="+mn-cs"/>
            </a:rPr>
            <a:t>減少したことと併せて、増加する経常的経費および災害復旧等の突発的な財政需要に対応するため、例年以上に財政調整基金から取崩しを行ったことにより減少した。</a:t>
          </a:r>
          <a:endParaRPr lang="en-US" altLang="ja-JP" sz="1100" b="0" i="0" baseline="0">
            <a:solidFill>
              <a:sysClr val="windowText" lastClr="000000"/>
            </a:solidFill>
            <a:latin typeface="+mn-lt"/>
            <a:ea typeface="+mn-ea"/>
            <a:cs typeface="+mn-cs"/>
          </a:endParaRPr>
        </a:p>
        <a:p>
          <a:pPr eaLnBrk="1" fontAlgn="auto"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ついては、今後とも本町の特徴である税収の急激な増減を踏まえて、この影響を最小限とするための減収時の補完財源となる各特定目的基金の充実活用</a:t>
          </a:r>
          <a:r>
            <a:rPr lang="ja-JP" altLang="en-US" sz="1100" b="0" i="0" baseline="0">
              <a:solidFill>
                <a:sysClr val="windowText" lastClr="000000"/>
              </a:solidFill>
              <a:latin typeface="+mn-lt"/>
              <a:ea typeface="+mn-ea"/>
              <a:cs typeface="+mn-cs"/>
            </a:rPr>
            <a:t>に</a:t>
          </a:r>
          <a:r>
            <a:rPr lang="ja-JP" altLang="ja-JP" sz="1100" b="0" i="0" baseline="0">
              <a:solidFill>
                <a:sysClr val="windowText" lastClr="000000"/>
              </a:solidFill>
              <a:latin typeface="+mn-lt"/>
              <a:ea typeface="+mn-ea"/>
              <a:cs typeface="+mn-cs"/>
            </a:rPr>
            <a:t>重点</a:t>
          </a:r>
          <a:r>
            <a:rPr lang="ja-JP" altLang="en-US" sz="1100" b="0" i="0" baseline="0">
              <a:solidFill>
                <a:sysClr val="windowText" lastClr="000000"/>
              </a:solidFill>
              <a:latin typeface="+mn-lt"/>
              <a:ea typeface="+mn-ea"/>
              <a:cs typeface="+mn-cs"/>
            </a:rPr>
            <a:t>を置き</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これに加えて事業の適正化を図ることにより経常経費の一層の抑制に努め、</a:t>
          </a:r>
          <a:r>
            <a:rPr lang="ja-JP" altLang="ja-JP" sz="1100" b="0" i="0" baseline="0">
              <a:solidFill>
                <a:sysClr val="windowText" lastClr="000000"/>
              </a:solidFill>
              <a:latin typeface="+mn-lt"/>
              <a:ea typeface="+mn-ea"/>
              <a:cs typeface="+mn-cs"/>
            </a:rPr>
            <a:t>安定的な財政運営の実現のための環境整備に努める。</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連結実質赤字比率については、全会計において黒字であるため、いずれも算定されていない。</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ysClr val="windowText" lastClr="000000"/>
              </a:solidFill>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a:t>
          </a:r>
          <a:r>
            <a:rPr lang="ja-JP" altLang="en-US" sz="1100" b="0" i="0" baseline="0">
              <a:solidFill>
                <a:sysClr val="windowText" lastClr="000000"/>
              </a:solidFill>
              <a:latin typeface="+mn-lt"/>
              <a:ea typeface="+mn-ea"/>
              <a:cs typeface="+mn-cs"/>
            </a:rPr>
            <a:t>面整備はほとんど完了しており、</a:t>
          </a:r>
          <a:r>
            <a:rPr lang="ja-JP" altLang="ja-JP" sz="1100" b="0" i="0" baseline="0">
              <a:solidFill>
                <a:sysClr val="windowText" lastClr="000000"/>
              </a:solidFill>
              <a:latin typeface="+mn-lt"/>
              <a:ea typeface="+mn-ea"/>
              <a:cs typeface="+mn-cs"/>
            </a:rPr>
            <a:t>長寿命化等に向けた修繕等について、また、上水道事業も含めて</a:t>
          </a:r>
          <a:r>
            <a:rPr lang="ja-JP" altLang="en-US" sz="1100" b="0" i="0" baseline="0">
              <a:solidFill>
                <a:sysClr val="windowText" lastClr="000000"/>
              </a:solidFill>
              <a:latin typeface="+mn-lt"/>
              <a:ea typeface="+mn-ea"/>
              <a:cs typeface="+mn-cs"/>
            </a:rPr>
            <a:t>今後における施設の更新需要を勘案すると、</a:t>
          </a:r>
          <a:r>
            <a:rPr lang="ja-JP" altLang="ja-JP" sz="1100" b="0" i="0" baseline="0">
              <a:solidFill>
                <a:sysClr val="windowText" lastClr="000000"/>
              </a:solidFill>
              <a:latin typeface="+mn-lt"/>
              <a:ea typeface="+mn-ea"/>
              <a:cs typeface="+mn-cs"/>
            </a:rPr>
            <a:t>上下水道使用料の見直しに向けた検討を進める</a:t>
          </a:r>
          <a:r>
            <a:rPr lang="ja-JP" altLang="en-US" sz="1100" b="0" i="0" baseline="0">
              <a:solidFill>
                <a:sysClr val="windowText" lastClr="000000"/>
              </a:solidFill>
              <a:latin typeface="+mn-lt"/>
              <a:ea typeface="+mn-ea"/>
              <a:cs typeface="+mn-cs"/>
            </a:rPr>
            <a:t>ほか、民間事業者、広域的な行政連携等も視野に入れることを検討していく</a:t>
          </a:r>
          <a:r>
            <a:rPr lang="ja-JP" altLang="ja-JP" sz="1100" b="0" i="0" baseline="0">
              <a:solidFill>
                <a:sysClr val="windowText" lastClr="000000"/>
              </a:solidFill>
              <a:latin typeface="+mn-lt"/>
              <a:ea typeface="+mn-ea"/>
              <a:cs typeface="+mn-cs"/>
            </a:rPr>
            <a:t>必要がある。</a:t>
          </a:r>
          <a:endParaRPr lang="en-US" altLang="ja-JP" sz="1100" b="0" i="0" baseline="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6540550</v>
      </c>
      <c r="BO4" s="379"/>
      <c r="BP4" s="379"/>
      <c r="BQ4" s="379"/>
      <c r="BR4" s="379"/>
      <c r="BS4" s="379"/>
      <c r="BT4" s="379"/>
      <c r="BU4" s="380"/>
      <c r="BV4" s="378">
        <v>6470437</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4.6</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6280917</v>
      </c>
      <c r="BO5" s="416"/>
      <c r="BP5" s="416"/>
      <c r="BQ5" s="416"/>
      <c r="BR5" s="416"/>
      <c r="BS5" s="416"/>
      <c r="BT5" s="416"/>
      <c r="BU5" s="417"/>
      <c r="BV5" s="415">
        <v>6020941</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103.6</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259633</v>
      </c>
      <c r="BO6" s="416"/>
      <c r="BP6" s="416"/>
      <c r="BQ6" s="416"/>
      <c r="BR6" s="416"/>
      <c r="BS6" s="416"/>
      <c r="BT6" s="416"/>
      <c r="BU6" s="417"/>
      <c r="BV6" s="415">
        <v>449496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105.9</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84435</v>
      </c>
      <c r="BO7" s="416"/>
      <c r="BP7" s="416"/>
      <c r="BQ7" s="416"/>
      <c r="BR7" s="416"/>
      <c r="BS7" s="416"/>
      <c r="BT7" s="416"/>
      <c r="BU7" s="417"/>
      <c r="BV7" s="415">
        <v>270434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3789821</v>
      </c>
      <c r="CU7" s="416"/>
      <c r="CV7" s="416"/>
      <c r="CW7" s="416"/>
      <c r="CX7" s="416"/>
      <c r="CY7" s="416"/>
      <c r="CZ7" s="416"/>
      <c r="DA7" s="417"/>
      <c r="DB7" s="415">
        <v>4009865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175198</v>
      </c>
      <c r="BO8" s="416"/>
      <c r="BP8" s="416"/>
      <c r="BQ8" s="416"/>
      <c r="BR8" s="416"/>
      <c r="BS8" s="416"/>
      <c r="BT8" s="416"/>
      <c r="BU8" s="417"/>
      <c r="BV8" s="415">
        <v>179062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1.02</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12434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-3864</v>
      </c>
      <c r="BO9" s="416"/>
      <c r="BP9" s="416"/>
      <c r="BQ9" s="416"/>
      <c r="BR9" s="416"/>
      <c r="BS9" s="416"/>
      <c r="BT9" s="416"/>
      <c r="BU9" s="417"/>
      <c r="BV9" s="415">
        <v>27714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10.2</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12916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1279</v>
      </c>
      <c r="BO10" s="416"/>
      <c r="BP10" s="416"/>
      <c r="BQ10" s="416"/>
      <c r="BR10" s="416"/>
      <c r="BS10" s="416"/>
      <c r="BT10" s="416"/>
      <c r="BU10" s="417"/>
      <c r="BV10" s="415">
        <v>2391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12360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511890</v>
      </c>
      <c r="BO12" s="416"/>
      <c r="BP12" s="416"/>
      <c r="BQ12" s="416"/>
      <c r="BR12" s="416"/>
      <c r="BS12" s="416"/>
      <c r="BT12" s="416"/>
      <c r="BU12" s="417"/>
      <c r="BV12" s="415">
        <v>334440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12210</v>
      </c>
      <c r="S13" s="497"/>
      <c r="T13" s="497"/>
      <c r="U13" s="497"/>
      <c r="V13" s="498"/>
      <c r="W13" s="431" t="s">
        <v>119</v>
      </c>
      <c r="X13" s="432"/>
      <c r="Y13" s="432"/>
      <c r="Z13" s="432"/>
      <c r="AA13" s="432"/>
      <c r="AB13" s="422"/>
      <c r="AC13" s="466">
        <v>504</v>
      </c>
      <c r="AD13" s="467"/>
      <c r="AE13" s="467"/>
      <c r="AF13" s="467"/>
      <c r="AG13" s="506"/>
      <c r="AH13" s="466">
        <v>549</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-514475</v>
      </c>
      <c r="BO13" s="416"/>
      <c r="BP13" s="416"/>
      <c r="BQ13" s="416"/>
      <c r="BR13" s="416"/>
      <c r="BS13" s="416"/>
      <c r="BT13" s="416"/>
      <c r="BU13" s="417"/>
      <c r="BV13" s="415">
        <v>-304335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12507</v>
      </c>
      <c r="S14" s="497"/>
      <c r="T14" s="497"/>
      <c r="U14" s="497"/>
      <c r="V14" s="498"/>
      <c r="W14" s="405"/>
      <c r="X14" s="406"/>
      <c r="Y14" s="406"/>
      <c r="Z14" s="406"/>
      <c r="AA14" s="406"/>
      <c r="AB14" s="395"/>
      <c r="AC14" s="499">
        <v>6.9</v>
      </c>
      <c r="AD14" s="500"/>
      <c r="AE14" s="500"/>
      <c r="AF14" s="500"/>
      <c r="AG14" s="501"/>
      <c r="AH14" s="499">
        <v>7.2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75.4</v>
      </c>
      <c r="CU14" s="511"/>
      <c r="CV14" s="511"/>
      <c r="CW14" s="511"/>
      <c r="CX14" s="511"/>
      <c r="CY14" s="511"/>
      <c r="CZ14" s="511"/>
      <c r="DA14" s="512"/>
      <c r="DB14" s="510">
        <v>67.1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12384</v>
      </c>
      <c r="S15" s="497"/>
      <c r="T15" s="497"/>
      <c r="U15" s="497"/>
      <c r="V15" s="498"/>
      <c r="W15" s="431" t="s">
        <v>125</v>
      </c>
      <c r="X15" s="432"/>
      <c r="Y15" s="432"/>
      <c r="Z15" s="432"/>
      <c r="AA15" s="432"/>
      <c r="AB15" s="422"/>
      <c r="AC15" s="466">
        <v>3558</v>
      </c>
      <c r="AD15" s="467"/>
      <c r="AE15" s="467"/>
      <c r="AF15" s="467"/>
      <c r="AG15" s="506"/>
      <c r="AH15" s="466">
        <v>3760</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2840451</v>
      </c>
      <c r="BO15" s="379"/>
      <c r="BP15" s="379"/>
      <c r="BQ15" s="379"/>
      <c r="BR15" s="379"/>
      <c r="BS15" s="379"/>
      <c r="BT15" s="379"/>
      <c r="BU15" s="380"/>
      <c r="BV15" s="378">
        <v>3067789</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48.4</v>
      </c>
      <c r="AD16" s="500"/>
      <c r="AE16" s="500"/>
      <c r="AF16" s="500"/>
      <c r="AG16" s="501"/>
      <c r="AH16" s="499">
        <v>49.6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2871795</v>
      </c>
      <c r="BO16" s="416"/>
      <c r="BP16" s="416"/>
      <c r="BQ16" s="416"/>
      <c r="BR16" s="416"/>
      <c r="BS16" s="416"/>
      <c r="BT16" s="416"/>
      <c r="BU16" s="417"/>
      <c r="BV16" s="415">
        <v>2905268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3285</v>
      </c>
      <c r="AD17" s="467"/>
      <c r="AE17" s="467"/>
      <c r="AF17" s="467"/>
      <c r="AG17" s="506"/>
      <c r="AH17" s="466">
        <v>3241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3686699</v>
      </c>
      <c r="BO17" s="416"/>
      <c r="BP17" s="416"/>
      <c r="BQ17" s="416"/>
      <c r="BR17" s="416"/>
      <c r="BS17" s="416"/>
      <c r="BT17" s="416"/>
      <c r="BU17" s="417"/>
      <c r="BV17" s="415">
        <v>4009865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44.55</v>
      </c>
      <c r="M18" s="528"/>
      <c r="N18" s="528"/>
      <c r="O18" s="528"/>
      <c r="P18" s="528"/>
      <c r="Q18" s="528"/>
      <c r="R18" s="529"/>
      <c r="S18" s="529"/>
      <c r="T18" s="529"/>
      <c r="U18" s="529"/>
      <c r="V18" s="530"/>
      <c r="W18" s="433"/>
      <c r="X18" s="434"/>
      <c r="Y18" s="434"/>
      <c r="Z18" s="434"/>
      <c r="AA18" s="434"/>
      <c r="AB18" s="425"/>
      <c r="AC18" s="531">
        <v>44.7</v>
      </c>
      <c r="AD18" s="532"/>
      <c r="AE18" s="532"/>
      <c r="AF18" s="532"/>
      <c r="AG18" s="533"/>
      <c r="AH18" s="531">
        <v>42.8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3520745</v>
      </c>
      <c r="BO18" s="416"/>
      <c r="BP18" s="416"/>
      <c r="BQ18" s="416"/>
      <c r="BR18" s="416"/>
      <c r="BS18" s="416"/>
      <c r="BT18" s="416"/>
      <c r="BU18" s="417"/>
      <c r="BV18" s="415">
        <v>3409871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4744112</v>
      </c>
      <c r="BO19" s="416"/>
      <c r="BP19" s="416"/>
      <c r="BQ19" s="416"/>
      <c r="BR19" s="416"/>
      <c r="BS19" s="416"/>
      <c r="BT19" s="416"/>
      <c r="BU19" s="417"/>
      <c r="BV19" s="415">
        <v>4687340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4266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4667726</v>
      </c>
      <c r="BO23" s="416"/>
      <c r="BP23" s="416"/>
      <c r="BQ23" s="416"/>
      <c r="BR23" s="416"/>
      <c r="BS23" s="416"/>
      <c r="BT23" s="416"/>
      <c r="BU23" s="417"/>
      <c r="BV23" s="415">
        <v>4843810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7000</v>
      </c>
      <c r="R24" s="467"/>
      <c r="S24" s="467"/>
      <c r="T24" s="467"/>
      <c r="U24" s="467"/>
      <c r="V24" s="506"/>
      <c r="W24" s="561"/>
      <c r="X24" s="549"/>
      <c r="Y24" s="550"/>
      <c r="Z24" s="465" t="s">
        <v>149</v>
      </c>
      <c r="AA24" s="445"/>
      <c r="AB24" s="445"/>
      <c r="AC24" s="445"/>
      <c r="AD24" s="445"/>
      <c r="AE24" s="445"/>
      <c r="AF24" s="445"/>
      <c r="AG24" s="446"/>
      <c r="AH24" s="466">
        <v>111</v>
      </c>
      <c r="AI24" s="467"/>
      <c r="AJ24" s="467"/>
      <c r="AK24" s="467"/>
      <c r="AL24" s="506"/>
      <c r="AM24" s="466">
        <v>325008</v>
      </c>
      <c r="AN24" s="467"/>
      <c r="AO24" s="467"/>
      <c r="AP24" s="467"/>
      <c r="AQ24" s="467"/>
      <c r="AR24" s="506"/>
      <c r="AS24" s="466">
        <v>2928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2668324</v>
      </c>
      <c r="BO24" s="416"/>
      <c r="BP24" s="416"/>
      <c r="BQ24" s="416"/>
      <c r="BR24" s="416"/>
      <c r="BS24" s="416"/>
      <c r="BT24" s="416"/>
      <c r="BU24" s="417"/>
      <c r="BV24" s="415">
        <v>2869102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151</v>
      </c>
      <c r="F25" s="445"/>
      <c r="G25" s="445"/>
      <c r="H25" s="445"/>
      <c r="I25" s="445"/>
      <c r="J25" s="445"/>
      <c r="K25" s="446"/>
      <c r="L25" s="466">
        <v>1</v>
      </c>
      <c r="M25" s="467"/>
      <c r="N25" s="467"/>
      <c r="O25" s="467"/>
      <c r="P25" s="506"/>
      <c r="Q25" s="466">
        <v>6010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2350389</v>
      </c>
      <c r="BO25" s="379"/>
      <c r="BP25" s="379"/>
      <c r="BQ25" s="379"/>
      <c r="BR25" s="379"/>
      <c r="BS25" s="379"/>
      <c r="BT25" s="379"/>
      <c r="BU25" s="380"/>
      <c r="BV25" s="378">
        <v>1840380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154</v>
      </c>
      <c r="F26" s="445"/>
      <c r="G26" s="445"/>
      <c r="H26" s="445"/>
      <c r="I26" s="445"/>
      <c r="J26" s="445"/>
      <c r="K26" s="446"/>
      <c r="L26" s="466">
        <v>1</v>
      </c>
      <c r="M26" s="467"/>
      <c r="N26" s="467"/>
      <c r="O26" s="467"/>
      <c r="P26" s="506"/>
      <c r="Q26" s="466">
        <v>5630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11568</v>
      </c>
      <c r="AN26" s="467"/>
      <c r="AO26" s="467"/>
      <c r="AP26" s="467"/>
      <c r="AQ26" s="467"/>
      <c r="AR26" s="506"/>
      <c r="AS26" s="466">
        <v>2892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3010</v>
      </c>
      <c r="R27" s="467"/>
      <c r="S27" s="467"/>
      <c r="T27" s="467"/>
      <c r="U27" s="467"/>
      <c r="V27" s="506"/>
      <c r="W27" s="561"/>
      <c r="X27" s="549"/>
      <c r="Y27" s="550"/>
      <c r="Z27" s="465" t="s">
        <v>158</v>
      </c>
      <c r="AA27" s="445"/>
      <c r="AB27" s="445"/>
      <c r="AC27" s="445"/>
      <c r="AD27" s="445"/>
      <c r="AE27" s="445"/>
      <c r="AF27" s="445"/>
      <c r="AG27" s="446"/>
      <c r="AH27" s="466">
        <v>21</v>
      </c>
      <c r="AI27" s="467"/>
      <c r="AJ27" s="467"/>
      <c r="AK27" s="467"/>
      <c r="AL27" s="506"/>
      <c r="AM27" s="466">
        <v>64781</v>
      </c>
      <c r="AN27" s="467"/>
      <c r="AO27" s="467"/>
      <c r="AP27" s="467"/>
      <c r="AQ27" s="467"/>
      <c r="AR27" s="506"/>
      <c r="AS27" s="466">
        <v>3085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103403</v>
      </c>
      <c r="BO27" s="585"/>
      <c r="BP27" s="585"/>
      <c r="BQ27" s="585"/>
      <c r="BR27" s="585"/>
      <c r="BS27" s="585"/>
      <c r="BT27" s="585"/>
      <c r="BU27" s="586"/>
      <c r="BV27" s="584">
        <v>103336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2260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307938</v>
      </c>
      <c r="BO28" s="379"/>
      <c r="BP28" s="379"/>
      <c r="BQ28" s="379"/>
      <c r="BR28" s="379"/>
      <c r="BS28" s="379"/>
      <c r="BT28" s="379"/>
      <c r="BU28" s="380"/>
      <c r="BV28" s="378">
        <v>818549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2010</v>
      </c>
      <c r="R29" s="467"/>
      <c r="S29" s="467"/>
      <c r="T29" s="467"/>
      <c r="U29" s="467"/>
      <c r="V29" s="506"/>
      <c r="W29" s="562"/>
      <c r="X29" s="563"/>
      <c r="Y29" s="564"/>
      <c r="Z29" s="465" t="s">
        <v>165</v>
      </c>
      <c r="AA29" s="445"/>
      <c r="AB29" s="445"/>
      <c r="AC29" s="445"/>
      <c r="AD29" s="445"/>
      <c r="AE29" s="445"/>
      <c r="AF29" s="445"/>
      <c r="AG29" s="446"/>
      <c r="AH29" s="466">
        <v>132</v>
      </c>
      <c r="AI29" s="467"/>
      <c r="AJ29" s="467"/>
      <c r="AK29" s="467"/>
      <c r="AL29" s="506"/>
      <c r="AM29" s="466">
        <v>389789</v>
      </c>
      <c r="AN29" s="467"/>
      <c r="AO29" s="467"/>
      <c r="AP29" s="467"/>
      <c r="AQ29" s="467"/>
      <c r="AR29" s="506"/>
      <c r="AS29" s="466">
        <v>2953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304409</v>
      </c>
      <c r="BO29" s="416"/>
      <c r="BP29" s="416"/>
      <c r="BQ29" s="416"/>
      <c r="BR29" s="416"/>
      <c r="BS29" s="416"/>
      <c r="BT29" s="416"/>
      <c r="BU29" s="417"/>
      <c r="BV29" s="415">
        <v>403937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954172</v>
      </c>
      <c r="BO30" s="585"/>
      <c r="BP30" s="585"/>
      <c r="BQ30" s="585"/>
      <c r="BR30" s="585"/>
      <c r="BS30" s="585"/>
      <c r="BT30" s="585"/>
      <c r="BU30" s="586"/>
      <c r="BV30" s="584">
        <v>839765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竜王町地域振興事業団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国民健康保険事業特別会計（施設勘定）</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10</v>
      </c>
      <c r="BX35" s="596"/>
      <c r="BY35" s="597" t="str">
        <f>IF('各会計、関係団体の財政状況及び健全化判断比率'!B69="","",'各会計、関係団体の財政状況及び健全化判断比率'!B69)</f>
        <v>滋賀県市町村交通災害共済組合</v>
      </c>
      <c r="BZ35" s="597"/>
      <c r="CA35" s="597"/>
      <c r="CB35" s="597"/>
      <c r="CC35" s="597"/>
      <c r="CD35" s="597"/>
      <c r="CE35" s="597"/>
      <c r="CF35" s="597"/>
      <c r="CG35" s="597"/>
      <c r="CH35" s="597"/>
      <c r="CI35" s="597"/>
      <c r="CJ35" s="597"/>
      <c r="CK35" s="597"/>
      <c r="CL35" s="597"/>
      <c r="CM35" s="597"/>
      <c r="CN35" s="165"/>
      <c r="CO35" s="596">
        <f aca="true" t="shared" si="3" ref="CO35:CO43">IF(CQ35="","",CO34+1)</f>
        <v>20</v>
      </c>
      <c r="CP35" s="596"/>
      <c r="CQ35" s="597" t="str">
        <f>IF('各会計、関係団体の財政状況及び健全化判断比率'!BS8="","",'各会計、関係団体の財政状況及び健全化判断比率'!BS8)</f>
        <v>みらいパーク竜王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八日市布引ライフ組合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滋賀県市町村議会議員公務災害補償等組合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中部清掃組合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東近江行政組合（一般会計）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東近江行政組合（救急医療特別会計）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滋賀県市町村職員研修センター</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滋賀県後期高齢者医療広域連合（一般会計）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滋賀県後期高齢者医療広域連合（後期高齢者医療特別会計）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527</v>
      </c>
      <c r="D34" s="1181"/>
      <c r="E34" s="1182"/>
      <c r="F34" s="32">
        <v>6.24</v>
      </c>
      <c r="G34" s="33">
        <v>7.77</v>
      </c>
      <c r="H34" s="33">
        <v>8.49</v>
      </c>
      <c r="I34" s="33">
        <v>7.81</v>
      </c>
      <c r="J34" s="34">
        <v>7.89</v>
      </c>
      <c r="K34" s="22"/>
      <c r="L34" s="22"/>
      <c r="M34" s="22"/>
      <c r="N34" s="22"/>
      <c r="O34" s="22"/>
      <c r="P34" s="22"/>
    </row>
    <row r="35" spans="1:16" ht="39" customHeight="1">
      <c r="A35" s="22"/>
      <c r="B35" s="35"/>
      <c r="C35" s="1175" t="s">
        <v>528</v>
      </c>
      <c r="D35" s="1176"/>
      <c r="E35" s="1177"/>
      <c r="F35" s="36">
        <v>7.16</v>
      </c>
      <c r="G35" s="37">
        <v>3.25</v>
      </c>
      <c r="H35" s="37">
        <v>3.83</v>
      </c>
      <c r="I35" s="37">
        <v>4.44</v>
      </c>
      <c r="J35" s="38">
        <v>4.61</v>
      </c>
      <c r="K35" s="22"/>
      <c r="L35" s="22"/>
      <c r="M35" s="22"/>
      <c r="N35" s="22"/>
      <c r="O35" s="22"/>
      <c r="P35" s="22"/>
    </row>
    <row r="36" spans="1:16" ht="39" customHeight="1">
      <c r="A36" s="22"/>
      <c r="B36" s="35"/>
      <c r="C36" s="1175" t="s">
        <v>529</v>
      </c>
      <c r="D36" s="1176"/>
      <c r="E36" s="1177"/>
      <c r="F36" s="36">
        <v>1.2</v>
      </c>
      <c r="G36" s="37">
        <v>2.42</v>
      </c>
      <c r="H36" s="37">
        <v>1.57</v>
      </c>
      <c r="I36" s="37">
        <v>0.82</v>
      </c>
      <c r="J36" s="38">
        <v>1.15</v>
      </c>
      <c r="K36" s="22"/>
      <c r="L36" s="22"/>
      <c r="M36" s="22"/>
      <c r="N36" s="22"/>
      <c r="O36" s="22"/>
      <c r="P36" s="22"/>
    </row>
    <row r="37" spans="1:16" ht="39" customHeight="1">
      <c r="A37" s="22"/>
      <c r="B37" s="35"/>
      <c r="C37" s="1175" t="s">
        <v>530</v>
      </c>
      <c r="D37" s="1176"/>
      <c r="E37" s="1177"/>
      <c r="F37" s="36">
        <v>0.4</v>
      </c>
      <c r="G37" s="37">
        <v>0.49</v>
      </c>
      <c r="H37" s="37">
        <v>0.63</v>
      </c>
      <c r="I37" s="37">
        <v>0.27</v>
      </c>
      <c r="J37" s="38">
        <v>0.61</v>
      </c>
      <c r="K37" s="22"/>
      <c r="L37" s="22"/>
      <c r="M37" s="22"/>
      <c r="N37" s="22"/>
      <c r="O37" s="22"/>
      <c r="P37" s="22"/>
    </row>
    <row r="38" spans="1:16" ht="39" customHeight="1">
      <c r="A38" s="22"/>
      <c r="B38" s="35"/>
      <c r="C38" s="1175" t="s">
        <v>531</v>
      </c>
      <c r="D38" s="1176"/>
      <c r="E38" s="1177"/>
      <c r="F38" s="36">
        <v>0.33</v>
      </c>
      <c r="G38" s="37">
        <v>0.3</v>
      </c>
      <c r="H38" s="37">
        <v>0.3</v>
      </c>
      <c r="I38" s="37">
        <v>0.1</v>
      </c>
      <c r="J38" s="38">
        <v>0.19</v>
      </c>
      <c r="K38" s="22"/>
      <c r="L38" s="22"/>
      <c r="M38" s="22"/>
      <c r="N38" s="22"/>
      <c r="O38" s="22"/>
      <c r="P38" s="22"/>
    </row>
    <row r="39" spans="1:16" ht="39" customHeight="1">
      <c r="A39" s="22"/>
      <c r="B39" s="35"/>
      <c r="C39" s="1175" t="s">
        <v>532</v>
      </c>
      <c r="D39" s="1176"/>
      <c r="E39" s="1177"/>
      <c r="F39" s="36">
        <v>0.3</v>
      </c>
      <c r="G39" s="37">
        <v>0.31</v>
      </c>
      <c r="H39" s="37">
        <v>0.14</v>
      </c>
      <c r="I39" s="37">
        <v>0.19</v>
      </c>
      <c r="J39" s="38">
        <v>0.13</v>
      </c>
      <c r="K39" s="22"/>
      <c r="L39" s="22"/>
      <c r="M39" s="22"/>
      <c r="N39" s="22"/>
      <c r="O39" s="22"/>
      <c r="P39" s="22"/>
    </row>
    <row r="40" spans="1:16" ht="39" customHeight="1">
      <c r="A40" s="22"/>
      <c r="B40" s="35"/>
      <c r="C40" s="1175" t="s">
        <v>533</v>
      </c>
      <c r="D40" s="1176"/>
      <c r="E40" s="1177"/>
      <c r="F40" s="36">
        <v>0.02</v>
      </c>
      <c r="G40" s="37">
        <v>0.01</v>
      </c>
      <c r="H40" s="37">
        <v>0</v>
      </c>
      <c r="I40" s="37">
        <v>0.01</v>
      </c>
      <c r="J40" s="38">
        <v>0.01</v>
      </c>
      <c r="K40" s="22"/>
      <c r="L40" s="22"/>
      <c r="M40" s="22"/>
      <c r="N40" s="22"/>
      <c r="O40" s="22"/>
      <c r="P40" s="22"/>
    </row>
    <row r="41" spans="1:16" ht="39" customHeight="1">
      <c r="A41" s="22"/>
      <c r="B41" s="35"/>
      <c r="C41" s="1175" t="s">
        <v>534</v>
      </c>
      <c r="D41" s="1176"/>
      <c r="E41" s="1177"/>
      <c r="F41" s="36">
        <v>0</v>
      </c>
      <c r="G41" s="37">
        <v>0.01</v>
      </c>
      <c r="H41" s="37">
        <v>0.01</v>
      </c>
      <c r="I41" s="37">
        <v>0</v>
      </c>
      <c r="J41" s="38">
        <v>0.01</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600</v>
      </c>
      <c r="L45" s="60">
        <v>554</v>
      </c>
      <c r="M45" s="60">
        <v>517</v>
      </c>
      <c r="N45" s="60">
        <v>509</v>
      </c>
      <c r="O45" s="61">
        <v>484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242</v>
      </c>
      <c r="L48" s="64">
        <v>282</v>
      </c>
      <c r="M48" s="64">
        <v>273</v>
      </c>
      <c r="N48" s="64">
        <v>273</v>
      </c>
      <c r="O48" s="65">
        <v>283</v>
      </c>
      <c r="P48" s="48"/>
      <c r="Q48" s="48"/>
      <c r="R48" s="48"/>
      <c r="S48" s="48"/>
      <c r="T48" s="48"/>
      <c r="U48" s="48"/>
    </row>
    <row r="49" spans="1:21" ht="30.75" customHeight="1">
      <c r="A49" s="48"/>
      <c r="B49" s="1193"/>
      <c r="C49" s="1194"/>
      <c r="D49" s="62"/>
      <c r="E49" s="1185" t="s">
        <v>15</v>
      </c>
      <c r="F49" s="1185"/>
      <c r="G49" s="1185"/>
      <c r="H49" s="1185"/>
      <c r="I49" s="1185"/>
      <c r="J49" s="1186"/>
      <c r="K49" s="63">
        <v>67</v>
      </c>
      <c r="L49" s="64">
        <v>69</v>
      </c>
      <c r="M49" s="64">
        <v>64</v>
      </c>
      <c r="N49" s="64">
        <v>68</v>
      </c>
      <c r="O49" s="65">
        <v>69</v>
      </c>
      <c r="P49" s="48"/>
      <c r="Q49" s="48"/>
      <c r="R49" s="48"/>
      <c r="S49" s="48"/>
      <c r="T49" s="48"/>
      <c r="U49" s="48"/>
    </row>
    <row r="50" spans="1:21" ht="30.75" customHeight="1">
      <c r="A50" s="48"/>
      <c r="B50" s="1193"/>
      <c r="C50" s="1194"/>
      <c r="D50" s="62"/>
      <c r="E50" s="1185" t="s">
        <v>16</v>
      </c>
      <c r="F50" s="1185"/>
      <c r="G50" s="1185"/>
      <c r="H50" s="1185"/>
      <c r="I50" s="1185"/>
      <c r="J50" s="1186"/>
      <c r="K50" s="63">
        <v>89</v>
      </c>
      <c r="L50" s="64">
        <v>84</v>
      </c>
      <c r="M50" s="64">
        <v>75</v>
      </c>
      <c r="N50" s="64">
        <v>66</v>
      </c>
      <c r="O50" s="65">
        <v>51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511</v>
      </c>
      <c r="L52" s="64">
        <v>526</v>
      </c>
      <c r="M52" s="64">
        <v>522</v>
      </c>
      <c r="N52" s="64">
        <v>533</v>
      </c>
      <c r="O52" s="65">
        <v>494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487</v>
      </c>
      <c r="L53" s="69">
        <v>463</v>
      </c>
      <c r="M53" s="69">
        <v>407</v>
      </c>
      <c r="N53" s="69">
        <v>383</v>
      </c>
      <c r="O53" s="70">
        <v>393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5441</v>
      </c>
      <c r="J41" s="83">
        <v>5387</v>
      </c>
      <c r="K41" s="83">
        <v>5100</v>
      </c>
      <c r="L41" s="83">
        <v>4844</v>
      </c>
      <c r="M41" s="84">
        <v>4668</v>
      </c>
    </row>
    <row r="42" spans="2:13" ht="27.75" customHeight="1">
      <c r="B42" s="1201"/>
      <c r="C42" s="1202"/>
      <c r="D42" s="85"/>
      <c r="E42" s="1207" t="s">
        <v>25</v>
      </c>
      <c r="F42" s="1207"/>
      <c r="G42" s="1207"/>
      <c r="H42" s="1208"/>
      <c r="I42" s="86">
        <v>441</v>
      </c>
      <c r="J42" s="87">
        <v>369</v>
      </c>
      <c r="K42" s="87">
        <v>371</v>
      </c>
      <c r="L42" s="87">
        <v>319</v>
      </c>
      <c r="M42" s="88">
        <v>259</v>
      </c>
    </row>
    <row r="43" spans="2:13" ht="27.75" customHeight="1">
      <c r="B43" s="1201"/>
      <c r="C43" s="1202"/>
      <c r="D43" s="85"/>
      <c r="E43" s="1207" t="s">
        <v>26</v>
      </c>
      <c r="F43" s="1207"/>
      <c r="G43" s="1207"/>
      <c r="H43" s="1208"/>
      <c r="I43" s="86">
        <v>4096</v>
      </c>
      <c r="J43" s="87">
        <v>3878</v>
      </c>
      <c r="K43" s="87">
        <v>3775</v>
      </c>
      <c r="L43" s="87">
        <v>3633</v>
      </c>
      <c r="M43" s="88">
        <v>3514</v>
      </c>
    </row>
    <row r="44" spans="2:13" ht="27.75" customHeight="1">
      <c r="B44" s="1201"/>
      <c r="C44" s="1202"/>
      <c r="D44" s="85"/>
      <c r="E44" s="1207" t="s">
        <v>27</v>
      </c>
      <c r="F44" s="1207"/>
      <c r="G44" s="1207"/>
      <c r="H44" s="1208"/>
      <c r="I44" s="86">
        <v>534</v>
      </c>
      <c r="J44" s="87">
        <v>469</v>
      </c>
      <c r="K44" s="87">
        <v>415</v>
      </c>
      <c r="L44" s="87">
        <v>432</v>
      </c>
      <c r="M44" s="88">
        <v>391</v>
      </c>
    </row>
    <row r="45" spans="2:13" ht="27.75" customHeight="1">
      <c r="B45" s="1201"/>
      <c r="C45" s="1202"/>
      <c r="D45" s="85"/>
      <c r="E45" s="1207" t="s">
        <v>28</v>
      </c>
      <c r="F45" s="1207"/>
      <c r="G45" s="1207"/>
      <c r="H45" s="1208"/>
      <c r="I45" s="86">
        <v>997</v>
      </c>
      <c r="J45" s="87">
        <v>988</v>
      </c>
      <c r="K45" s="87">
        <v>981</v>
      </c>
      <c r="L45" s="87">
        <v>936</v>
      </c>
      <c r="M45" s="88">
        <v>749</v>
      </c>
    </row>
    <row r="46" spans="2:13" ht="27.75" customHeight="1">
      <c r="B46" s="1201"/>
      <c r="C46" s="1202"/>
      <c r="D46" s="85"/>
      <c r="E46" s="1207" t="s">
        <v>29</v>
      </c>
      <c r="F46" s="1207"/>
      <c r="G46" s="1207"/>
      <c r="H46" s="1208"/>
      <c r="I46" s="86">
        <v>1</v>
      </c>
      <c r="J46" s="87">
        <v>1</v>
      </c>
      <c r="K46" s="87">
        <v>1</v>
      </c>
      <c r="L46" s="87">
        <v>1</v>
      </c>
      <c r="M46" s="88">
        <v>1</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1789</v>
      </c>
      <c r="J49" s="87">
        <v>2598</v>
      </c>
      <c r="K49" s="87">
        <v>2674</v>
      </c>
      <c r="L49" s="87">
        <v>2328</v>
      </c>
      <c r="M49" s="88">
        <v>1830</v>
      </c>
    </row>
    <row r="50" spans="2:13" ht="27.75" customHeight="1">
      <c r="B50" s="1201"/>
      <c r="C50" s="1202"/>
      <c r="D50" s="85"/>
      <c r="E50" s="1207" t="s">
        <v>34</v>
      </c>
      <c r="F50" s="1207"/>
      <c r="G50" s="1207"/>
      <c r="H50" s="1208"/>
      <c r="I50" s="86" t="s">
        <v>480</v>
      </c>
      <c r="J50" s="87" t="s">
        <v>480</v>
      </c>
      <c r="K50" s="87" t="s">
        <v>480</v>
      </c>
      <c r="L50" s="87" t="s">
        <v>480</v>
      </c>
      <c r="M50" s="88" t="s">
        <v>480</v>
      </c>
    </row>
    <row r="51" spans="2:13" ht="27.75" customHeight="1">
      <c r="B51" s="1203"/>
      <c r="C51" s="1204"/>
      <c r="D51" s="85"/>
      <c r="E51" s="1207" t="s">
        <v>35</v>
      </c>
      <c r="F51" s="1207"/>
      <c r="G51" s="1207"/>
      <c r="H51" s="1208"/>
      <c r="I51" s="86">
        <v>5916</v>
      </c>
      <c r="J51" s="87">
        <v>6136</v>
      </c>
      <c r="K51" s="87">
        <v>5864</v>
      </c>
      <c r="L51" s="87">
        <v>5501</v>
      </c>
      <c r="M51" s="88">
        <v>5264</v>
      </c>
    </row>
    <row r="52" spans="2:13" ht="27.75" customHeight="1" thickBot="1">
      <c r="B52" s="1211" t="s">
        <v>20</v>
      </c>
      <c r="C52" s="1212"/>
      <c r="D52" s="90"/>
      <c r="E52" s="1213" t="s">
        <v>36</v>
      </c>
      <c r="F52" s="1213"/>
      <c r="G52" s="1213"/>
      <c r="H52" s="1214"/>
      <c r="I52" s="91">
        <v>3805</v>
      </c>
      <c r="J52" s="92">
        <v>2360</v>
      </c>
      <c r="K52" s="92">
        <v>2105</v>
      </c>
      <c r="L52" s="92">
        <v>2335</v>
      </c>
      <c r="M52" s="93">
        <v>2488</v>
      </c>
    </row>
    <row r="53" spans="2:13" ht="27.75" customHeight="1">
      <c r="B53" s="94" t="s">
        <v>37</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560</v>
      </c>
      <c r="C41" s="246"/>
      <c r="D41" s="246"/>
      <c r="E41" s="246"/>
      <c r="F41" s="246"/>
      <c r="G41" s="246"/>
      <c r="H41" s="246"/>
      <c r="I41" s="246"/>
      <c r="J41" s="246"/>
      <c r="K41" s="246"/>
      <c r="L41" s="246"/>
      <c r="M41" s="246"/>
      <c r="N41" s="246"/>
      <c r="O41" s="246"/>
      <c r="P41" s="247"/>
    </row>
    <row r="42" spans="2:15" ht="13.5">
      <c r="B42" s="248"/>
      <c r="C42" s="244"/>
      <c r="D42" s="244"/>
      <c r="E42" s="244"/>
      <c r="F42" s="244"/>
      <c r="G42" s="351" t="s">
        <v>561</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562</v>
      </c>
    </row>
    <row r="50" spans="2:15" ht="13.5">
      <c r="B50" s="248"/>
      <c r="C50" s="244"/>
      <c r="D50" s="244"/>
      <c r="E50" s="244"/>
      <c r="F50" s="244"/>
      <c r="G50" s="1224"/>
      <c r="H50" s="1225"/>
      <c r="I50" s="1225"/>
      <c r="J50" s="1226"/>
      <c r="K50" s="354" t="s">
        <v>519</v>
      </c>
      <c r="L50" s="354" t="s">
        <v>520</v>
      </c>
      <c r="M50" s="354" t="s">
        <v>521</v>
      </c>
      <c r="N50" s="354" t="s">
        <v>522</v>
      </c>
      <c r="O50" s="354" t="s">
        <v>523</v>
      </c>
    </row>
    <row r="51" spans="2:15" ht="13.5">
      <c r="B51" s="248"/>
      <c r="C51" s="244"/>
      <c r="D51" s="244"/>
      <c r="E51" s="244"/>
      <c r="F51" s="244"/>
      <c r="G51" s="1227" t="s">
        <v>563</v>
      </c>
      <c r="H51" s="1228"/>
      <c r="I51" s="1233" t="s">
        <v>564</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565</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566</v>
      </c>
      <c r="H55" s="1239"/>
      <c r="I55" s="1237" t="s">
        <v>564</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565</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567</v>
      </c>
      <c r="C63" s="244"/>
      <c r="D63" s="244"/>
      <c r="E63" s="244"/>
      <c r="F63" s="244"/>
      <c r="G63" s="244"/>
      <c r="H63" s="244"/>
      <c r="I63" s="244"/>
      <c r="J63" s="244"/>
      <c r="K63" s="244"/>
      <c r="L63" s="244"/>
      <c r="M63" s="244"/>
      <c r="N63" s="244"/>
      <c r="O63" s="244"/>
    </row>
    <row r="64" spans="2:15" ht="13.5">
      <c r="B64" s="248"/>
      <c r="C64" s="244"/>
      <c r="D64" s="244"/>
      <c r="E64" s="244"/>
      <c r="F64" s="244"/>
      <c r="G64" s="351" t="s">
        <v>561</v>
      </c>
      <c r="I64" s="352"/>
      <c r="J64" s="352"/>
      <c r="K64" s="352"/>
      <c r="L64" s="244"/>
      <c r="M64" s="244"/>
      <c r="N64" s="244"/>
      <c r="O64" s="244"/>
    </row>
    <row r="65" spans="2:15" ht="13.5">
      <c r="B65" s="248"/>
      <c r="C65" s="244"/>
      <c r="D65" s="244"/>
      <c r="E65" s="244"/>
      <c r="F65" s="244"/>
      <c r="G65" s="1247" t="s">
        <v>570</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568</v>
      </c>
      <c r="I71" s="368"/>
      <c r="J71" s="364"/>
      <c r="K71" s="364"/>
      <c r="L71" s="365"/>
      <c r="M71" s="364"/>
      <c r="N71" s="365"/>
      <c r="O71" s="366"/>
    </row>
    <row r="72" spans="2:15" ht="13.5">
      <c r="B72" s="248"/>
      <c r="C72" s="244"/>
      <c r="D72" s="244"/>
      <c r="E72" s="244"/>
      <c r="F72" s="244"/>
      <c r="G72" s="1224"/>
      <c r="H72" s="1225"/>
      <c r="I72" s="1225"/>
      <c r="J72" s="1226"/>
      <c r="K72" s="354" t="s">
        <v>519</v>
      </c>
      <c r="L72" s="354" t="s">
        <v>520</v>
      </c>
      <c r="M72" s="354" t="s">
        <v>521</v>
      </c>
      <c r="N72" s="354" t="s">
        <v>522</v>
      </c>
      <c r="O72" s="354" t="s">
        <v>523</v>
      </c>
    </row>
    <row r="73" spans="2:19" ht="13.5">
      <c r="B73" s="248"/>
      <c r="C73" s="244"/>
      <c r="D73" s="244"/>
      <c r="E73" s="244"/>
      <c r="F73" s="244"/>
      <c r="G73" s="1227" t="s">
        <v>563</v>
      </c>
      <c r="H73" s="1228"/>
      <c r="I73" s="1233" t="s">
        <v>564</v>
      </c>
      <c r="J73" s="1233"/>
      <c r="K73" s="1248">
        <v>122.9</v>
      </c>
      <c r="L73" s="1248">
        <v>77.3</v>
      </c>
      <c r="M73" s="1236">
        <v>61.6</v>
      </c>
      <c r="N73" s="1236">
        <v>67.1</v>
      </c>
      <c r="O73" s="1236">
        <v>75.4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569</v>
      </c>
      <c r="J75" s="1237"/>
      <c r="K75" s="1249">
        <v>18.4</v>
      </c>
      <c r="L75" s="1249">
        <v>16.7</v>
      </c>
      <c r="M75" s="1249">
        <v>14.2</v>
      </c>
      <c r="N75" s="1249">
        <v>12.7</v>
      </c>
      <c r="O75" s="1249">
        <v>11.6</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566</v>
      </c>
      <c r="H77" s="1239"/>
      <c r="I77" s="1237" t="s">
        <v>564</v>
      </c>
      <c r="J77" s="1237"/>
      <c r="K77" s="1248">
        <v>28.6</v>
      </c>
      <c r="L77" s="1248">
        <v>34.3</v>
      </c>
      <c r="M77" s="1236">
        <v>24.3</v>
      </c>
      <c r="N77" s="1236">
        <v>0</v>
      </c>
      <c r="O77" s="1236">
        <v>20.2</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569</v>
      </c>
      <c r="J79" s="1246"/>
      <c r="K79" s="1251">
        <v>10.9</v>
      </c>
      <c r="L79" s="1251">
        <v>10.4</v>
      </c>
      <c r="M79" s="1251">
        <v>9.8</v>
      </c>
      <c r="N79" s="1251">
        <v>8.5</v>
      </c>
      <c r="O79" s="1251">
        <v>9.3</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38</v>
      </c>
      <c r="E2" s="109"/>
      <c r="F2" s="110" t="s">
        <v>518</v>
      </c>
      <c r="G2" s="111"/>
      <c r="H2" s="112"/>
    </row>
    <row r="3" spans="1:8" ht="13.5">
      <c r="A3" s="108" t="s">
        <v>511</v>
      </c>
      <c r="B3" s="113"/>
      <c r="C3" s="114"/>
      <c r="D3" s="115">
        <v>5318</v>
      </c>
      <c r="E3" s="116"/>
      <c r="F3" s="117">
        <v>72729</v>
      </c>
      <c r="G3" s="118"/>
      <c r="H3" s="119"/>
    </row>
    <row r="4" spans="1:8" ht="13.5">
      <c r="A4" s="120"/>
      <c r="B4" s="121"/>
      <c r="C4" s="122"/>
      <c r="D4" s="123">
        <v>4171</v>
      </c>
      <c r="E4" s="124"/>
      <c r="F4" s="125">
        <v>36291</v>
      </c>
      <c r="G4" s="126"/>
      <c r="H4" s="127"/>
    </row>
    <row r="5" spans="1:8" ht="13.5">
      <c r="A5" s="108" t="s">
        <v>513</v>
      </c>
      <c r="B5" s="113"/>
      <c r="C5" s="114"/>
      <c r="D5" s="115">
        <v>30705</v>
      </c>
      <c r="E5" s="116"/>
      <c r="F5" s="117">
        <v>70317</v>
      </c>
      <c r="G5" s="118"/>
      <c r="H5" s="119"/>
    </row>
    <row r="6" spans="1:8" ht="13.5">
      <c r="A6" s="120"/>
      <c r="B6" s="121"/>
      <c r="C6" s="122"/>
      <c r="D6" s="123">
        <v>21193</v>
      </c>
      <c r="E6" s="124"/>
      <c r="F6" s="125">
        <v>35725</v>
      </c>
      <c r="G6" s="126"/>
      <c r="H6" s="127"/>
    </row>
    <row r="7" spans="1:8" ht="13.5">
      <c r="A7" s="108" t="s">
        <v>514</v>
      </c>
      <c r="B7" s="113"/>
      <c r="C7" s="114"/>
      <c r="D7" s="115">
        <v>111321</v>
      </c>
      <c r="E7" s="116"/>
      <c r="F7" s="117">
        <v>105751</v>
      </c>
      <c r="G7" s="118"/>
      <c r="H7" s="119"/>
    </row>
    <row r="8" spans="1:8" ht="13.5">
      <c r="A8" s="120"/>
      <c r="B8" s="121"/>
      <c r="C8" s="122"/>
      <c r="D8" s="123">
        <v>12894</v>
      </c>
      <c r="E8" s="124"/>
      <c r="F8" s="125">
        <v>49969</v>
      </c>
      <c r="G8" s="126"/>
      <c r="H8" s="127"/>
    </row>
    <row r="9" spans="1:8" ht="13.5">
      <c r="A9" s="108" t="s">
        <v>515</v>
      </c>
      <c r="B9" s="113"/>
      <c r="C9" s="114"/>
      <c r="D9" s="115">
        <v>84029</v>
      </c>
      <c r="E9" s="116"/>
      <c r="F9" s="117">
        <v>158564</v>
      </c>
      <c r="G9" s="118"/>
      <c r="H9" s="119"/>
    </row>
    <row r="10" spans="1:8" ht="13.5">
      <c r="A10" s="120"/>
      <c r="B10" s="121"/>
      <c r="C10" s="122"/>
      <c r="D10" s="123">
        <v>28097</v>
      </c>
      <c r="E10" s="124"/>
      <c r="F10" s="125">
        <v>48412</v>
      </c>
      <c r="G10" s="126"/>
      <c r="H10" s="127"/>
    </row>
    <row r="11" spans="1:8" ht="13.5">
      <c r="A11" s="108" t="s">
        <v>516</v>
      </c>
      <c r="B11" s="113"/>
      <c r="C11" s="114"/>
      <c r="D11" s="115">
        <v>82772</v>
      </c>
      <c r="E11" s="116"/>
      <c r="F11" s="117">
        <v>106092</v>
      </c>
      <c r="G11" s="118"/>
      <c r="H11" s="119"/>
    </row>
    <row r="12" spans="1:8" ht="13.5">
      <c r="A12" s="120"/>
      <c r="B12" s="121"/>
      <c r="C12" s="128"/>
      <c r="D12" s="123">
        <v>17161</v>
      </c>
      <c r="E12" s="124"/>
      <c r="F12" s="125">
        <v>44299</v>
      </c>
      <c r="G12" s="126"/>
      <c r="H12" s="127"/>
    </row>
    <row r="13" spans="1:8" ht="13.5">
      <c r="A13" s="108"/>
      <c r="B13" s="113"/>
      <c r="C13" s="129"/>
      <c r="D13" s="130">
        <v>62829</v>
      </c>
      <c r="E13" s="131"/>
      <c r="F13" s="132">
        <v>102691</v>
      </c>
      <c r="G13" s="133"/>
      <c r="H13" s="119"/>
    </row>
    <row r="14" spans="1:8" ht="13.5">
      <c r="A14" s="120"/>
      <c r="B14" s="121"/>
      <c r="C14" s="122"/>
      <c r="D14" s="123">
        <v>16703</v>
      </c>
      <c r="E14" s="124"/>
      <c r="F14" s="125">
        <v>42939</v>
      </c>
      <c r="G14" s="126"/>
      <c r="H14" s="127"/>
    </row>
    <row r="17" ht="13.5">
      <c r="A17" s="104" t="s">
        <v>39</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40</v>
      </c>
      <c r="B19" s="134">
        <f>ROUND(VALUE(SUBSTITUTE('実質収支比率等に係る経年分析'!F$48,"▲","-")),2)</f>
        <v>7.19</v>
      </c>
      <c r="C19" s="134">
        <f>ROUND(VALUE(SUBSTITUTE('実質収支比率等に係る経年分析'!G$48,"▲","-")),2)</f>
        <v>3.27</v>
      </c>
      <c r="D19" s="134">
        <f>ROUND(VALUE(SUBSTITUTE('実質収支比率等に係る経年分析'!H$48,"▲","-")),2)</f>
        <v>3.84</v>
      </c>
      <c r="E19" s="134">
        <f>ROUND(VALUE(SUBSTITUTE('実質収支比率等に係る経年分析'!I$48,"▲","-")),2)</f>
        <v>4.47</v>
      </c>
      <c r="F19" s="134">
        <f>ROUND(VALUE(SUBSTITUTE('実質収支比率等に係る経年分析'!J$48,"▲","-")),2)</f>
        <v>4.62</v>
      </c>
    </row>
    <row r="20" spans="1:6" ht="13.5">
      <c r="A20" s="134" t="s">
        <v>41</v>
      </c>
      <c r="B20" s="134">
        <f>ROUND(VALUE(SUBSTITUTE('実質収支比率等に係る経年分析'!F$47,"▲","-")),2)</f>
        <v>15.53</v>
      </c>
      <c r="C20" s="134">
        <f>ROUND(VALUE(SUBSTITUTE('実質収支比率等に係る経年分析'!G$47,"▲","-")),2)</f>
        <v>30.74</v>
      </c>
      <c r="D20" s="134">
        <f>ROUND(VALUE(SUBSTITUTE('実質収支比率等に係る経年分析'!H$47,"▲","-")),2)</f>
        <v>29.21</v>
      </c>
      <c r="E20" s="134">
        <f>ROUND(VALUE(SUBSTITUTE('実質収支比率等に係る経年分析'!I$47,"▲","-")),2)</f>
        <v>20.41</v>
      </c>
      <c r="F20" s="134">
        <f>ROUND(VALUE(SUBSTITUTE('実質収支比率等に係る経年分析'!J$47,"▲","-")),2)</f>
        <v>8.13</v>
      </c>
    </row>
    <row r="21" spans="1:6" ht="13.5">
      <c r="A21" s="134" t="s">
        <v>42</v>
      </c>
      <c r="B21" s="134">
        <f>IF(ISNUMBER(VALUE(SUBSTITUTE('実質収支比率等に係る経年分析'!F$49,"▲","-"))),ROUND(VALUE(SUBSTITUTE('実質収支比率等に係る経年分析'!F$49,"▲","-")),2),NA())</f>
        <v>-9.68</v>
      </c>
      <c r="C21" s="134">
        <f>IF(ISNUMBER(VALUE(SUBSTITUTE('実質収支比率等に係る経年分析'!G$49,"▲","-"))),ROUND(VALUE(SUBSTITUTE('実質収支比率等に係る経年分析'!G$49,"▲","-")),2),NA())</f>
        <v>20.62</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-7.59</v>
      </c>
      <c r="F21" s="134">
        <f>IF(ISNUMBER(VALUE(SUBSTITUTE('実質収支比率等に係る経年分析'!J$49,"▲","-"))),ROUND(VALUE(SUBSTITUTE('実質収支比率等に係る経年分析'!J$49,"▲","-")),2),NA())</f>
        <v>-13.58</v>
      </c>
    </row>
    <row r="24" ht="13.5">
      <c r="A24" s="104" t="s">
        <v>43</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44</v>
      </c>
      <c r="C26" s="135" t="s">
        <v>45</v>
      </c>
      <c r="D26" s="135" t="s">
        <v>44</v>
      </c>
      <c r="E26" s="135" t="s">
        <v>45</v>
      </c>
      <c r="F26" s="135" t="s">
        <v>44</v>
      </c>
      <c r="G26" s="135" t="s">
        <v>45</v>
      </c>
      <c r="H26" s="135" t="s">
        <v>44</v>
      </c>
      <c r="I26" s="135" t="s">
        <v>45</v>
      </c>
      <c r="J26" s="135" t="s">
        <v>44</v>
      </c>
      <c r="K26" s="135" t="s">
        <v>45</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0.02</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0.01</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0.01</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0.01</v>
      </c>
    </row>
    <row r="31" spans="1:11" ht="13.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0.31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0.14</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0.13</v>
      </c>
    </row>
    <row r="32" spans="1:11" ht="13.5">
      <c r="A32" s="135" t="str">
        <f>IF('連結実質赤字比率に係る赤字・黒字の構成分析'!C$38="",NA(),'連結実質赤字比率に係る赤字・黒字の構成分析'!C$38)</f>
        <v>国民健康保険事業特別会計（施設勘定）</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0.33</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0.3</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0.19</v>
      </c>
    </row>
    <row r="33" spans="1:11" ht="13.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0.4</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0.49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0.63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0.61</v>
      </c>
    </row>
    <row r="34" spans="1:11" ht="13.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2.42</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1.57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0.82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1.15</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7.16</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3.25</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3.83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4.44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4.61</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6.24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7.77</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8.49</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7.81</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7.89</v>
      </c>
    </row>
    <row r="39" ht="13.5">
      <c r="A39" s="104" t="s">
        <v>46</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ht="13.5">
      <c r="A42" s="136" t="s">
        <v>49</v>
      </c>
      <c r="B42" s="136"/>
      <c r="C42" s="136"/>
      <c r="D42" s="136">
        <f>'実質公債費比率（分子）の構造'!K$52</f>
        <v>511</v>
      </c>
      <c r="E42" s="136"/>
      <c r="F42" s="136"/>
      <c r="G42" s="136">
        <f>'実質公債費比率（分子）の構造'!L$52</f>
        <v>526</v>
      </c>
      <c r="H42" s="136"/>
      <c r="I42" s="136"/>
      <c r="J42" s="136">
        <f>'実質公債費比率（分子）の構造'!M$52</f>
        <v>522</v>
      </c>
      <c r="K42" s="136"/>
      <c r="L42" s="136"/>
      <c r="M42" s="136">
        <f>'実質公債費比率（分子）の構造'!N$52</f>
        <v>533</v>
      </c>
      <c r="N42" s="136"/>
      <c r="O42" s="136"/>
      <c r="P42" s="136">
        <f>'実質公債費比率（分子）の構造'!O$52</f>
        <v>494</v>
      </c>
    </row>
    <row r="43" spans="1:16" ht="13.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ht="13.5">
      <c r="A44" s="136" t="s">
        <v>51</v>
      </c>
      <c r="B44" s="136">
        <f>'実質公債費比率（分子）の構造'!K$50</f>
        <v>89</v>
      </c>
      <c r="C44" s="136"/>
      <c r="D44" s="136"/>
      <c r="E44" s="136">
        <f>'実質公債費比率（分子）の構造'!L$50</f>
        <v>84</v>
      </c>
      <c r="F44" s="136"/>
      <c r="G44" s="136"/>
      <c r="H44" s="136">
        <f>'実質公債費比率（分子）の構造'!M$50</f>
        <v>75</v>
      </c>
      <c r="I44" s="136"/>
      <c r="J44" s="136"/>
      <c r="K44" s="136">
        <f>'実質公債費比率（分子）の構造'!N$50</f>
        <v>66</v>
      </c>
      <c r="L44" s="136"/>
      <c r="M44" s="136"/>
      <c r="N44" s="136">
        <f>'実質公債費比率（分子）の構造'!O$50</f>
        <v>51</v>
      </c>
      <c r="O44" s="136"/>
      <c r="P44" s="136"/>
    </row>
    <row r="45" spans="1:16" ht="13.5">
      <c r="A45" s="136" t="s">
        <v>52</v>
      </c>
      <c r="B45" s="136">
        <f>'実質公債費比率（分子）の構造'!K$49</f>
        <v>67</v>
      </c>
      <c r="C45" s="136"/>
      <c r="D45" s="136"/>
      <c r="E45" s="136">
        <f>'実質公債費比率（分子）の構造'!L$49</f>
        <v>69</v>
      </c>
      <c r="F45" s="136"/>
      <c r="G45" s="136"/>
      <c r="H45" s="136">
        <f>'実質公債費比率（分子）の構造'!M$49</f>
        <v>64</v>
      </c>
      <c r="I45" s="136"/>
      <c r="J45" s="136"/>
      <c r="K45" s="136">
        <f>'実質公債費比率（分子）の構造'!N$49</f>
        <v>68</v>
      </c>
      <c r="L45" s="136"/>
      <c r="M45" s="136"/>
      <c r="N45" s="136">
        <f>'実質公債費比率（分子）の構造'!O$49</f>
        <v>69</v>
      </c>
      <c r="O45" s="136"/>
      <c r="P45" s="136"/>
    </row>
    <row r="46" spans="1:16" ht="13.5">
      <c r="A46" s="136" t="s">
        <v>53</v>
      </c>
      <c r="B46" s="136">
        <f>'実質公債費比率（分子）の構造'!K$48</f>
        <v>242</v>
      </c>
      <c r="C46" s="136"/>
      <c r="D46" s="136"/>
      <c r="E46" s="136">
        <f>'実質公債費比率（分子）の構造'!L$48</f>
        <v>282</v>
      </c>
      <c r="F46" s="136"/>
      <c r="G46" s="136"/>
      <c r="H46" s="136">
        <f>'実質公債費比率（分子）の構造'!M$48</f>
        <v>273</v>
      </c>
      <c r="I46" s="136"/>
      <c r="J46" s="136"/>
      <c r="K46" s="136">
        <f>'実質公債費比率（分子）の構造'!N$48</f>
        <v>273</v>
      </c>
      <c r="L46" s="136"/>
      <c r="M46" s="136"/>
      <c r="N46" s="136">
        <f>'実質公債費比率（分子）の構造'!O$48</f>
        <v>283</v>
      </c>
      <c r="O46" s="136"/>
      <c r="P46" s="136"/>
    </row>
    <row r="47" spans="1:16" ht="13.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56</v>
      </c>
      <c r="B49" s="136">
        <f>'実質公債費比率（分子）の構造'!K$45</f>
        <v>600</v>
      </c>
      <c r="C49" s="136"/>
      <c r="D49" s="136"/>
      <c r="E49" s="136">
        <f>'実質公債費比率（分子）の構造'!L$45</f>
        <v>554</v>
      </c>
      <c r="F49" s="136"/>
      <c r="G49" s="136"/>
      <c r="H49" s="136">
        <f>'実質公債費比率（分子）の構造'!M$45</f>
        <v>517</v>
      </c>
      <c r="I49" s="136"/>
      <c r="J49" s="136"/>
      <c r="K49" s="136">
        <f>'実質公債費比率（分子）の構造'!N$45</f>
        <v>509</v>
      </c>
      <c r="L49" s="136"/>
      <c r="M49" s="136"/>
      <c r="N49" s="136">
        <f>'実質公債費比率（分子）の構造'!O$45</f>
        <v>484</v>
      </c>
      <c r="O49" s="136"/>
      <c r="P49" s="136"/>
    </row>
    <row r="50" spans="1:16" ht="13.5">
      <c r="A50" s="136" t="s">
        <v>57</v>
      </c>
      <c r="B50" s="136" t="e">
        <f>NA()</f>
        <v>#N/A</v>
      </c>
      <c r="C50" s="136">
        <f>IF(ISNUMBER('実質公債費比率（分子）の構造'!K$53),'実質公債費比率（分子）の構造'!K$53,NA())</f>
        <v>487</v>
      </c>
      <c r="D50" s="136" t="e">
        <f>NA()</f>
        <v>#N/A</v>
      </c>
      <c r="E50" s="136" t="e">
        <f>NA()</f>
        <v>#N/A</v>
      </c>
      <c r="F50" s="136">
        <f>IF(ISNUMBER('実質公債費比率（分子）の構造'!L$53),'実質公債費比率（分子）の構造'!L$53,NA())</f>
        <v>463</v>
      </c>
      <c r="G50" s="136" t="e">
        <f>NA()</f>
        <v>#N/A</v>
      </c>
      <c r="H50" s="136" t="e">
        <f>NA()</f>
        <v>#N/A</v>
      </c>
      <c r="I50" s="136">
        <f>IF(ISNUMBER('実質公債費比率（分子）の構造'!M$53),'実質公債費比率（分子）の構造'!M$53,NA())</f>
        <v>407</v>
      </c>
      <c r="J50" s="136" t="e">
        <f>NA()</f>
        <v>#N/A</v>
      </c>
      <c r="K50" s="136" t="e">
        <f>NA()</f>
        <v>#N/A</v>
      </c>
      <c r="L50" s="136">
        <f>IF(ISNUMBER('実質公債費比率（分子）の構造'!N$53),'実質公債費比率（分子）の構造'!N$53,NA())</f>
        <v>383</v>
      </c>
      <c r="M50" s="136" t="e">
        <f>NA()</f>
        <v>#N/A</v>
      </c>
      <c r="N50" s="136" t="e">
        <f>NA()</f>
        <v>#N/A</v>
      </c>
      <c r="O50" s="136">
        <f>IF(ISNUMBER('実質公債費比率（分子）の構造'!O$53),'実質公債費比率（分子）の構造'!O$53,NA())</f>
        <v>393</v>
      </c>
      <c r="P50" s="136" t="e">
        <f>NA()</f>
        <v>#N/A</v>
      </c>
    </row>
    <row r="53" ht="13.5">
      <c r="A53" s="104" t="s">
        <v>58</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ht="13.5">
      <c r="A56" s="135" t="s">
        <v>35</v>
      </c>
      <c r="B56" s="135"/>
      <c r="C56" s="135"/>
      <c r="D56" s="135">
        <f>'将来負担比率（分子）の構造'!I$51</f>
        <v>5916</v>
      </c>
      <c r="E56" s="135"/>
      <c r="F56" s="135"/>
      <c r="G56" s="135">
        <f>'将来負担比率（分子）の構造'!J$51</f>
        <v>6136</v>
      </c>
      <c r="H56" s="135"/>
      <c r="I56" s="135"/>
      <c r="J56" s="135">
        <f>'将来負担比率（分子）の構造'!K$51</f>
        <v>5864</v>
      </c>
      <c r="K56" s="135"/>
      <c r="L56" s="135"/>
      <c r="M56" s="135">
        <f>'将来負担比率（分子）の構造'!L$51</f>
        <v>5501</v>
      </c>
      <c r="N56" s="135"/>
      <c r="O56" s="135"/>
      <c r="P56" s="135">
        <f>'将来負担比率（分子）の構造'!M$51</f>
        <v>5264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ht="13.5">
      <c r="A58" s="135" t="s">
        <v>33</v>
      </c>
      <c r="B58" s="135"/>
      <c r="C58" s="135"/>
      <c r="D58" s="135">
        <f>'将来負担比率（分子）の構造'!I$49</f>
        <v>1789</v>
      </c>
      <c r="E58" s="135"/>
      <c r="F58" s="135"/>
      <c r="G58" s="135">
        <f>'将来負担比率（分子）の構造'!J$49</f>
        <v>2598</v>
      </c>
      <c r="H58" s="135"/>
      <c r="I58" s="135"/>
      <c r="J58" s="135">
        <f>'将来負担比率（分子）の構造'!K$49</f>
        <v>2674</v>
      </c>
      <c r="K58" s="135"/>
      <c r="L58" s="135"/>
      <c r="M58" s="135">
        <f>'将来負担比率（分子）の構造'!L$49</f>
        <v>2328</v>
      </c>
      <c r="N58" s="135"/>
      <c r="O58" s="135"/>
      <c r="P58" s="135">
        <f>'将来負担比率（分子）の構造'!M$49</f>
        <v>1830</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ht="13.5">
      <c r="A62" s="135" t="s">
        <v>28</v>
      </c>
      <c r="B62" s="135">
        <f>'将来負担比率（分子）の構造'!I$45</f>
        <v>997</v>
      </c>
      <c r="C62" s="135"/>
      <c r="D62" s="135"/>
      <c r="E62" s="135">
        <f>'将来負担比率（分子）の構造'!J$45</f>
        <v>988</v>
      </c>
      <c r="F62" s="135"/>
      <c r="G62" s="135"/>
      <c r="H62" s="135">
        <f>'将来負担比率（分子）の構造'!K$45</f>
        <v>981</v>
      </c>
      <c r="I62" s="135"/>
      <c r="J62" s="135"/>
      <c r="K62" s="135">
        <f>'将来負担比率（分子）の構造'!L$45</f>
        <v>936</v>
      </c>
      <c r="L62" s="135"/>
      <c r="M62" s="135"/>
      <c r="N62" s="135">
        <f>'将来負担比率（分子）の構造'!M$45</f>
        <v>749</v>
      </c>
      <c r="O62" s="135"/>
      <c r="P62" s="135"/>
    </row>
    <row r="63" spans="1:16" ht="13.5">
      <c r="A63" s="135" t="s">
        <v>27</v>
      </c>
      <c r="B63" s="135">
        <f>'将来負担比率（分子）の構造'!I$44</f>
        <v>534</v>
      </c>
      <c r="C63" s="135"/>
      <c r="D63" s="135"/>
      <c r="E63" s="135">
        <f>'将来負担比率（分子）の構造'!J$44</f>
        <v>469</v>
      </c>
      <c r="F63" s="135"/>
      <c r="G63" s="135"/>
      <c r="H63" s="135">
        <f>'将来負担比率（分子）の構造'!K$44</f>
        <v>415</v>
      </c>
      <c r="I63" s="135"/>
      <c r="J63" s="135"/>
      <c r="K63" s="135">
        <f>'将来負担比率（分子）の構造'!L$44</f>
        <v>432</v>
      </c>
      <c r="L63" s="135"/>
      <c r="M63" s="135"/>
      <c r="N63" s="135">
        <f>'将来負担比率（分子）の構造'!M$44</f>
        <v>391</v>
      </c>
      <c r="O63" s="135"/>
      <c r="P63" s="135"/>
    </row>
    <row r="64" spans="1:16" ht="13.5">
      <c r="A64" s="135" t="s">
        <v>26</v>
      </c>
      <c r="B64" s="135">
        <f>'将来負担比率（分子）の構造'!I$43</f>
        <v>4096</v>
      </c>
      <c r="C64" s="135"/>
      <c r="D64" s="135"/>
      <c r="E64" s="135">
        <f>'将来負担比率（分子）の構造'!J$43</f>
        <v>3878</v>
      </c>
      <c r="F64" s="135"/>
      <c r="G64" s="135"/>
      <c r="H64" s="135">
        <f>'将来負担比率（分子）の構造'!K$43</f>
        <v>3775</v>
      </c>
      <c r="I64" s="135"/>
      <c r="J64" s="135"/>
      <c r="K64" s="135">
        <f>'将来負担比率（分子）の構造'!L$43</f>
        <v>3633</v>
      </c>
      <c r="L64" s="135"/>
      <c r="M64" s="135"/>
      <c r="N64" s="135">
        <f>'将来負担比率（分子）の構造'!M$43</f>
        <v>3514</v>
      </c>
      <c r="O64" s="135"/>
      <c r="P64" s="135"/>
    </row>
    <row r="65" spans="1:16" ht="13.5">
      <c r="A65" s="135" t="s">
        <v>25</v>
      </c>
      <c r="B65" s="135">
        <f>'将来負担比率（分子）の構造'!I$42</f>
        <v>441</v>
      </c>
      <c r="C65" s="135"/>
      <c r="D65" s="135"/>
      <c r="E65" s="135">
        <f>'将来負担比率（分子）の構造'!J$42</f>
        <v>369</v>
      </c>
      <c r="F65" s="135"/>
      <c r="G65" s="135"/>
      <c r="H65" s="135">
        <f>'将来負担比率（分子）の構造'!K$42</f>
        <v>371</v>
      </c>
      <c r="I65" s="135"/>
      <c r="J65" s="135"/>
      <c r="K65" s="135">
        <f>'将来負担比率（分子）の構造'!L$42</f>
        <v>319</v>
      </c>
      <c r="L65" s="135"/>
      <c r="M65" s="135"/>
      <c r="N65" s="135">
        <f>'将来負担比率（分子）の構造'!M$42</f>
        <v>259</v>
      </c>
      <c r="O65" s="135"/>
      <c r="P65" s="135"/>
    </row>
    <row r="66" spans="1:16" ht="13.5">
      <c r="A66" s="135" t="s">
        <v>24</v>
      </c>
      <c r="B66" s="135">
        <f>'将来負担比率（分子）の構造'!I$41</f>
        <v>5441</v>
      </c>
      <c r="C66" s="135"/>
      <c r="D66" s="135"/>
      <c r="E66" s="135">
        <f>'将来負担比率（分子）の構造'!J$41</f>
        <v>5387</v>
      </c>
      <c r="F66" s="135"/>
      <c r="G66" s="135"/>
      <c r="H66" s="135">
        <f>'将来負担比率（分子）の構造'!K$41</f>
        <v>5100</v>
      </c>
      <c r="I66" s="135"/>
      <c r="J66" s="135"/>
      <c r="K66" s="135">
        <f>'将来負担比率（分子）の構造'!L$41</f>
        <v>4844</v>
      </c>
      <c r="L66" s="135"/>
      <c r="M66" s="135"/>
      <c r="N66" s="135">
        <f>'将来負担比率（分子）の構造'!M$41</f>
        <v>4668</v>
      </c>
      <c r="O66" s="135"/>
      <c r="P66" s="135"/>
    </row>
    <row r="67" spans="1:16" ht="13.5">
      <c r="A67" s="135" t="s">
        <v>61</v>
      </c>
      <c r="B67" s="135" t="e">
        <f>NA()</f>
        <v>#N/A</v>
      </c>
      <c r="C67" s="135">
        <f>IF(ISNUMBER('将来負担比率（分子）の構造'!I$52),IF('将来負担比率（分子）の構造'!I$52&lt;0,0,'将来負担比率（分子）の構造'!I$52),NA())</f>
        <v>3805</v>
      </c>
      <c r="D67" s="135" t="e">
        <f>NA()</f>
        <v>#N/A</v>
      </c>
      <c r="E67" s="135" t="e">
        <f>NA()</f>
        <v>#N/A</v>
      </c>
      <c r="F67" s="135">
        <f>IF(ISNUMBER('将来負担比率（分子）の構造'!J$52),IF('将来負担比率（分子）の構造'!J$52&lt;0,0,'将来負担比率（分子）の構造'!J$52),NA())</f>
        <v>2360</v>
      </c>
      <c r="G67" s="135" t="e">
        <f>NA()</f>
        <v>#N/A</v>
      </c>
      <c r="H67" s="135" t="e">
        <f>NA()</f>
        <v>#N/A</v>
      </c>
      <c r="I67" s="135">
        <f>IF(ISNUMBER('将来負担比率（分子）の構造'!K$52),IF('将来負担比率（分子）の構造'!K$52&lt;0,0,'将来負担比率（分子）の構造'!K$52),NA())</f>
        <v>2105</v>
      </c>
      <c r="J67" s="135" t="e">
        <f>NA()</f>
        <v>#N/A</v>
      </c>
      <c r="K67" s="135" t="e">
        <f>NA()</f>
        <v>#N/A</v>
      </c>
      <c r="L67" s="135">
        <f>IF(ISNUMBER('将来負担比率（分子）の構造'!L$52),IF('将来負担比率（分子）の構造'!L$52&lt;0,0,'将来負担比率（分子）の構造'!L$52),NA())</f>
        <v>2335</v>
      </c>
      <c r="M67" s="135" t="e">
        <f>NA()</f>
        <v>#N/A</v>
      </c>
      <c r="N67" s="135" t="e">
        <f>NA()</f>
        <v>#N/A</v>
      </c>
      <c r="O67" s="135">
        <f>IF(ISNUMBER('将来負担比率（分子）の構造'!M$52),IF('将来負担比率（分子）の構造'!M$52&lt;0,0,'将来負担比率（分子）の構造'!M$52),NA())</f>
        <v>2488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203</v>
      </c>
      <c r="C5" s="610"/>
      <c r="D5" s="610"/>
      <c r="E5" s="610"/>
      <c r="F5" s="610"/>
      <c r="G5" s="610"/>
      <c r="H5" s="610"/>
      <c r="I5" s="610"/>
      <c r="J5" s="610"/>
      <c r="K5" s="610"/>
      <c r="L5" s="610"/>
      <c r="M5" s="610"/>
      <c r="N5" s="610"/>
      <c r="O5" s="610"/>
      <c r="P5" s="610"/>
      <c r="Q5" s="611"/>
      <c r="R5" s="612">
        <v>2887501</v>
      </c>
      <c r="S5" s="613"/>
      <c r="T5" s="613"/>
      <c r="U5" s="613"/>
      <c r="V5" s="613"/>
      <c r="W5" s="613"/>
      <c r="X5" s="613"/>
      <c r="Y5" s="614"/>
      <c r="Z5" s="615">
        <v>44.1</v>
      </c>
      <c r="AA5" s="615"/>
      <c r="AB5" s="615"/>
      <c r="AC5" s="615"/>
      <c r="AD5" s="616">
        <v>2887501</v>
      </c>
      <c r="AE5" s="616"/>
      <c r="AF5" s="616"/>
      <c r="AG5" s="616"/>
      <c r="AH5" s="616"/>
      <c r="AI5" s="616"/>
      <c r="AJ5" s="616"/>
      <c r="AK5" s="616"/>
      <c r="AL5" s="617">
        <v>86.8</v>
      </c>
      <c r="AM5" s="618"/>
      <c r="AN5" s="618"/>
      <c r="AO5" s="619"/>
      <c r="AP5" s="609" t="s">
        <v>204</v>
      </c>
      <c r="AQ5" s="610"/>
      <c r="AR5" s="610"/>
      <c r="AS5" s="610"/>
      <c r="AT5" s="610"/>
      <c r="AU5" s="610"/>
      <c r="AV5" s="610"/>
      <c r="AW5" s="610"/>
      <c r="AX5" s="610"/>
      <c r="AY5" s="610"/>
      <c r="AZ5" s="610"/>
      <c r="BA5" s="610"/>
      <c r="BB5" s="610"/>
      <c r="BC5" s="610"/>
      <c r="BD5" s="610"/>
      <c r="BE5" s="610"/>
      <c r="BF5" s="611"/>
      <c r="BG5" s="623">
        <v>2887501</v>
      </c>
      <c r="BH5" s="624"/>
      <c r="BI5" s="624"/>
      <c r="BJ5" s="624"/>
      <c r="BK5" s="624"/>
      <c r="BL5" s="624"/>
      <c r="BM5" s="624"/>
      <c r="BN5" s="625"/>
      <c r="BO5" s="626">
        <v>100</v>
      </c>
      <c r="BP5" s="626"/>
      <c r="BQ5" s="626"/>
      <c r="BR5" s="626"/>
      <c r="BS5" s="627">
        <v>26918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33" ht="11.25" customHeight="1">
      <c r="B6" s="620" t="s">
        <v>208</v>
      </c>
      <c r="C6" s="621"/>
      <c r="D6" s="621"/>
      <c r="E6" s="621"/>
      <c r="F6" s="621"/>
      <c r="G6" s="621"/>
      <c r="H6" s="621"/>
      <c r="I6" s="621"/>
      <c r="J6" s="621"/>
      <c r="K6" s="621"/>
      <c r="L6" s="621"/>
      <c r="M6" s="621"/>
      <c r="N6" s="621"/>
      <c r="O6" s="621"/>
      <c r="P6" s="621"/>
      <c r="Q6" s="622"/>
      <c r="R6" s="623">
        <v>48589</v>
      </c>
      <c r="S6" s="624"/>
      <c r="T6" s="624"/>
      <c r="U6" s="624"/>
      <c r="V6" s="624"/>
      <c r="W6" s="624"/>
      <c r="X6" s="624"/>
      <c r="Y6" s="625"/>
      <c r="Z6" s="626">
        <v>0.7</v>
      </c>
      <c r="AA6" s="626"/>
      <c r="AB6" s="626"/>
      <c r="AC6" s="626"/>
      <c r="AD6" s="627">
        <v>48589</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2887501</v>
      </c>
      <c r="BH6" s="624"/>
      <c r="BI6" s="624"/>
      <c r="BJ6" s="624"/>
      <c r="BK6" s="624"/>
      <c r="BL6" s="624"/>
      <c r="BM6" s="624"/>
      <c r="BN6" s="625"/>
      <c r="BO6" s="626">
        <v>100</v>
      </c>
      <c r="BP6" s="626"/>
      <c r="BQ6" s="626"/>
      <c r="BR6" s="626"/>
      <c r="BS6" s="627">
        <v>26918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73929</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73929</v>
      </c>
      <c r="DR6" s="624"/>
      <c r="DS6" s="624"/>
      <c r="DT6" s="624"/>
      <c r="DU6" s="624"/>
      <c r="DV6" s="624"/>
      <c r="DW6" s="624"/>
      <c r="DX6" s="624"/>
      <c r="DY6" s="624"/>
      <c r="DZ6" s="624"/>
      <c r="EA6" s="624"/>
      <c r="EB6" s="624"/>
      <c r="EC6" s="633"/>
    </row>
    <row r="7" spans="2:133" ht="11.25" customHeight="1">
      <c r="B7" s="620" t="s">
        <v>212</v>
      </c>
      <c r="C7" s="621"/>
      <c r="D7" s="621"/>
      <c r="E7" s="621"/>
      <c r="F7" s="621"/>
      <c r="G7" s="621"/>
      <c r="H7" s="621"/>
      <c r="I7" s="621"/>
      <c r="J7" s="621"/>
      <c r="K7" s="621"/>
      <c r="L7" s="621"/>
      <c r="M7" s="621"/>
      <c r="N7" s="621"/>
      <c r="O7" s="621"/>
      <c r="P7" s="621"/>
      <c r="Q7" s="622"/>
      <c r="R7" s="623">
        <v>2968</v>
      </c>
      <c r="S7" s="624"/>
      <c r="T7" s="624"/>
      <c r="U7" s="624"/>
      <c r="V7" s="624"/>
      <c r="W7" s="624"/>
      <c r="X7" s="624"/>
      <c r="Y7" s="625"/>
      <c r="Z7" s="626">
        <v>0</v>
      </c>
      <c r="AA7" s="626"/>
      <c r="AB7" s="626"/>
      <c r="AC7" s="626"/>
      <c r="AD7" s="627">
        <v>2968</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918913</v>
      </c>
      <c r="BH7" s="624"/>
      <c r="BI7" s="624"/>
      <c r="BJ7" s="624"/>
      <c r="BK7" s="624"/>
      <c r="BL7" s="624"/>
      <c r="BM7" s="624"/>
      <c r="BN7" s="625"/>
      <c r="BO7" s="626">
        <v>31.8</v>
      </c>
      <c r="BP7" s="626"/>
      <c r="BQ7" s="626"/>
      <c r="BR7" s="626"/>
      <c r="BS7" s="627">
        <v>26918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984294</v>
      </c>
      <c r="CS7" s="624"/>
      <c r="CT7" s="624"/>
      <c r="CU7" s="624"/>
      <c r="CV7" s="624"/>
      <c r="CW7" s="624"/>
      <c r="CX7" s="624"/>
      <c r="CY7" s="625"/>
      <c r="CZ7" s="626">
        <v>15.7</v>
      </c>
      <c r="DA7" s="626"/>
      <c r="DB7" s="626"/>
      <c r="DC7" s="626"/>
      <c r="DD7" s="632">
        <v>47538</v>
      </c>
      <c r="DE7" s="624"/>
      <c r="DF7" s="624"/>
      <c r="DG7" s="624"/>
      <c r="DH7" s="624"/>
      <c r="DI7" s="624"/>
      <c r="DJ7" s="624"/>
      <c r="DK7" s="624"/>
      <c r="DL7" s="624"/>
      <c r="DM7" s="624"/>
      <c r="DN7" s="624"/>
      <c r="DO7" s="624"/>
      <c r="DP7" s="625"/>
      <c r="DQ7" s="632">
        <v>767677</v>
      </c>
      <c r="DR7" s="624"/>
      <c r="DS7" s="624"/>
      <c r="DT7" s="624"/>
      <c r="DU7" s="624"/>
      <c r="DV7" s="624"/>
      <c r="DW7" s="624"/>
      <c r="DX7" s="624"/>
      <c r="DY7" s="624"/>
      <c r="DZ7" s="624"/>
      <c r="EA7" s="624"/>
      <c r="EB7" s="624"/>
      <c r="EC7" s="633"/>
    </row>
    <row r="8" spans="2:133" ht="11.25" customHeight="1">
      <c r="B8" s="620" t="s">
        <v>215</v>
      </c>
      <c r="C8" s="621"/>
      <c r="D8" s="621"/>
      <c r="E8" s="621"/>
      <c r="F8" s="621"/>
      <c r="G8" s="621"/>
      <c r="H8" s="621"/>
      <c r="I8" s="621"/>
      <c r="J8" s="621"/>
      <c r="K8" s="621"/>
      <c r="L8" s="621"/>
      <c r="M8" s="621"/>
      <c r="N8" s="621"/>
      <c r="O8" s="621"/>
      <c r="P8" s="621"/>
      <c r="Q8" s="622"/>
      <c r="R8" s="623">
        <v>9302</v>
      </c>
      <c r="S8" s="624"/>
      <c r="T8" s="624"/>
      <c r="U8" s="624"/>
      <c r="V8" s="624"/>
      <c r="W8" s="624"/>
      <c r="X8" s="624"/>
      <c r="Y8" s="625"/>
      <c r="Z8" s="626">
        <v>0.1</v>
      </c>
      <c r="AA8" s="626"/>
      <c r="AB8" s="626"/>
      <c r="AC8" s="626"/>
      <c r="AD8" s="627">
        <v>9302</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22143</v>
      </c>
      <c r="BH8" s="624"/>
      <c r="BI8" s="624"/>
      <c r="BJ8" s="624"/>
      <c r="BK8" s="624"/>
      <c r="BL8" s="624"/>
      <c r="BM8" s="624"/>
      <c r="BN8" s="625"/>
      <c r="BO8" s="626">
        <v>0.8</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1471975</v>
      </c>
      <c r="CS8" s="624"/>
      <c r="CT8" s="624"/>
      <c r="CU8" s="624"/>
      <c r="CV8" s="624"/>
      <c r="CW8" s="624"/>
      <c r="CX8" s="624"/>
      <c r="CY8" s="625"/>
      <c r="CZ8" s="626">
        <v>23.4</v>
      </c>
      <c r="DA8" s="626"/>
      <c r="DB8" s="626"/>
      <c r="DC8" s="626"/>
      <c r="DD8" s="632">
        <v>270</v>
      </c>
      <c r="DE8" s="624"/>
      <c r="DF8" s="624"/>
      <c r="DG8" s="624"/>
      <c r="DH8" s="624"/>
      <c r="DI8" s="624"/>
      <c r="DJ8" s="624"/>
      <c r="DK8" s="624"/>
      <c r="DL8" s="624"/>
      <c r="DM8" s="624"/>
      <c r="DN8" s="624"/>
      <c r="DO8" s="624"/>
      <c r="DP8" s="625"/>
      <c r="DQ8" s="632">
        <v>803971</v>
      </c>
      <c r="DR8" s="624"/>
      <c r="DS8" s="624"/>
      <c r="DT8" s="624"/>
      <c r="DU8" s="624"/>
      <c r="DV8" s="624"/>
      <c r="DW8" s="624"/>
      <c r="DX8" s="624"/>
      <c r="DY8" s="624"/>
      <c r="DZ8" s="624"/>
      <c r="EA8" s="624"/>
      <c r="EB8" s="624"/>
      <c r="EC8" s="633"/>
    </row>
    <row r="9" spans="2:133" ht="11.25" customHeight="1">
      <c r="B9" s="620" t="s">
        <v>218</v>
      </c>
      <c r="C9" s="621"/>
      <c r="D9" s="621"/>
      <c r="E9" s="621"/>
      <c r="F9" s="621"/>
      <c r="G9" s="621"/>
      <c r="H9" s="621"/>
      <c r="I9" s="621"/>
      <c r="J9" s="621"/>
      <c r="K9" s="621"/>
      <c r="L9" s="621"/>
      <c r="M9" s="621"/>
      <c r="N9" s="621"/>
      <c r="O9" s="621"/>
      <c r="P9" s="621"/>
      <c r="Q9" s="622"/>
      <c r="R9" s="623">
        <v>10074</v>
      </c>
      <c r="S9" s="624"/>
      <c r="T9" s="624"/>
      <c r="U9" s="624"/>
      <c r="V9" s="624"/>
      <c r="W9" s="624"/>
      <c r="X9" s="624"/>
      <c r="Y9" s="625"/>
      <c r="Z9" s="626">
        <v>0.2</v>
      </c>
      <c r="AA9" s="626"/>
      <c r="AB9" s="626"/>
      <c r="AC9" s="626"/>
      <c r="AD9" s="627">
        <v>10074</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610520</v>
      </c>
      <c r="BH9" s="624"/>
      <c r="BI9" s="624"/>
      <c r="BJ9" s="624"/>
      <c r="BK9" s="624"/>
      <c r="BL9" s="624"/>
      <c r="BM9" s="624"/>
      <c r="BN9" s="625"/>
      <c r="BO9" s="626">
        <v>21.1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411051</v>
      </c>
      <c r="CS9" s="624"/>
      <c r="CT9" s="624"/>
      <c r="CU9" s="624"/>
      <c r="CV9" s="624"/>
      <c r="CW9" s="624"/>
      <c r="CX9" s="624"/>
      <c r="CY9" s="625"/>
      <c r="CZ9" s="626">
        <v>6.5</v>
      </c>
      <c r="DA9" s="626"/>
      <c r="DB9" s="626"/>
      <c r="DC9" s="626"/>
      <c r="DD9" s="632">
        <v>332</v>
      </c>
      <c r="DE9" s="624"/>
      <c r="DF9" s="624"/>
      <c r="DG9" s="624"/>
      <c r="DH9" s="624"/>
      <c r="DI9" s="624"/>
      <c r="DJ9" s="624"/>
      <c r="DK9" s="624"/>
      <c r="DL9" s="624"/>
      <c r="DM9" s="624"/>
      <c r="DN9" s="624"/>
      <c r="DO9" s="624"/>
      <c r="DP9" s="625"/>
      <c r="DQ9" s="632">
        <v>401160</v>
      </c>
      <c r="DR9" s="624"/>
      <c r="DS9" s="624"/>
      <c r="DT9" s="624"/>
      <c r="DU9" s="624"/>
      <c r="DV9" s="624"/>
      <c r="DW9" s="624"/>
      <c r="DX9" s="624"/>
      <c r="DY9" s="624"/>
      <c r="DZ9" s="624"/>
      <c r="EA9" s="624"/>
      <c r="EB9" s="624"/>
      <c r="EC9" s="633"/>
    </row>
    <row r="10" spans="2:133" ht="11.25" customHeight="1">
      <c r="B10" s="620" t="s">
        <v>221</v>
      </c>
      <c r="C10" s="621"/>
      <c r="D10" s="621"/>
      <c r="E10" s="621"/>
      <c r="F10" s="621"/>
      <c r="G10" s="621"/>
      <c r="H10" s="621"/>
      <c r="I10" s="621"/>
      <c r="J10" s="621"/>
      <c r="K10" s="621"/>
      <c r="L10" s="621"/>
      <c r="M10" s="621"/>
      <c r="N10" s="621"/>
      <c r="O10" s="621"/>
      <c r="P10" s="621"/>
      <c r="Q10" s="622"/>
      <c r="R10" s="623">
        <v>276367</v>
      </c>
      <c r="S10" s="624"/>
      <c r="T10" s="624"/>
      <c r="U10" s="624"/>
      <c r="V10" s="624"/>
      <c r="W10" s="624"/>
      <c r="X10" s="624"/>
      <c r="Y10" s="625"/>
      <c r="Z10" s="626">
        <v>4.2</v>
      </c>
      <c r="AA10" s="626"/>
      <c r="AB10" s="626"/>
      <c r="AC10" s="626"/>
      <c r="AD10" s="627">
        <v>276367</v>
      </c>
      <c r="AE10" s="627"/>
      <c r="AF10" s="627"/>
      <c r="AG10" s="627"/>
      <c r="AH10" s="627"/>
      <c r="AI10" s="627"/>
      <c r="AJ10" s="627"/>
      <c r="AK10" s="627"/>
      <c r="AL10" s="628">
        <v>8.3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73045</v>
      </c>
      <c r="BH10" s="624"/>
      <c r="BI10" s="624"/>
      <c r="BJ10" s="624"/>
      <c r="BK10" s="624"/>
      <c r="BL10" s="624"/>
      <c r="BM10" s="624"/>
      <c r="BN10" s="625"/>
      <c r="BO10" s="626">
        <v>2.5</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10520</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10442</v>
      </c>
      <c r="DR10" s="624"/>
      <c r="DS10" s="624"/>
      <c r="DT10" s="624"/>
      <c r="DU10" s="624"/>
      <c r="DV10" s="624"/>
      <c r="DW10" s="624"/>
      <c r="DX10" s="624"/>
      <c r="DY10" s="624"/>
      <c r="DZ10" s="624"/>
      <c r="EA10" s="624"/>
      <c r="EB10" s="624"/>
      <c r="EC10" s="633"/>
    </row>
    <row r="11" spans="2:133" ht="11.25" customHeight="1">
      <c r="B11" s="620" t="s">
        <v>224</v>
      </c>
      <c r="C11" s="621"/>
      <c r="D11" s="621"/>
      <c r="E11" s="621"/>
      <c r="F11" s="621"/>
      <c r="G11" s="621"/>
      <c r="H11" s="621"/>
      <c r="I11" s="621"/>
      <c r="J11" s="621"/>
      <c r="K11" s="621"/>
      <c r="L11" s="621"/>
      <c r="M11" s="621"/>
      <c r="N11" s="621"/>
      <c r="O11" s="621"/>
      <c r="P11" s="621"/>
      <c r="Q11" s="622"/>
      <c r="R11" s="623">
        <v>19989</v>
      </c>
      <c r="S11" s="624"/>
      <c r="T11" s="624"/>
      <c r="U11" s="624"/>
      <c r="V11" s="624"/>
      <c r="W11" s="624"/>
      <c r="X11" s="624"/>
      <c r="Y11" s="625"/>
      <c r="Z11" s="626">
        <v>0.3</v>
      </c>
      <c r="AA11" s="626"/>
      <c r="AB11" s="626"/>
      <c r="AC11" s="626"/>
      <c r="AD11" s="627">
        <v>19989</v>
      </c>
      <c r="AE11" s="627"/>
      <c r="AF11" s="627"/>
      <c r="AG11" s="627"/>
      <c r="AH11" s="627"/>
      <c r="AI11" s="627"/>
      <c r="AJ11" s="627"/>
      <c r="AK11" s="627"/>
      <c r="AL11" s="628">
        <v>0.6</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213205</v>
      </c>
      <c r="BH11" s="624"/>
      <c r="BI11" s="624"/>
      <c r="BJ11" s="624"/>
      <c r="BK11" s="624"/>
      <c r="BL11" s="624"/>
      <c r="BM11" s="624"/>
      <c r="BN11" s="625"/>
      <c r="BO11" s="626">
        <v>7.4</v>
      </c>
      <c r="BP11" s="626"/>
      <c r="BQ11" s="626"/>
      <c r="BR11" s="626"/>
      <c r="BS11" s="632">
        <v>26918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348961</v>
      </c>
      <c r="CS11" s="624"/>
      <c r="CT11" s="624"/>
      <c r="CU11" s="624"/>
      <c r="CV11" s="624"/>
      <c r="CW11" s="624"/>
      <c r="CX11" s="624"/>
      <c r="CY11" s="625"/>
      <c r="CZ11" s="626">
        <v>5.6</v>
      </c>
      <c r="DA11" s="626"/>
      <c r="DB11" s="626"/>
      <c r="DC11" s="626"/>
      <c r="DD11" s="632">
        <v>28635</v>
      </c>
      <c r="DE11" s="624"/>
      <c r="DF11" s="624"/>
      <c r="DG11" s="624"/>
      <c r="DH11" s="624"/>
      <c r="DI11" s="624"/>
      <c r="DJ11" s="624"/>
      <c r="DK11" s="624"/>
      <c r="DL11" s="624"/>
      <c r="DM11" s="624"/>
      <c r="DN11" s="624"/>
      <c r="DO11" s="624"/>
      <c r="DP11" s="625"/>
      <c r="DQ11" s="632">
        <v>174203</v>
      </c>
      <c r="DR11" s="624"/>
      <c r="DS11" s="624"/>
      <c r="DT11" s="624"/>
      <c r="DU11" s="624"/>
      <c r="DV11" s="624"/>
      <c r="DW11" s="624"/>
      <c r="DX11" s="624"/>
      <c r="DY11" s="624"/>
      <c r="DZ11" s="624"/>
      <c r="EA11" s="624"/>
      <c r="EB11" s="624"/>
      <c r="EC11" s="633"/>
    </row>
    <row r="12" spans="2:13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1796810</v>
      </c>
      <c r="BH12" s="624"/>
      <c r="BI12" s="624"/>
      <c r="BJ12" s="624"/>
      <c r="BK12" s="624"/>
      <c r="BL12" s="624"/>
      <c r="BM12" s="624"/>
      <c r="BN12" s="625"/>
      <c r="BO12" s="626">
        <v>62.2</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64423</v>
      </c>
      <c r="CS12" s="624"/>
      <c r="CT12" s="624"/>
      <c r="CU12" s="624"/>
      <c r="CV12" s="624"/>
      <c r="CW12" s="624"/>
      <c r="CX12" s="624"/>
      <c r="CY12" s="625"/>
      <c r="CZ12" s="626">
        <v>1</v>
      </c>
      <c r="DA12" s="626"/>
      <c r="DB12" s="626"/>
      <c r="DC12" s="626"/>
      <c r="DD12" s="632">
        <v>9712</v>
      </c>
      <c r="DE12" s="624"/>
      <c r="DF12" s="624"/>
      <c r="DG12" s="624"/>
      <c r="DH12" s="624"/>
      <c r="DI12" s="624"/>
      <c r="DJ12" s="624"/>
      <c r="DK12" s="624"/>
      <c r="DL12" s="624"/>
      <c r="DM12" s="624"/>
      <c r="DN12" s="624"/>
      <c r="DO12" s="624"/>
      <c r="DP12" s="625"/>
      <c r="DQ12" s="632">
        <v>41080</v>
      </c>
      <c r="DR12" s="624"/>
      <c r="DS12" s="624"/>
      <c r="DT12" s="624"/>
      <c r="DU12" s="624"/>
      <c r="DV12" s="624"/>
      <c r="DW12" s="624"/>
      <c r="DX12" s="624"/>
      <c r="DY12" s="624"/>
      <c r="DZ12" s="624"/>
      <c r="EA12" s="624"/>
      <c r="EB12" s="624"/>
      <c r="EC12" s="633"/>
    </row>
    <row r="13" spans="2:133" ht="11.25" customHeight="1">
      <c r="B13" s="620" t="s">
        <v>230</v>
      </c>
      <c r="C13" s="621"/>
      <c r="D13" s="621"/>
      <c r="E13" s="621"/>
      <c r="F13" s="621"/>
      <c r="G13" s="621"/>
      <c r="H13" s="621"/>
      <c r="I13" s="621"/>
      <c r="J13" s="621"/>
      <c r="K13" s="621"/>
      <c r="L13" s="621"/>
      <c r="M13" s="621"/>
      <c r="N13" s="621"/>
      <c r="O13" s="621"/>
      <c r="P13" s="621"/>
      <c r="Q13" s="622"/>
      <c r="R13" s="623">
        <v>13000</v>
      </c>
      <c r="S13" s="624"/>
      <c r="T13" s="624"/>
      <c r="U13" s="624"/>
      <c r="V13" s="624"/>
      <c r="W13" s="624"/>
      <c r="X13" s="624"/>
      <c r="Y13" s="625"/>
      <c r="Z13" s="626">
        <v>0.2</v>
      </c>
      <c r="AA13" s="626"/>
      <c r="AB13" s="626"/>
      <c r="AC13" s="626"/>
      <c r="AD13" s="627">
        <v>13000</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1796607</v>
      </c>
      <c r="BH13" s="624"/>
      <c r="BI13" s="624"/>
      <c r="BJ13" s="624"/>
      <c r="BK13" s="624"/>
      <c r="BL13" s="624"/>
      <c r="BM13" s="624"/>
      <c r="BN13" s="625"/>
      <c r="BO13" s="626">
        <v>62.2</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1333420</v>
      </c>
      <c r="CS13" s="624"/>
      <c r="CT13" s="624"/>
      <c r="CU13" s="624"/>
      <c r="CV13" s="624"/>
      <c r="CW13" s="624"/>
      <c r="CX13" s="624"/>
      <c r="CY13" s="625"/>
      <c r="CZ13" s="626">
        <v>21.2</v>
      </c>
      <c r="DA13" s="626"/>
      <c r="DB13" s="626"/>
      <c r="DC13" s="626"/>
      <c r="DD13" s="632">
        <v>853219</v>
      </c>
      <c r="DE13" s="624"/>
      <c r="DF13" s="624"/>
      <c r="DG13" s="624"/>
      <c r="DH13" s="624"/>
      <c r="DI13" s="624"/>
      <c r="DJ13" s="624"/>
      <c r="DK13" s="624"/>
      <c r="DL13" s="624"/>
      <c r="DM13" s="624"/>
      <c r="DN13" s="624"/>
      <c r="DO13" s="624"/>
      <c r="DP13" s="625"/>
      <c r="DQ13" s="632">
        <v>815468</v>
      </c>
      <c r="DR13" s="624"/>
      <c r="DS13" s="624"/>
      <c r="DT13" s="624"/>
      <c r="DU13" s="624"/>
      <c r="DV13" s="624"/>
      <c r="DW13" s="624"/>
      <c r="DX13" s="624"/>
      <c r="DY13" s="624"/>
      <c r="DZ13" s="624"/>
      <c r="EA13" s="624"/>
      <c r="EB13" s="624"/>
      <c r="EC13" s="633"/>
    </row>
    <row r="14" spans="2:13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38458</v>
      </c>
      <c r="BH14" s="624"/>
      <c r="BI14" s="624"/>
      <c r="BJ14" s="624"/>
      <c r="BK14" s="624"/>
      <c r="BL14" s="624"/>
      <c r="BM14" s="624"/>
      <c r="BN14" s="625"/>
      <c r="BO14" s="626">
        <v>1.3</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295666</v>
      </c>
      <c r="CS14" s="624"/>
      <c r="CT14" s="624"/>
      <c r="CU14" s="624"/>
      <c r="CV14" s="624"/>
      <c r="CW14" s="624"/>
      <c r="CX14" s="624"/>
      <c r="CY14" s="625"/>
      <c r="CZ14" s="626">
        <v>4.7</v>
      </c>
      <c r="DA14" s="626"/>
      <c r="DB14" s="626"/>
      <c r="DC14" s="626"/>
      <c r="DD14" s="632">
        <v>56678</v>
      </c>
      <c r="DE14" s="624"/>
      <c r="DF14" s="624"/>
      <c r="DG14" s="624"/>
      <c r="DH14" s="624"/>
      <c r="DI14" s="624"/>
      <c r="DJ14" s="624"/>
      <c r="DK14" s="624"/>
      <c r="DL14" s="624"/>
      <c r="DM14" s="624"/>
      <c r="DN14" s="624"/>
      <c r="DO14" s="624"/>
      <c r="DP14" s="625"/>
      <c r="DQ14" s="632">
        <v>234624</v>
      </c>
      <c r="DR14" s="624"/>
      <c r="DS14" s="624"/>
      <c r="DT14" s="624"/>
      <c r="DU14" s="624"/>
      <c r="DV14" s="624"/>
      <c r="DW14" s="624"/>
      <c r="DX14" s="624"/>
      <c r="DY14" s="624"/>
      <c r="DZ14" s="624"/>
      <c r="EA14" s="624"/>
      <c r="EB14" s="624"/>
      <c r="EC14" s="633"/>
    </row>
    <row r="15" spans="2:133" ht="11.25" customHeight="1">
      <c r="B15" s="620" t="s">
        <v>236</v>
      </c>
      <c r="C15" s="621"/>
      <c r="D15" s="621"/>
      <c r="E15" s="621"/>
      <c r="F15" s="621"/>
      <c r="G15" s="621"/>
      <c r="H15" s="621"/>
      <c r="I15" s="621"/>
      <c r="J15" s="621"/>
      <c r="K15" s="621"/>
      <c r="L15" s="621"/>
      <c r="M15" s="621"/>
      <c r="N15" s="621"/>
      <c r="O15" s="621"/>
      <c r="P15" s="621"/>
      <c r="Q15" s="622"/>
      <c r="R15" s="623">
        <v>6443</v>
      </c>
      <c r="S15" s="624"/>
      <c r="T15" s="624"/>
      <c r="U15" s="624"/>
      <c r="V15" s="624"/>
      <c r="W15" s="624"/>
      <c r="X15" s="624"/>
      <c r="Y15" s="625"/>
      <c r="Z15" s="626">
        <v>0.1</v>
      </c>
      <c r="AA15" s="626"/>
      <c r="AB15" s="626"/>
      <c r="AC15" s="626"/>
      <c r="AD15" s="627">
        <v>6443</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133320</v>
      </c>
      <c r="BH15" s="624"/>
      <c r="BI15" s="624"/>
      <c r="BJ15" s="624"/>
      <c r="BK15" s="624"/>
      <c r="BL15" s="624"/>
      <c r="BM15" s="624"/>
      <c r="BN15" s="625"/>
      <c r="BO15" s="626">
        <v>4.6</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723567</v>
      </c>
      <c r="CS15" s="624"/>
      <c r="CT15" s="624"/>
      <c r="CU15" s="624"/>
      <c r="CV15" s="624"/>
      <c r="CW15" s="624"/>
      <c r="CX15" s="624"/>
      <c r="CY15" s="625"/>
      <c r="CZ15" s="626">
        <v>11.5</v>
      </c>
      <c r="DA15" s="626"/>
      <c r="DB15" s="626"/>
      <c r="DC15" s="626"/>
      <c r="DD15" s="632">
        <v>26684</v>
      </c>
      <c r="DE15" s="624"/>
      <c r="DF15" s="624"/>
      <c r="DG15" s="624"/>
      <c r="DH15" s="624"/>
      <c r="DI15" s="624"/>
      <c r="DJ15" s="624"/>
      <c r="DK15" s="624"/>
      <c r="DL15" s="624"/>
      <c r="DM15" s="624"/>
      <c r="DN15" s="624"/>
      <c r="DO15" s="624"/>
      <c r="DP15" s="625"/>
      <c r="DQ15" s="632">
        <v>598912</v>
      </c>
      <c r="DR15" s="624"/>
      <c r="DS15" s="624"/>
      <c r="DT15" s="624"/>
      <c r="DU15" s="624"/>
      <c r="DV15" s="624"/>
      <c r="DW15" s="624"/>
      <c r="DX15" s="624"/>
      <c r="DY15" s="624"/>
      <c r="DZ15" s="624"/>
      <c r="EA15" s="624"/>
      <c r="EB15" s="624"/>
      <c r="EC15" s="633"/>
    </row>
    <row r="16" spans="2:133" ht="11.25" customHeight="1">
      <c r="B16" s="620" t="s">
        <v>239</v>
      </c>
      <c r="C16" s="621"/>
      <c r="D16" s="621"/>
      <c r="E16" s="621"/>
      <c r="F16" s="621"/>
      <c r="G16" s="621"/>
      <c r="H16" s="621"/>
      <c r="I16" s="621"/>
      <c r="J16" s="621"/>
      <c r="K16" s="621"/>
      <c r="L16" s="621"/>
      <c r="M16" s="621"/>
      <c r="N16" s="621"/>
      <c r="O16" s="621"/>
      <c r="P16" s="621"/>
      <c r="Q16" s="622"/>
      <c r="R16" s="623">
        <v>113220</v>
      </c>
      <c r="S16" s="624"/>
      <c r="T16" s="624"/>
      <c r="U16" s="624"/>
      <c r="V16" s="624"/>
      <c r="W16" s="624"/>
      <c r="X16" s="624"/>
      <c r="Y16" s="625"/>
      <c r="Z16" s="626">
        <v>1.7</v>
      </c>
      <c r="AA16" s="626"/>
      <c r="AB16" s="626"/>
      <c r="AC16" s="626"/>
      <c r="AD16" s="627">
        <v>31344</v>
      </c>
      <c r="AE16" s="627"/>
      <c r="AF16" s="627"/>
      <c r="AG16" s="627"/>
      <c r="AH16" s="627"/>
      <c r="AI16" s="627"/>
      <c r="AJ16" s="627"/>
      <c r="AK16" s="627"/>
      <c r="AL16" s="628">
        <v>0.9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79014</v>
      </c>
      <c r="CS16" s="624"/>
      <c r="CT16" s="624"/>
      <c r="CU16" s="624"/>
      <c r="CV16" s="624"/>
      <c r="CW16" s="624"/>
      <c r="CX16" s="624"/>
      <c r="CY16" s="625"/>
      <c r="CZ16" s="626">
        <v>1.3</v>
      </c>
      <c r="DA16" s="626"/>
      <c r="DB16" s="626"/>
      <c r="DC16" s="626"/>
      <c r="DD16" s="632" t="s">
        <v>107</v>
      </c>
      <c r="DE16" s="624"/>
      <c r="DF16" s="624"/>
      <c r="DG16" s="624"/>
      <c r="DH16" s="624"/>
      <c r="DI16" s="624"/>
      <c r="DJ16" s="624"/>
      <c r="DK16" s="624"/>
      <c r="DL16" s="624"/>
      <c r="DM16" s="624"/>
      <c r="DN16" s="624"/>
      <c r="DO16" s="624"/>
      <c r="DP16" s="625"/>
      <c r="DQ16" s="632">
        <v>78916</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31344</v>
      </c>
      <c r="S17" s="624"/>
      <c r="T17" s="624"/>
      <c r="U17" s="624"/>
      <c r="V17" s="624"/>
      <c r="W17" s="624"/>
      <c r="X17" s="624"/>
      <c r="Y17" s="625"/>
      <c r="Z17" s="626">
        <v>0.5</v>
      </c>
      <c r="AA17" s="626"/>
      <c r="AB17" s="626"/>
      <c r="AC17" s="626"/>
      <c r="AD17" s="627">
        <v>31344</v>
      </c>
      <c r="AE17" s="627"/>
      <c r="AF17" s="627"/>
      <c r="AG17" s="627"/>
      <c r="AH17" s="627"/>
      <c r="AI17" s="627"/>
      <c r="AJ17" s="627"/>
      <c r="AK17" s="627"/>
      <c r="AL17" s="628">
        <v>0.9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484097</v>
      </c>
      <c r="CS17" s="624"/>
      <c r="CT17" s="624"/>
      <c r="CU17" s="624"/>
      <c r="CV17" s="624"/>
      <c r="CW17" s="624"/>
      <c r="CX17" s="624"/>
      <c r="CY17" s="625"/>
      <c r="CZ17" s="626">
        <v>7.7</v>
      </c>
      <c r="DA17" s="626"/>
      <c r="DB17" s="626"/>
      <c r="DC17" s="626"/>
      <c r="DD17" s="632" t="s">
        <v>107</v>
      </c>
      <c r="DE17" s="624"/>
      <c r="DF17" s="624"/>
      <c r="DG17" s="624"/>
      <c r="DH17" s="624"/>
      <c r="DI17" s="624"/>
      <c r="DJ17" s="624"/>
      <c r="DK17" s="624"/>
      <c r="DL17" s="624"/>
      <c r="DM17" s="624"/>
      <c r="DN17" s="624"/>
      <c r="DO17" s="624"/>
      <c r="DP17" s="625"/>
      <c r="DQ17" s="632">
        <v>484097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81876</v>
      </c>
      <c r="S18" s="624"/>
      <c r="T18" s="624"/>
      <c r="U18" s="624"/>
      <c r="V18" s="624"/>
      <c r="W18" s="624"/>
      <c r="X18" s="624"/>
      <c r="Y18" s="625"/>
      <c r="Z18" s="626">
        <v>1.3</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3387453</v>
      </c>
      <c r="S20" s="624"/>
      <c r="T20" s="624"/>
      <c r="U20" s="624"/>
      <c r="V20" s="624"/>
      <c r="W20" s="624"/>
      <c r="X20" s="624"/>
      <c r="Y20" s="625"/>
      <c r="Z20" s="626">
        <v>51.8</v>
      </c>
      <c r="AA20" s="626"/>
      <c r="AB20" s="626"/>
      <c r="AC20" s="626"/>
      <c r="AD20" s="627">
        <v>3305577</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6280917</v>
      </c>
      <c r="CS20" s="624"/>
      <c r="CT20" s="624"/>
      <c r="CU20" s="624"/>
      <c r="CV20" s="624"/>
      <c r="CW20" s="624"/>
      <c r="CX20" s="624"/>
      <c r="CY20" s="625"/>
      <c r="CZ20" s="626">
        <v>100</v>
      </c>
      <c r="DA20" s="626"/>
      <c r="DB20" s="626"/>
      <c r="DC20" s="626"/>
      <c r="DD20" s="632">
        <v>1023068</v>
      </c>
      <c r="DE20" s="624"/>
      <c r="DF20" s="624"/>
      <c r="DG20" s="624"/>
      <c r="DH20" s="624"/>
      <c r="DI20" s="624"/>
      <c r="DJ20" s="624"/>
      <c r="DK20" s="624"/>
      <c r="DL20" s="624"/>
      <c r="DM20" s="624"/>
      <c r="DN20" s="624"/>
      <c r="DO20" s="624"/>
      <c r="DP20" s="625"/>
      <c r="DQ20" s="632">
        <v>4484479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2015</v>
      </c>
      <c r="S21" s="624"/>
      <c r="T21" s="624"/>
      <c r="U21" s="624"/>
      <c r="V21" s="624"/>
      <c r="W21" s="624"/>
      <c r="X21" s="624"/>
      <c r="Y21" s="625"/>
      <c r="Z21" s="626">
        <v>0</v>
      </c>
      <c r="AA21" s="626"/>
      <c r="AB21" s="626"/>
      <c r="AC21" s="626"/>
      <c r="AD21" s="627">
        <v>2015</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136343</v>
      </c>
      <c r="S22" s="624"/>
      <c r="T22" s="624"/>
      <c r="U22" s="624"/>
      <c r="V22" s="624"/>
      <c r="W22" s="624"/>
      <c r="X22" s="624"/>
      <c r="Y22" s="625"/>
      <c r="Z22" s="626">
        <v>2.1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22831</v>
      </c>
      <c r="S23" s="624"/>
      <c r="T23" s="624"/>
      <c r="U23" s="624"/>
      <c r="V23" s="624"/>
      <c r="W23" s="624"/>
      <c r="X23" s="624"/>
      <c r="Y23" s="625"/>
      <c r="Z23" s="626">
        <v>0.3</v>
      </c>
      <c r="AA23" s="626"/>
      <c r="AB23" s="626"/>
      <c r="AC23" s="626"/>
      <c r="AD23" s="627">
        <v>4198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6950</v>
      </c>
      <c r="S24" s="624"/>
      <c r="T24" s="624"/>
      <c r="U24" s="624"/>
      <c r="V24" s="624"/>
      <c r="W24" s="624"/>
      <c r="X24" s="624"/>
      <c r="Y24" s="625"/>
      <c r="Z24" s="626">
        <v>0.1</v>
      </c>
      <c r="AA24" s="626"/>
      <c r="AB24" s="626"/>
      <c r="AC24" s="626"/>
      <c r="AD24" s="627">
        <v>17</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2307565</v>
      </c>
      <c r="CS24" s="613"/>
      <c r="CT24" s="613"/>
      <c r="CU24" s="613"/>
      <c r="CV24" s="613"/>
      <c r="CW24" s="613"/>
      <c r="CX24" s="613"/>
      <c r="CY24" s="614"/>
      <c r="CZ24" s="650">
        <v>36.7</v>
      </c>
      <c r="DA24" s="651"/>
      <c r="DB24" s="651"/>
      <c r="DC24" s="652"/>
      <c r="DD24" s="649">
        <v>1672958</v>
      </c>
      <c r="DE24" s="613"/>
      <c r="DF24" s="613"/>
      <c r="DG24" s="613"/>
      <c r="DH24" s="613"/>
      <c r="DI24" s="613"/>
      <c r="DJ24" s="613"/>
      <c r="DK24" s="614"/>
      <c r="DL24" s="649">
        <v>1665505</v>
      </c>
      <c r="DM24" s="613"/>
      <c r="DN24" s="613"/>
      <c r="DO24" s="613"/>
      <c r="DP24" s="613"/>
      <c r="DQ24" s="613"/>
      <c r="DR24" s="613"/>
      <c r="DS24" s="613"/>
      <c r="DT24" s="613"/>
      <c r="DU24" s="613"/>
      <c r="DV24" s="614"/>
      <c r="DW24" s="617">
        <v>49</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637626</v>
      </c>
      <c r="S25" s="624"/>
      <c r="T25" s="624"/>
      <c r="U25" s="624"/>
      <c r="V25" s="624"/>
      <c r="W25" s="624"/>
      <c r="X25" s="624"/>
      <c r="Y25" s="625"/>
      <c r="Z25" s="626">
        <v>9.7</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1035858</v>
      </c>
      <c r="CS25" s="655"/>
      <c r="CT25" s="655"/>
      <c r="CU25" s="655"/>
      <c r="CV25" s="655"/>
      <c r="CW25" s="655"/>
      <c r="CX25" s="655"/>
      <c r="CY25" s="656"/>
      <c r="CZ25" s="657">
        <v>16.5</v>
      </c>
      <c r="DA25" s="658"/>
      <c r="DB25" s="658"/>
      <c r="DC25" s="659"/>
      <c r="DD25" s="632">
        <v>974757</v>
      </c>
      <c r="DE25" s="655"/>
      <c r="DF25" s="655"/>
      <c r="DG25" s="655"/>
      <c r="DH25" s="655"/>
      <c r="DI25" s="655"/>
      <c r="DJ25" s="655"/>
      <c r="DK25" s="656"/>
      <c r="DL25" s="632">
        <v>970316</v>
      </c>
      <c r="DM25" s="655"/>
      <c r="DN25" s="655"/>
      <c r="DO25" s="655"/>
      <c r="DP25" s="655"/>
      <c r="DQ25" s="655"/>
      <c r="DR25" s="655"/>
      <c r="DS25" s="655"/>
      <c r="DT25" s="655"/>
      <c r="DU25" s="655"/>
      <c r="DV25" s="656"/>
      <c r="DW25" s="628">
        <v>28.6</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667511</v>
      </c>
      <c r="CS26" s="624"/>
      <c r="CT26" s="624"/>
      <c r="CU26" s="624"/>
      <c r="CV26" s="624"/>
      <c r="CW26" s="624"/>
      <c r="CX26" s="624"/>
      <c r="CY26" s="625"/>
      <c r="CZ26" s="657">
        <v>10.6</v>
      </c>
      <c r="DA26" s="658"/>
      <c r="DB26" s="658"/>
      <c r="DC26" s="659"/>
      <c r="DD26" s="632">
        <v>618116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391028</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2887501</v>
      </c>
      <c r="BH27" s="624"/>
      <c r="BI27" s="624"/>
      <c r="BJ27" s="624"/>
      <c r="BK27" s="624"/>
      <c r="BL27" s="624"/>
      <c r="BM27" s="624"/>
      <c r="BN27" s="625"/>
      <c r="BO27" s="626">
        <v>100</v>
      </c>
      <c r="BP27" s="626"/>
      <c r="BQ27" s="626"/>
      <c r="BR27" s="626"/>
      <c r="BS27" s="632">
        <v>26918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787610</v>
      </c>
      <c r="CS27" s="655"/>
      <c r="CT27" s="655"/>
      <c r="CU27" s="655"/>
      <c r="CV27" s="655"/>
      <c r="CW27" s="655"/>
      <c r="CX27" s="655"/>
      <c r="CY27" s="656"/>
      <c r="CZ27" s="657">
        <v>12.5</v>
      </c>
      <c r="DA27" s="658"/>
      <c r="DB27" s="658"/>
      <c r="DC27" s="659"/>
      <c r="DD27" s="632">
        <v>214104</v>
      </c>
      <c r="DE27" s="655"/>
      <c r="DF27" s="655"/>
      <c r="DG27" s="655"/>
      <c r="DH27" s="655"/>
      <c r="DI27" s="655"/>
      <c r="DJ27" s="655"/>
      <c r="DK27" s="656"/>
      <c r="DL27" s="632">
        <v>211092</v>
      </c>
      <c r="DM27" s="655"/>
      <c r="DN27" s="655"/>
      <c r="DO27" s="655"/>
      <c r="DP27" s="655"/>
      <c r="DQ27" s="655"/>
      <c r="DR27" s="655"/>
      <c r="DS27" s="655"/>
      <c r="DT27" s="655"/>
      <c r="DU27" s="655"/>
      <c r="DV27" s="656"/>
      <c r="DW27" s="628">
        <v>6.2</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17626</v>
      </c>
      <c r="S28" s="624"/>
      <c r="T28" s="624"/>
      <c r="U28" s="624"/>
      <c r="V28" s="624"/>
      <c r="W28" s="624"/>
      <c r="X28" s="624"/>
      <c r="Y28" s="625"/>
      <c r="Z28" s="626">
        <v>0.3</v>
      </c>
      <c r="AA28" s="626"/>
      <c r="AB28" s="626"/>
      <c r="AC28" s="626"/>
      <c r="AD28" s="627">
        <v>12257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484097</v>
      </c>
      <c r="CS28" s="624"/>
      <c r="CT28" s="624"/>
      <c r="CU28" s="624"/>
      <c r="CV28" s="624"/>
      <c r="CW28" s="624"/>
      <c r="CX28" s="624"/>
      <c r="CY28" s="625"/>
      <c r="CZ28" s="657">
        <v>7.7</v>
      </c>
      <c r="DA28" s="658"/>
      <c r="DB28" s="658"/>
      <c r="DC28" s="659"/>
      <c r="DD28" s="632">
        <v>484097</v>
      </c>
      <c r="DE28" s="624"/>
      <c r="DF28" s="624"/>
      <c r="DG28" s="624"/>
      <c r="DH28" s="624"/>
      <c r="DI28" s="624"/>
      <c r="DJ28" s="624"/>
      <c r="DK28" s="625"/>
      <c r="DL28" s="632">
        <v>484097</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97675</v>
      </c>
      <c r="S29" s="624"/>
      <c r="T29" s="624"/>
      <c r="U29" s="624"/>
      <c r="V29" s="624"/>
      <c r="W29" s="624"/>
      <c r="X29" s="624"/>
      <c r="Y29" s="625"/>
      <c r="Z29" s="626">
        <v>1.5</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483865</v>
      </c>
      <c r="CS29" s="655"/>
      <c r="CT29" s="655"/>
      <c r="CU29" s="655"/>
      <c r="CV29" s="655"/>
      <c r="CW29" s="655"/>
      <c r="CX29" s="655"/>
      <c r="CY29" s="656"/>
      <c r="CZ29" s="657">
        <v>7.7</v>
      </c>
      <c r="DA29" s="658"/>
      <c r="DB29" s="658"/>
      <c r="DC29" s="659"/>
      <c r="DD29" s="632">
        <v>483865</v>
      </c>
      <c r="DE29" s="655"/>
      <c r="DF29" s="655"/>
      <c r="DG29" s="655"/>
      <c r="DH29" s="655"/>
      <c r="DI29" s="655"/>
      <c r="DJ29" s="655"/>
      <c r="DK29" s="656"/>
      <c r="DL29" s="632">
        <v>483865</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625490</v>
      </c>
      <c r="S30" s="624"/>
      <c r="T30" s="624"/>
      <c r="U30" s="624"/>
      <c r="V30" s="624"/>
      <c r="W30" s="624"/>
      <c r="X30" s="624"/>
      <c r="Y30" s="625"/>
      <c r="Z30" s="626">
        <v>9.6</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99.3</v>
      </c>
      <c r="BH30" s="682"/>
      <c r="BI30" s="682"/>
      <c r="BJ30" s="682"/>
      <c r="BK30" s="682"/>
      <c r="BL30" s="682"/>
      <c r="BM30" s="618">
        <v>97.5</v>
      </c>
      <c r="BN30" s="682"/>
      <c r="BO30" s="682"/>
      <c r="BP30" s="682"/>
      <c r="BQ30" s="683"/>
      <c r="BR30" s="681">
        <v>99.5</v>
      </c>
      <c r="BS30" s="682"/>
      <c r="BT30" s="682"/>
      <c r="BU30" s="682"/>
      <c r="BV30" s="682"/>
      <c r="BW30" s="682"/>
      <c r="BX30" s="618">
        <v>98.1</v>
      </c>
      <c r="BY30" s="682"/>
      <c r="BZ30" s="682"/>
      <c r="CA30" s="682"/>
      <c r="CB30" s="683"/>
      <c r="CD30" s="686"/>
      <c r="CE30" s="687"/>
      <c r="CF30" s="637" t="s">
        <v>288</v>
      </c>
      <c r="CG30" s="638"/>
      <c r="CH30" s="638"/>
      <c r="CI30" s="638"/>
      <c r="CJ30" s="638"/>
      <c r="CK30" s="638"/>
      <c r="CL30" s="638"/>
      <c r="CM30" s="638"/>
      <c r="CN30" s="638"/>
      <c r="CO30" s="638"/>
      <c r="CP30" s="638"/>
      <c r="CQ30" s="639"/>
      <c r="CR30" s="623">
        <v>422562</v>
      </c>
      <c r="CS30" s="624"/>
      <c r="CT30" s="624"/>
      <c r="CU30" s="624"/>
      <c r="CV30" s="624"/>
      <c r="CW30" s="624"/>
      <c r="CX30" s="624"/>
      <c r="CY30" s="625"/>
      <c r="CZ30" s="657">
        <v>6.7</v>
      </c>
      <c r="DA30" s="658"/>
      <c r="DB30" s="658"/>
      <c r="DC30" s="659"/>
      <c r="DD30" s="632">
        <v>422562</v>
      </c>
      <c r="DE30" s="624"/>
      <c r="DF30" s="624"/>
      <c r="DG30" s="624"/>
      <c r="DH30" s="624"/>
      <c r="DI30" s="624"/>
      <c r="DJ30" s="624"/>
      <c r="DK30" s="625"/>
      <c r="DL30" s="632">
        <v>422562</v>
      </c>
      <c r="DM30" s="624"/>
      <c r="DN30" s="624"/>
      <c r="DO30" s="624"/>
      <c r="DP30" s="624"/>
      <c r="DQ30" s="624"/>
      <c r="DR30" s="624"/>
      <c r="DS30" s="624"/>
      <c r="DT30" s="624"/>
      <c r="DU30" s="624"/>
      <c r="DV30" s="625"/>
      <c r="DW30" s="628">
        <v>12.4</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449496</v>
      </c>
      <c r="S31" s="624"/>
      <c r="T31" s="624"/>
      <c r="U31" s="624"/>
      <c r="V31" s="624"/>
      <c r="W31" s="624"/>
      <c r="X31" s="624"/>
      <c r="Y31" s="625"/>
      <c r="Z31" s="626">
        <v>6.9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55"/>
      <c r="BI31" s="655"/>
      <c r="BJ31" s="655"/>
      <c r="BK31" s="655"/>
      <c r="BL31" s="655"/>
      <c r="BM31" s="629">
        <v>97.3</v>
      </c>
      <c r="BN31" s="679"/>
      <c r="BO31" s="679"/>
      <c r="BP31" s="679"/>
      <c r="BQ31" s="680"/>
      <c r="BR31" s="678">
        <v>99.6</v>
      </c>
      <c r="BS31" s="655"/>
      <c r="BT31" s="655"/>
      <c r="BU31" s="655"/>
      <c r="BV31" s="655"/>
      <c r="BW31" s="655"/>
      <c r="BX31" s="629">
        <v>98.5</v>
      </c>
      <c r="BY31" s="679"/>
      <c r="BZ31" s="679"/>
      <c r="CA31" s="679"/>
      <c r="CB31" s="680"/>
      <c r="CD31" s="686"/>
      <c r="CE31" s="687"/>
      <c r="CF31" s="637" t="s">
        <v>292</v>
      </c>
      <c r="CG31" s="638"/>
      <c r="CH31" s="638"/>
      <c r="CI31" s="638"/>
      <c r="CJ31" s="638"/>
      <c r="CK31" s="638"/>
      <c r="CL31" s="638"/>
      <c r="CM31" s="638"/>
      <c r="CN31" s="638"/>
      <c r="CO31" s="638"/>
      <c r="CP31" s="638"/>
      <c r="CQ31" s="639"/>
      <c r="CR31" s="623">
        <v>61303</v>
      </c>
      <c r="CS31" s="655"/>
      <c r="CT31" s="655"/>
      <c r="CU31" s="655"/>
      <c r="CV31" s="655"/>
      <c r="CW31" s="655"/>
      <c r="CX31" s="655"/>
      <c r="CY31" s="656"/>
      <c r="CZ31" s="657">
        <v>1</v>
      </c>
      <c r="DA31" s="658"/>
      <c r="DB31" s="658"/>
      <c r="DC31" s="659"/>
      <c r="DD31" s="632">
        <v>61303</v>
      </c>
      <c r="DE31" s="655"/>
      <c r="DF31" s="655"/>
      <c r="DG31" s="655"/>
      <c r="DH31" s="655"/>
      <c r="DI31" s="655"/>
      <c r="DJ31" s="655"/>
      <c r="DK31" s="656"/>
      <c r="DL31" s="632">
        <v>61303</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519539</v>
      </c>
      <c r="S32" s="624"/>
      <c r="T32" s="624"/>
      <c r="U32" s="624"/>
      <c r="V32" s="624"/>
      <c r="W32" s="624"/>
      <c r="X32" s="624"/>
      <c r="Y32" s="625"/>
      <c r="Z32" s="626">
        <v>7.9</v>
      </c>
      <c r="AA32" s="626"/>
      <c r="AB32" s="626"/>
      <c r="AC32" s="626"/>
      <c r="AD32" s="627">
        <v>1789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99.5</v>
      </c>
      <c r="BH32" s="691"/>
      <c r="BI32" s="691"/>
      <c r="BJ32" s="691"/>
      <c r="BK32" s="691"/>
      <c r="BL32" s="691"/>
      <c r="BM32" s="692">
        <v>97.5</v>
      </c>
      <c r="BN32" s="691"/>
      <c r="BO32" s="691"/>
      <c r="BP32" s="691"/>
      <c r="BQ32" s="693"/>
      <c r="BR32" s="690">
        <v>99.4</v>
      </c>
      <c r="BS32" s="691"/>
      <c r="BT32" s="691"/>
      <c r="BU32" s="691"/>
      <c r="BV32" s="691"/>
      <c r="BW32" s="691"/>
      <c r="BX32" s="692">
        <v>97.8</v>
      </c>
      <c r="BY32" s="691"/>
      <c r="BZ32" s="691"/>
      <c r="CA32" s="691"/>
      <c r="CB32" s="693"/>
      <c r="CD32" s="688"/>
      <c r="CE32" s="689"/>
      <c r="CF32" s="637" t="s">
        <v>295</v>
      </c>
      <c r="CG32" s="638"/>
      <c r="CH32" s="638"/>
      <c r="CI32" s="638"/>
      <c r="CJ32" s="638"/>
      <c r="CK32" s="638"/>
      <c r="CL32" s="638"/>
      <c r="CM32" s="638"/>
      <c r="CN32" s="638"/>
      <c r="CO32" s="638"/>
      <c r="CP32" s="638"/>
      <c r="CQ32" s="639"/>
      <c r="CR32" s="623">
        <v>232</v>
      </c>
      <c r="CS32" s="624"/>
      <c r="CT32" s="624"/>
      <c r="CU32" s="624"/>
      <c r="CV32" s="624"/>
      <c r="CW32" s="624"/>
      <c r="CX32" s="624"/>
      <c r="CY32" s="625"/>
      <c r="CZ32" s="657">
        <v>0</v>
      </c>
      <c r="DA32" s="658"/>
      <c r="DB32" s="658"/>
      <c r="DC32" s="659"/>
      <c r="DD32" s="632">
        <v>232</v>
      </c>
      <c r="DE32" s="624"/>
      <c r="DF32" s="624"/>
      <c r="DG32" s="624"/>
      <c r="DH32" s="624"/>
      <c r="DI32" s="624"/>
      <c r="DJ32" s="624"/>
      <c r="DK32" s="625"/>
      <c r="DL32" s="632">
        <v>232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246478</v>
      </c>
      <c r="S33" s="624"/>
      <c r="T33" s="624"/>
      <c r="U33" s="624"/>
      <c r="V33" s="624"/>
      <c r="W33" s="624"/>
      <c r="X33" s="624"/>
      <c r="Y33" s="625"/>
      <c r="Z33" s="626">
        <v>3.8</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2871270</v>
      </c>
      <c r="CS33" s="655"/>
      <c r="CT33" s="655"/>
      <c r="CU33" s="655"/>
      <c r="CV33" s="655"/>
      <c r="CW33" s="655"/>
      <c r="CX33" s="655"/>
      <c r="CY33" s="656"/>
      <c r="CZ33" s="657">
        <v>45.7</v>
      </c>
      <c r="DA33" s="658"/>
      <c r="DB33" s="658"/>
      <c r="DC33" s="659"/>
      <c r="DD33" s="632">
        <v>2335770</v>
      </c>
      <c r="DE33" s="655"/>
      <c r="DF33" s="655"/>
      <c r="DG33" s="655"/>
      <c r="DH33" s="655"/>
      <c r="DI33" s="655"/>
      <c r="DJ33" s="655"/>
      <c r="DK33" s="656"/>
      <c r="DL33" s="632">
        <v>1855240</v>
      </c>
      <c r="DM33" s="655"/>
      <c r="DN33" s="655"/>
      <c r="DO33" s="655"/>
      <c r="DP33" s="655"/>
      <c r="DQ33" s="655"/>
      <c r="DR33" s="655"/>
      <c r="DS33" s="655"/>
      <c r="DT33" s="655"/>
      <c r="DU33" s="655"/>
      <c r="DV33" s="656"/>
      <c r="DW33" s="628">
        <v>54.6</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1060458</v>
      </c>
      <c r="CS34" s="624"/>
      <c r="CT34" s="624"/>
      <c r="CU34" s="624"/>
      <c r="CV34" s="624"/>
      <c r="CW34" s="624"/>
      <c r="CX34" s="624"/>
      <c r="CY34" s="625"/>
      <c r="CZ34" s="657">
        <v>16.9</v>
      </c>
      <c r="DA34" s="658"/>
      <c r="DB34" s="658"/>
      <c r="DC34" s="659"/>
      <c r="DD34" s="632">
        <v>888178</v>
      </c>
      <c r="DE34" s="624"/>
      <c r="DF34" s="624"/>
      <c r="DG34" s="624"/>
      <c r="DH34" s="624"/>
      <c r="DI34" s="624"/>
      <c r="DJ34" s="624"/>
      <c r="DK34" s="625"/>
      <c r="DL34" s="632">
        <v>770460</v>
      </c>
      <c r="DM34" s="624"/>
      <c r="DN34" s="624"/>
      <c r="DO34" s="624"/>
      <c r="DP34" s="624"/>
      <c r="DQ34" s="624"/>
      <c r="DR34" s="624"/>
      <c r="DS34" s="624"/>
      <c r="DT34" s="624"/>
      <c r="DU34" s="624"/>
      <c r="DV34" s="625"/>
      <c r="DW34" s="628">
        <v>22.7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71778</v>
      </c>
      <c r="S35" s="624"/>
      <c r="T35" s="624"/>
      <c r="U35" s="624"/>
      <c r="V35" s="624"/>
      <c r="W35" s="624"/>
      <c r="X35" s="624"/>
      <c r="Y35" s="625"/>
      <c r="Z35" s="626">
        <v>1.1</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669229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43626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11432</v>
      </c>
      <c r="CS35" s="655"/>
      <c r="CT35" s="655"/>
      <c r="CU35" s="655"/>
      <c r="CV35" s="655"/>
      <c r="CW35" s="655"/>
      <c r="CX35" s="655"/>
      <c r="CY35" s="656"/>
      <c r="CZ35" s="657">
        <v>0.2</v>
      </c>
      <c r="DA35" s="658"/>
      <c r="DB35" s="658"/>
      <c r="DC35" s="659"/>
      <c r="DD35" s="632">
        <v>11403</v>
      </c>
      <c r="DE35" s="655"/>
      <c r="DF35" s="655"/>
      <c r="DG35" s="655"/>
      <c r="DH35" s="655"/>
      <c r="DI35" s="655"/>
      <c r="DJ35" s="655"/>
      <c r="DK35" s="656"/>
      <c r="DL35" s="632">
        <v>2510</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6540550</v>
      </c>
      <c r="S36" s="696"/>
      <c r="T36" s="696"/>
      <c r="U36" s="696"/>
      <c r="V36" s="696"/>
      <c r="W36" s="696"/>
      <c r="X36" s="696"/>
      <c r="Y36" s="697"/>
      <c r="Z36" s="698">
        <v>100</v>
      </c>
      <c r="AA36" s="698"/>
      <c r="AB36" s="698"/>
      <c r="AC36" s="698"/>
      <c r="AD36" s="699">
        <v>3325853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279598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4291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1034195</v>
      </c>
      <c r="CS36" s="624"/>
      <c r="CT36" s="624"/>
      <c r="CU36" s="624"/>
      <c r="CV36" s="624"/>
      <c r="CW36" s="624"/>
      <c r="CX36" s="624"/>
      <c r="CY36" s="625"/>
      <c r="CZ36" s="657">
        <v>16.5</v>
      </c>
      <c r="DA36" s="658"/>
      <c r="DB36" s="658"/>
      <c r="DC36" s="659"/>
      <c r="DD36" s="632">
        <v>823961</v>
      </c>
      <c r="DE36" s="624"/>
      <c r="DF36" s="624"/>
      <c r="DG36" s="624"/>
      <c r="DH36" s="624"/>
      <c r="DI36" s="624"/>
      <c r="DJ36" s="624"/>
      <c r="DK36" s="625"/>
      <c r="DL36" s="632">
        <v>523180</v>
      </c>
      <c r="DM36" s="624"/>
      <c r="DN36" s="624"/>
      <c r="DO36" s="624"/>
      <c r="DP36" s="624"/>
      <c r="DQ36" s="624"/>
      <c r="DR36" s="624"/>
      <c r="DS36" s="624"/>
      <c r="DT36" s="624"/>
      <c r="DU36" s="624"/>
      <c r="DV36" s="625"/>
      <c r="DW36" s="628">
        <v>15.4</v>
      </c>
      <c r="DX36" s="653"/>
      <c r="DY36" s="653"/>
      <c r="DZ36" s="653"/>
      <c r="EA36" s="653"/>
      <c r="EB36" s="653"/>
      <c r="EC36" s="654"/>
    </row>
    <row r="37" spans="43:133" ht="11.25" customHeight="1">
      <c r="AQ37" s="702" t="s">
        <v>310</v>
      </c>
      <c r="AR37" s="703"/>
      <c r="AS37" s="703"/>
      <c r="AT37" s="703"/>
      <c r="AU37" s="703"/>
      <c r="AV37" s="703"/>
      <c r="AW37" s="703"/>
      <c r="AX37" s="703"/>
      <c r="AY37" s="704"/>
      <c r="AZ37" s="623">
        <v>34802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1401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345257</v>
      </c>
      <c r="CS37" s="655"/>
      <c r="CT37" s="655"/>
      <c r="CU37" s="655"/>
      <c r="CV37" s="655"/>
      <c r="CW37" s="655"/>
      <c r="CX37" s="655"/>
      <c r="CY37" s="656"/>
      <c r="CZ37" s="657">
        <v>5.5</v>
      </c>
      <c r="DA37" s="658"/>
      <c r="DB37" s="658"/>
      <c r="DC37" s="659"/>
      <c r="DD37" s="632">
        <v>336308</v>
      </c>
      <c r="DE37" s="655"/>
      <c r="DF37" s="655"/>
      <c r="DG37" s="655"/>
      <c r="DH37" s="655"/>
      <c r="DI37" s="655"/>
      <c r="DJ37" s="655"/>
      <c r="DK37" s="656"/>
      <c r="DL37" s="632">
        <v>331866</v>
      </c>
      <c r="DM37" s="655"/>
      <c r="DN37" s="655"/>
      <c r="DO37" s="655"/>
      <c r="DP37" s="655"/>
      <c r="DQ37" s="655"/>
      <c r="DR37" s="655"/>
      <c r="DS37" s="655"/>
      <c r="DT37" s="655"/>
      <c r="DU37" s="655"/>
      <c r="DV37" s="656"/>
      <c r="DW37" s="628">
        <v>9.8</v>
      </c>
      <c r="DX37" s="653"/>
      <c r="DY37" s="653"/>
      <c r="DZ37" s="653"/>
      <c r="EA37" s="653"/>
      <c r="EB37" s="653"/>
      <c r="EC37" s="654"/>
    </row>
    <row r="38" spans="43:133" ht="11.25" customHeight="1">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2587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634427</v>
      </c>
      <c r="CS38" s="624"/>
      <c r="CT38" s="624"/>
      <c r="CU38" s="624"/>
      <c r="CV38" s="624"/>
      <c r="CW38" s="624"/>
      <c r="CX38" s="624"/>
      <c r="CY38" s="625"/>
      <c r="CZ38" s="657">
        <v>10.1</v>
      </c>
      <c r="DA38" s="658"/>
      <c r="DB38" s="658"/>
      <c r="DC38" s="659"/>
      <c r="DD38" s="632">
        <v>582508</v>
      </c>
      <c r="DE38" s="624"/>
      <c r="DF38" s="624"/>
      <c r="DG38" s="624"/>
      <c r="DH38" s="624"/>
      <c r="DI38" s="624"/>
      <c r="DJ38" s="624"/>
      <c r="DK38" s="625"/>
      <c r="DL38" s="632">
        <v>559090</v>
      </c>
      <c r="DM38" s="624"/>
      <c r="DN38" s="624"/>
      <c r="DO38" s="624"/>
      <c r="DP38" s="624"/>
      <c r="DQ38" s="624"/>
      <c r="DR38" s="624"/>
      <c r="DS38" s="624"/>
      <c r="DT38" s="624"/>
      <c r="DU38" s="624"/>
      <c r="DV38" s="625"/>
      <c r="DW38" s="628">
        <v>16.5</v>
      </c>
      <c r="DX38" s="653"/>
      <c r="DY38" s="653"/>
      <c r="DZ38" s="653"/>
      <c r="EA38" s="653"/>
      <c r="EB38" s="653"/>
      <c r="EC38" s="654"/>
    </row>
    <row r="39" spans="43: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129758</v>
      </c>
      <c r="CS39" s="655"/>
      <c r="CT39" s="655"/>
      <c r="CU39" s="655"/>
      <c r="CV39" s="655"/>
      <c r="CW39" s="655"/>
      <c r="CX39" s="655"/>
      <c r="CY39" s="656"/>
      <c r="CZ39" s="657">
        <v>2.1</v>
      </c>
      <c r="DA39" s="658"/>
      <c r="DB39" s="658"/>
      <c r="DC39" s="659"/>
      <c r="DD39" s="632">
        <v>29720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73832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70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1000</v>
      </c>
      <c r="CS40" s="624"/>
      <c r="CT40" s="624"/>
      <c r="CU40" s="624"/>
      <c r="CV40" s="624"/>
      <c r="CW40" s="624"/>
      <c r="CX40" s="624"/>
      <c r="CY40" s="625"/>
      <c r="CZ40" s="657">
        <v>0</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280997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1102082</v>
      </c>
      <c r="CS42" s="624"/>
      <c r="CT42" s="624"/>
      <c r="CU42" s="624"/>
      <c r="CV42" s="624"/>
      <c r="CW42" s="624"/>
      <c r="CX42" s="624"/>
      <c r="CY42" s="625"/>
      <c r="CZ42" s="657">
        <v>17.5</v>
      </c>
      <c r="DA42" s="706"/>
      <c r="DB42" s="706"/>
      <c r="DC42" s="707"/>
      <c r="DD42" s="632">
        <v>475751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26584</v>
      </c>
      <c r="CS43" s="655"/>
      <c r="CT43" s="655"/>
      <c r="CU43" s="655"/>
      <c r="CV43" s="655"/>
      <c r="CW43" s="655"/>
      <c r="CX43" s="655"/>
      <c r="CY43" s="656"/>
      <c r="CZ43" s="657">
        <v>0.4</v>
      </c>
      <c r="DA43" s="658"/>
      <c r="DB43" s="658"/>
      <c r="DC43" s="659"/>
      <c r="DD43" s="632">
        <v>26584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1023068</v>
      </c>
      <c r="CS44" s="624"/>
      <c r="CT44" s="624"/>
      <c r="CU44" s="624"/>
      <c r="CV44" s="624"/>
      <c r="CW44" s="624"/>
      <c r="CX44" s="624"/>
      <c r="CY44" s="625"/>
      <c r="CZ44" s="657">
        <v>16.3</v>
      </c>
      <c r="DA44" s="706"/>
      <c r="DB44" s="706"/>
      <c r="DC44" s="707"/>
      <c r="DD44" s="632">
        <v>396835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332</v>
      </c>
      <c r="CG45" s="621"/>
      <c r="CH45" s="621"/>
      <c r="CI45" s="621"/>
      <c r="CJ45" s="621"/>
      <c r="CK45" s="621"/>
      <c r="CL45" s="621"/>
      <c r="CM45" s="621"/>
      <c r="CN45" s="621"/>
      <c r="CO45" s="621"/>
      <c r="CP45" s="621"/>
      <c r="CQ45" s="622"/>
      <c r="CR45" s="623">
        <v>808917</v>
      </c>
      <c r="CS45" s="655"/>
      <c r="CT45" s="655"/>
      <c r="CU45" s="655"/>
      <c r="CV45" s="655"/>
      <c r="CW45" s="655"/>
      <c r="CX45" s="655"/>
      <c r="CY45" s="656"/>
      <c r="CZ45" s="657">
        <v>12.9</v>
      </c>
      <c r="DA45" s="658"/>
      <c r="DB45" s="658"/>
      <c r="DC45" s="659"/>
      <c r="DD45" s="632">
        <v>315349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333</v>
      </c>
      <c r="CG46" s="621"/>
      <c r="CH46" s="621"/>
      <c r="CI46" s="621"/>
      <c r="CJ46" s="621"/>
      <c r="CK46" s="621"/>
      <c r="CL46" s="621"/>
      <c r="CM46" s="621"/>
      <c r="CN46" s="621"/>
      <c r="CO46" s="621"/>
      <c r="CP46" s="621"/>
      <c r="CQ46" s="622"/>
      <c r="CR46" s="623">
        <v>212113</v>
      </c>
      <c r="CS46" s="624"/>
      <c r="CT46" s="624"/>
      <c r="CU46" s="624"/>
      <c r="CV46" s="624"/>
      <c r="CW46" s="624"/>
      <c r="CX46" s="624"/>
      <c r="CY46" s="625"/>
      <c r="CZ46" s="657">
        <v>3.4</v>
      </c>
      <c r="DA46" s="706"/>
      <c r="DB46" s="706"/>
      <c r="DC46" s="707"/>
      <c r="DD46" s="632">
        <v>79448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334</v>
      </c>
      <c r="CG47" s="621"/>
      <c r="CH47" s="621"/>
      <c r="CI47" s="621"/>
      <c r="CJ47" s="621"/>
      <c r="CK47" s="621"/>
      <c r="CL47" s="621"/>
      <c r="CM47" s="621"/>
      <c r="CN47" s="621"/>
      <c r="CO47" s="621"/>
      <c r="CP47" s="621"/>
      <c r="CQ47" s="622"/>
      <c r="CR47" s="623">
        <v>79014</v>
      </c>
      <c r="CS47" s="655"/>
      <c r="CT47" s="655"/>
      <c r="CU47" s="655"/>
      <c r="CV47" s="655"/>
      <c r="CW47" s="655"/>
      <c r="CX47" s="655"/>
      <c r="CY47" s="656"/>
      <c r="CZ47" s="657">
        <v>1.3</v>
      </c>
      <c r="DA47" s="658"/>
      <c r="DB47" s="658"/>
      <c r="DC47" s="659"/>
      <c r="DD47" s="632">
        <v>78916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6280917</v>
      </c>
      <c r="CS49" s="691"/>
      <c r="CT49" s="691"/>
      <c r="CU49" s="691"/>
      <c r="CV49" s="691"/>
      <c r="CW49" s="691"/>
      <c r="CX49" s="691"/>
      <c r="CY49" s="718"/>
      <c r="CZ49" s="719">
        <v>100</v>
      </c>
      <c r="DA49" s="720"/>
      <c r="DB49" s="720"/>
      <c r="DC49" s="721"/>
      <c r="DD49" s="722">
        <v>4484479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6483</v>
      </c>
      <c r="R7" s="753"/>
      <c r="S7" s="753"/>
      <c r="T7" s="753"/>
      <c r="U7" s="753"/>
      <c r="V7" s="753">
        <v>6224</v>
      </c>
      <c r="W7" s="753"/>
      <c r="X7" s="753"/>
      <c r="Y7" s="753"/>
      <c r="Z7" s="753"/>
      <c r="AA7" s="753">
        <v>259</v>
      </c>
      <c r="AB7" s="753"/>
      <c r="AC7" s="753"/>
      <c r="AD7" s="753"/>
      <c r="AE7" s="754"/>
      <c r="AF7" s="755">
        <v>175</v>
      </c>
      <c r="AG7" s="756"/>
      <c r="AH7" s="756"/>
      <c r="AI7" s="756"/>
      <c r="AJ7" s="757"/>
      <c r="AK7" s="792">
        <v>14</v>
      </c>
      <c r="AL7" s="793"/>
      <c r="AM7" s="793"/>
      <c r="AN7" s="793"/>
      <c r="AO7" s="793"/>
      <c r="AP7" s="793">
        <v>4668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19</v>
      </c>
      <c r="CI7" s="790"/>
      <c r="CJ7" s="790"/>
      <c r="CK7" s="790"/>
      <c r="CL7" s="791"/>
      <c r="CM7" s="789">
        <v>121</v>
      </c>
      <c r="CN7" s="790"/>
      <c r="CO7" s="790"/>
      <c r="CP7" s="790"/>
      <c r="CQ7" s="791"/>
      <c r="CR7" s="789">
        <v>50</v>
      </c>
      <c r="CS7" s="790"/>
      <c r="CT7" s="790"/>
      <c r="CU7" s="790"/>
      <c r="CV7" s="791"/>
      <c r="CW7" s="789" t="s">
        <v>555</v>
      </c>
      <c r="CX7" s="790"/>
      <c r="CY7" s="790"/>
      <c r="CZ7" s="790"/>
      <c r="DA7" s="791"/>
      <c r="DB7" s="789" t="s">
        <v>557</v>
      </c>
      <c r="DC7" s="790"/>
      <c r="DD7" s="790"/>
      <c r="DE7" s="790"/>
      <c r="DF7" s="791"/>
      <c r="DG7" s="789" t="s">
        <v>558</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61</v>
      </c>
      <c r="R8" s="777"/>
      <c r="S8" s="777"/>
      <c r="T8" s="777"/>
      <c r="U8" s="777"/>
      <c r="V8" s="777">
        <v>61</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6</v>
      </c>
      <c r="CI8" s="800"/>
      <c r="CJ8" s="800"/>
      <c r="CK8" s="800"/>
      <c r="CL8" s="801"/>
      <c r="CM8" s="799">
        <v>107</v>
      </c>
      <c r="CN8" s="800"/>
      <c r="CO8" s="800"/>
      <c r="CP8" s="800"/>
      <c r="CQ8" s="801"/>
      <c r="CR8" s="799">
        <v>35</v>
      </c>
      <c r="CS8" s="800"/>
      <c r="CT8" s="800"/>
      <c r="CU8" s="800"/>
      <c r="CV8" s="801"/>
      <c r="CW8" s="799" t="s">
        <v>556</v>
      </c>
      <c r="CX8" s="800"/>
      <c r="CY8" s="800"/>
      <c r="CZ8" s="800"/>
      <c r="DA8" s="801"/>
      <c r="DB8" s="799" t="s">
        <v>556</v>
      </c>
      <c r="DC8" s="800"/>
      <c r="DD8" s="800"/>
      <c r="DE8" s="800"/>
      <c r="DF8" s="801"/>
      <c r="DG8" s="799" t="s">
        <v>555</v>
      </c>
      <c r="DH8" s="800"/>
      <c r="DI8" s="800"/>
      <c r="DJ8" s="800"/>
      <c r="DK8" s="801"/>
      <c r="DL8" s="799" t="s">
        <v>555</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6545</v>
      </c>
      <c r="R23" s="812"/>
      <c r="S23" s="812"/>
      <c r="T23" s="812"/>
      <c r="U23" s="812"/>
      <c r="V23" s="812">
        <v>6285</v>
      </c>
      <c r="W23" s="812"/>
      <c r="X23" s="812"/>
      <c r="Y23" s="812"/>
      <c r="Z23" s="812"/>
      <c r="AA23" s="812">
        <v>260</v>
      </c>
      <c r="AB23" s="812"/>
      <c r="AC23" s="812"/>
      <c r="AD23" s="812"/>
      <c r="AE23" s="813"/>
      <c r="AF23" s="814">
        <v>175</v>
      </c>
      <c r="AG23" s="812"/>
      <c r="AH23" s="812"/>
      <c r="AI23" s="812"/>
      <c r="AJ23" s="815"/>
      <c r="AK23" s="816"/>
      <c r="AL23" s="817"/>
      <c r="AM23" s="817"/>
      <c r="AN23" s="817"/>
      <c r="AO23" s="817"/>
      <c r="AP23" s="812">
        <v>4668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1289</v>
      </c>
      <c r="R28" s="841"/>
      <c r="S28" s="841"/>
      <c r="T28" s="841"/>
      <c r="U28" s="841"/>
      <c r="V28" s="841">
        <v>1246</v>
      </c>
      <c r="W28" s="841"/>
      <c r="X28" s="841"/>
      <c r="Y28" s="841"/>
      <c r="Z28" s="841"/>
      <c r="AA28" s="841">
        <v>44</v>
      </c>
      <c r="AB28" s="841"/>
      <c r="AC28" s="841"/>
      <c r="AD28" s="841"/>
      <c r="AE28" s="842"/>
      <c r="AF28" s="843">
        <v>44</v>
      </c>
      <c r="AG28" s="841"/>
      <c r="AH28" s="841"/>
      <c r="AI28" s="841"/>
      <c r="AJ28" s="844"/>
      <c r="AK28" s="845">
        <v>70</v>
      </c>
      <c r="AL28" s="836"/>
      <c r="AM28" s="836"/>
      <c r="AN28" s="836"/>
      <c r="AO28" s="836"/>
      <c r="AP28" s="836" t="s">
        <v>553</v>
      </c>
      <c r="AQ28" s="836"/>
      <c r="AR28" s="836"/>
      <c r="AS28" s="836"/>
      <c r="AT28" s="836"/>
      <c r="AU28" s="836" t="s">
        <v>553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64</v>
      </c>
      <c r="R29" s="777"/>
      <c r="S29" s="777"/>
      <c r="T29" s="777"/>
      <c r="U29" s="777"/>
      <c r="V29" s="777">
        <v>57</v>
      </c>
      <c r="W29" s="777"/>
      <c r="X29" s="777"/>
      <c r="Y29" s="777"/>
      <c r="Z29" s="777"/>
      <c r="AA29" s="777">
        <v>7</v>
      </c>
      <c r="AB29" s="777"/>
      <c r="AC29" s="777"/>
      <c r="AD29" s="777"/>
      <c r="AE29" s="778"/>
      <c r="AF29" s="779">
        <v>7</v>
      </c>
      <c r="AG29" s="780"/>
      <c r="AH29" s="780"/>
      <c r="AI29" s="780"/>
      <c r="AJ29" s="781"/>
      <c r="AK29" s="848">
        <v>4</v>
      </c>
      <c r="AL29" s="849"/>
      <c r="AM29" s="849"/>
      <c r="AN29" s="849"/>
      <c r="AO29" s="849"/>
      <c r="AP29" s="849" t="s">
        <v>553</v>
      </c>
      <c r="AQ29" s="849"/>
      <c r="AR29" s="849"/>
      <c r="AS29" s="849"/>
      <c r="AT29" s="849"/>
      <c r="AU29" s="849" t="s">
        <v>554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834</v>
      </c>
      <c r="R30" s="777"/>
      <c r="S30" s="777"/>
      <c r="T30" s="777"/>
      <c r="U30" s="777"/>
      <c r="V30" s="777">
        <v>811</v>
      </c>
      <c r="W30" s="777"/>
      <c r="X30" s="777"/>
      <c r="Y30" s="777"/>
      <c r="Z30" s="777"/>
      <c r="AA30" s="777">
        <v>23</v>
      </c>
      <c r="AB30" s="777"/>
      <c r="AC30" s="777"/>
      <c r="AD30" s="777"/>
      <c r="AE30" s="778"/>
      <c r="AF30" s="779">
        <v>23</v>
      </c>
      <c r="AG30" s="780"/>
      <c r="AH30" s="780"/>
      <c r="AI30" s="780"/>
      <c r="AJ30" s="781"/>
      <c r="AK30" s="848">
        <v>140</v>
      </c>
      <c r="AL30" s="849"/>
      <c r="AM30" s="849"/>
      <c r="AN30" s="849"/>
      <c r="AO30" s="849"/>
      <c r="AP30" s="849" t="s">
        <v>553</v>
      </c>
      <c r="AQ30" s="849"/>
      <c r="AR30" s="849"/>
      <c r="AS30" s="849"/>
      <c r="AT30" s="849"/>
      <c r="AU30" s="849" t="s">
        <v>553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88</v>
      </c>
      <c r="R31" s="777"/>
      <c r="S31" s="777"/>
      <c r="T31" s="777"/>
      <c r="U31" s="777"/>
      <c r="V31" s="777">
        <v>88</v>
      </c>
      <c r="W31" s="777"/>
      <c r="X31" s="777"/>
      <c r="Y31" s="777"/>
      <c r="Z31" s="777"/>
      <c r="AA31" s="777">
        <v>0</v>
      </c>
      <c r="AB31" s="777"/>
      <c r="AC31" s="777"/>
      <c r="AD31" s="777"/>
      <c r="AE31" s="778"/>
      <c r="AF31" s="779">
        <v>0</v>
      </c>
      <c r="AG31" s="780"/>
      <c r="AH31" s="780"/>
      <c r="AI31" s="780"/>
      <c r="AJ31" s="781"/>
      <c r="AK31" s="848">
        <v>141</v>
      </c>
      <c r="AL31" s="849"/>
      <c r="AM31" s="849"/>
      <c r="AN31" s="849"/>
      <c r="AO31" s="849"/>
      <c r="AP31" s="849" t="s">
        <v>553</v>
      </c>
      <c r="AQ31" s="849"/>
      <c r="AR31" s="849"/>
      <c r="AS31" s="849"/>
      <c r="AT31" s="849"/>
      <c r="AU31" s="849" t="s">
        <v>553</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345</v>
      </c>
      <c r="R32" s="777"/>
      <c r="S32" s="777"/>
      <c r="T32" s="777"/>
      <c r="U32" s="777"/>
      <c r="V32" s="777">
        <v>333</v>
      </c>
      <c r="W32" s="777"/>
      <c r="X32" s="777"/>
      <c r="Y32" s="777"/>
      <c r="Z32" s="777"/>
      <c r="AA32" s="777">
        <v>12</v>
      </c>
      <c r="AB32" s="777"/>
      <c r="AC32" s="777"/>
      <c r="AD32" s="777"/>
      <c r="AE32" s="778"/>
      <c r="AF32" s="779">
        <v>299</v>
      </c>
      <c r="AG32" s="780"/>
      <c r="AH32" s="780"/>
      <c r="AI32" s="780"/>
      <c r="AJ32" s="781"/>
      <c r="AK32" s="848">
        <v>35</v>
      </c>
      <c r="AL32" s="849"/>
      <c r="AM32" s="849"/>
      <c r="AN32" s="849"/>
      <c r="AO32" s="849"/>
      <c r="AP32" s="849">
        <v>735</v>
      </c>
      <c r="AQ32" s="849"/>
      <c r="AR32" s="849"/>
      <c r="AS32" s="849"/>
      <c r="AT32" s="849"/>
      <c r="AU32" s="849">
        <v>88</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676</v>
      </c>
      <c r="R33" s="777"/>
      <c r="S33" s="777"/>
      <c r="T33" s="777"/>
      <c r="U33" s="777"/>
      <c r="V33" s="777">
        <v>668</v>
      </c>
      <c r="W33" s="777"/>
      <c r="X33" s="777"/>
      <c r="Y33" s="777"/>
      <c r="Z33" s="777"/>
      <c r="AA33" s="777">
        <v>8</v>
      </c>
      <c r="AB33" s="777"/>
      <c r="AC33" s="777"/>
      <c r="AD33" s="777"/>
      <c r="AE33" s="778"/>
      <c r="AF33" s="779">
        <v>5</v>
      </c>
      <c r="AG33" s="780"/>
      <c r="AH33" s="780"/>
      <c r="AI33" s="780"/>
      <c r="AJ33" s="781"/>
      <c r="AK33" s="848">
        <v>280</v>
      </c>
      <c r="AL33" s="849"/>
      <c r="AM33" s="849"/>
      <c r="AN33" s="849"/>
      <c r="AO33" s="849"/>
      <c r="AP33" s="849">
        <v>4479</v>
      </c>
      <c r="AQ33" s="849"/>
      <c r="AR33" s="849"/>
      <c r="AS33" s="849"/>
      <c r="AT33" s="849"/>
      <c r="AU33" s="849">
        <v>3427</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379</v>
      </c>
      <c r="AG63" s="860"/>
      <c r="AH63" s="860"/>
      <c r="AI63" s="860"/>
      <c r="AJ63" s="861"/>
      <c r="AK63" s="862"/>
      <c r="AL63" s="857"/>
      <c r="AM63" s="857"/>
      <c r="AN63" s="857"/>
      <c r="AO63" s="857"/>
      <c r="AP63" s="860">
        <v>5215</v>
      </c>
      <c r="AQ63" s="860"/>
      <c r="AR63" s="860"/>
      <c r="AS63" s="860"/>
      <c r="AT63" s="860"/>
      <c r="AU63" s="860">
        <v>3514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t="s">
        <v>551</v>
      </c>
      <c r="R69" s="849"/>
      <c r="S69" s="849"/>
      <c r="T69" s="849"/>
      <c r="U69" s="849"/>
      <c r="V69" s="895" t="s">
        <v>551</v>
      </c>
      <c r="W69" s="896"/>
      <c r="X69" s="896"/>
      <c r="Y69" s="896"/>
      <c r="Z69" s="848"/>
      <c r="AA69" s="895" t="s">
        <v>551</v>
      </c>
      <c r="AB69" s="896"/>
      <c r="AC69" s="896"/>
      <c r="AD69" s="896"/>
      <c r="AE69" s="848"/>
      <c r="AF69" s="895" t="s">
        <v>551</v>
      </c>
      <c r="AG69" s="896"/>
      <c r="AH69" s="896"/>
      <c r="AI69" s="896"/>
      <c r="AJ69" s="848"/>
      <c r="AK69" s="895" t="s">
        <v>551</v>
      </c>
      <c r="AL69" s="896"/>
      <c r="AM69" s="896"/>
      <c r="AN69" s="896"/>
      <c r="AO69" s="848"/>
      <c r="AP69" s="895" t="s">
        <v>551</v>
      </c>
      <c r="AQ69" s="896"/>
      <c r="AR69" s="896"/>
      <c r="AS69" s="896"/>
      <c r="AT69" s="848"/>
      <c r="AU69" s="895" t="s">
        <v>551</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613</v>
      </c>
      <c r="R70" s="849"/>
      <c r="S70" s="849"/>
      <c r="T70" s="849"/>
      <c r="U70" s="849"/>
      <c r="V70" s="849">
        <v>572</v>
      </c>
      <c r="W70" s="849"/>
      <c r="X70" s="849"/>
      <c r="Y70" s="849"/>
      <c r="Z70" s="849"/>
      <c r="AA70" s="849">
        <v>40</v>
      </c>
      <c r="AB70" s="849"/>
      <c r="AC70" s="849"/>
      <c r="AD70" s="849"/>
      <c r="AE70" s="849"/>
      <c r="AF70" s="849">
        <v>40</v>
      </c>
      <c r="AG70" s="849"/>
      <c r="AH70" s="849"/>
      <c r="AI70" s="849"/>
      <c r="AJ70" s="849"/>
      <c r="AK70" s="895" t="s">
        <v>551</v>
      </c>
      <c r="AL70" s="896"/>
      <c r="AM70" s="896"/>
      <c r="AN70" s="896"/>
      <c r="AO70" s="848"/>
      <c r="AP70" s="895" t="s">
        <v>551</v>
      </c>
      <c r="AQ70" s="896"/>
      <c r="AR70" s="896"/>
      <c r="AS70" s="896"/>
      <c r="AT70" s="848"/>
      <c r="AU70" s="895" t="s">
        <v>551</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29</v>
      </c>
      <c r="R71" s="849"/>
      <c r="S71" s="849"/>
      <c r="T71" s="849"/>
      <c r="U71" s="849"/>
      <c r="V71" s="849">
        <v>28</v>
      </c>
      <c r="W71" s="849"/>
      <c r="X71" s="849"/>
      <c r="Y71" s="849"/>
      <c r="Z71" s="849"/>
      <c r="AA71" s="849">
        <v>1</v>
      </c>
      <c r="AB71" s="849"/>
      <c r="AC71" s="849"/>
      <c r="AD71" s="849"/>
      <c r="AE71" s="849"/>
      <c r="AF71" s="849">
        <v>1</v>
      </c>
      <c r="AG71" s="849"/>
      <c r="AH71" s="849"/>
      <c r="AI71" s="849"/>
      <c r="AJ71" s="849"/>
      <c r="AK71" s="849">
        <v>1</v>
      </c>
      <c r="AL71" s="849"/>
      <c r="AM71" s="849"/>
      <c r="AN71" s="849"/>
      <c r="AO71" s="849"/>
      <c r="AP71" s="895" t="s">
        <v>551</v>
      </c>
      <c r="AQ71" s="896"/>
      <c r="AR71" s="896"/>
      <c r="AS71" s="896"/>
      <c r="AT71" s="848"/>
      <c r="AU71" s="895" t="s">
        <v>551</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1645</v>
      </c>
      <c r="R72" s="849"/>
      <c r="S72" s="849"/>
      <c r="T72" s="849"/>
      <c r="U72" s="849"/>
      <c r="V72" s="849">
        <v>1557</v>
      </c>
      <c r="W72" s="849"/>
      <c r="X72" s="849"/>
      <c r="Y72" s="849"/>
      <c r="Z72" s="849"/>
      <c r="AA72" s="849">
        <v>87</v>
      </c>
      <c r="AB72" s="849"/>
      <c r="AC72" s="849"/>
      <c r="AD72" s="849"/>
      <c r="AE72" s="849"/>
      <c r="AF72" s="849">
        <v>87</v>
      </c>
      <c r="AG72" s="849"/>
      <c r="AH72" s="849"/>
      <c r="AI72" s="849"/>
      <c r="AJ72" s="849"/>
      <c r="AK72" s="849">
        <v>0</v>
      </c>
      <c r="AL72" s="849"/>
      <c r="AM72" s="849"/>
      <c r="AN72" s="849"/>
      <c r="AO72" s="849"/>
      <c r="AP72" s="849">
        <v>3075</v>
      </c>
      <c r="AQ72" s="849"/>
      <c r="AR72" s="849"/>
      <c r="AS72" s="849"/>
      <c r="AT72" s="849"/>
      <c r="AU72" s="849">
        <v>255</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3548</v>
      </c>
      <c r="R73" s="849"/>
      <c r="S73" s="849"/>
      <c r="T73" s="849"/>
      <c r="U73" s="849"/>
      <c r="V73" s="849">
        <v>3491</v>
      </c>
      <c r="W73" s="849"/>
      <c r="X73" s="849"/>
      <c r="Y73" s="849"/>
      <c r="Z73" s="849"/>
      <c r="AA73" s="849">
        <v>57</v>
      </c>
      <c r="AB73" s="849"/>
      <c r="AC73" s="849"/>
      <c r="AD73" s="849"/>
      <c r="AE73" s="849"/>
      <c r="AF73" s="849">
        <v>57</v>
      </c>
      <c r="AG73" s="849"/>
      <c r="AH73" s="849"/>
      <c r="AI73" s="849"/>
      <c r="AJ73" s="849"/>
      <c r="AK73" s="849">
        <v>220</v>
      </c>
      <c r="AL73" s="849"/>
      <c r="AM73" s="849"/>
      <c r="AN73" s="849"/>
      <c r="AO73" s="849"/>
      <c r="AP73" s="849">
        <v>2667</v>
      </c>
      <c r="AQ73" s="849"/>
      <c r="AR73" s="849"/>
      <c r="AS73" s="849"/>
      <c r="AT73" s="849"/>
      <c r="AU73" s="849">
        <v>135</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212</v>
      </c>
      <c r="R74" s="849"/>
      <c r="S74" s="849"/>
      <c r="T74" s="849"/>
      <c r="U74" s="849"/>
      <c r="V74" s="849">
        <v>190</v>
      </c>
      <c r="W74" s="849"/>
      <c r="X74" s="849"/>
      <c r="Y74" s="849"/>
      <c r="Z74" s="849"/>
      <c r="AA74" s="849">
        <v>22</v>
      </c>
      <c r="AB74" s="849"/>
      <c r="AC74" s="849"/>
      <c r="AD74" s="849"/>
      <c r="AE74" s="849"/>
      <c r="AF74" s="849">
        <v>22</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9">
        <v>83</v>
      </c>
      <c r="R75" s="896"/>
      <c r="S75" s="896"/>
      <c r="T75" s="896"/>
      <c r="U75" s="848"/>
      <c r="V75" s="895">
        <v>78</v>
      </c>
      <c r="W75" s="896"/>
      <c r="X75" s="896"/>
      <c r="Y75" s="896"/>
      <c r="Z75" s="848"/>
      <c r="AA75" s="895">
        <v>5</v>
      </c>
      <c r="AB75" s="896"/>
      <c r="AC75" s="896"/>
      <c r="AD75" s="896"/>
      <c r="AE75" s="848"/>
      <c r="AF75" s="895">
        <v>5</v>
      </c>
      <c r="AG75" s="896"/>
      <c r="AH75" s="896"/>
      <c r="AI75" s="896"/>
      <c r="AJ75" s="848"/>
      <c r="AK75" s="849" t="s">
        <v>551</v>
      </c>
      <c r="AL75" s="849"/>
      <c r="AM75" s="849"/>
      <c r="AN75" s="849"/>
      <c r="AO75" s="849"/>
      <c r="AP75" s="849" t="s">
        <v>551</v>
      </c>
      <c r="AQ75" s="849"/>
      <c r="AR75" s="849"/>
      <c r="AS75" s="849"/>
      <c r="AT75" s="849"/>
      <c r="AU75" s="849" t="s">
        <v>551</v>
      </c>
      <c r="AV75" s="849"/>
      <c r="AW75" s="849"/>
      <c r="AX75" s="849"/>
      <c r="AY75" s="849"/>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9">
        <v>132</v>
      </c>
      <c r="R76" s="896"/>
      <c r="S76" s="896"/>
      <c r="T76" s="896"/>
      <c r="U76" s="848"/>
      <c r="V76" s="895">
        <v>122</v>
      </c>
      <c r="W76" s="896"/>
      <c r="X76" s="896"/>
      <c r="Y76" s="896"/>
      <c r="Z76" s="848"/>
      <c r="AA76" s="895">
        <v>9</v>
      </c>
      <c r="AB76" s="896"/>
      <c r="AC76" s="896"/>
      <c r="AD76" s="896"/>
      <c r="AE76" s="848"/>
      <c r="AF76" s="895">
        <v>9</v>
      </c>
      <c r="AG76" s="896"/>
      <c r="AH76" s="896"/>
      <c r="AI76" s="896"/>
      <c r="AJ76" s="848"/>
      <c r="AK76" s="849" t="s">
        <v>551</v>
      </c>
      <c r="AL76" s="849"/>
      <c r="AM76" s="849"/>
      <c r="AN76" s="849"/>
      <c r="AO76" s="849"/>
      <c r="AP76" s="849" t="s">
        <v>551</v>
      </c>
      <c r="AQ76" s="849"/>
      <c r="AR76" s="849"/>
      <c r="AS76" s="849"/>
      <c r="AT76" s="849"/>
      <c r="AU76" s="849" t="s">
        <v>551</v>
      </c>
      <c r="AV76" s="849"/>
      <c r="AW76" s="849"/>
      <c r="AX76" s="849"/>
      <c r="AY76" s="849"/>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9">
        <v>153189</v>
      </c>
      <c r="R77" s="896"/>
      <c r="S77" s="896"/>
      <c r="T77" s="896"/>
      <c r="U77" s="848"/>
      <c r="V77" s="895">
        <v>146666</v>
      </c>
      <c r="W77" s="896"/>
      <c r="X77" s="896"/>
      <c r="Y77" s="896"/>
      <c r="Z77" s="848"/>
      <c r="AA77" s="895">
        <v>6523</v>
      </c>
      <c r="AB77" s="896"/>
      <c r="AC77" s="896"/>
      <c r="AD77" s="896"/>
      <c r="AE77" s="848"/>
      <c r="AF77" s="895">
        <v>6523</v>
      </c>
      <c r="AG77" s="896"/>
      <c r="AH77" s="896"/>
      <c r="AI77" s="896"/>
      <c r="AJ77" s="848"/>
      <c r="AK77" s="895">
        <v>130</v>
      </c>
      <c r="AL77" s="896"/>
      <c r="AM77" s="896"/>
      <c r="AN77" s="896"/>
      <c r="AO77" s="848"/>
      <c r="AP77" s="849" t="s">
        <v>551</v>
      </c>
      <c r="AQ77" s="849"/>
      <c r="AR77" s="849"/>
      <c r="AS77" s="849"/>
      <c r="AT77" s="849"/>
      <c r="AU77" s="849" t="s">
        <v>551</v>
      </c>
      <c r="AV77" s="849"/>
      <c r="AW77" s="849"/>
      <c r="AX77" s="849"/>
      <c r="AY77" s="849"/>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6937</v>
      </c>
      <c r="AG88" s="860"/>
      <c r="AH88" s="860"/>
      <c r="AI88" s="860"/>
      <c r="AJ88" s="860"/>
      <c r="AK88" s="857"/>
      <c r="AL88" s="857"/>
      <c r="AM88" s="857"/>
      <c r="AN88" s="857"/>
      <c r="AO88" s="857"/>
      <c r="AP88" s="860">
        <v>5742</v>
      </c>
      <c r="AQ88" s="860"/>
      <c r="AR88" s="860"/>
      <c r="AS88" s="860"/>
      <c r="AT88" s="860"/>
      <c r="AU88" s="860">
        <v>391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85</v>
      </c>
      <c r="CS102" s="868"/>
      <c r="CT102" s="868"/>
      <c r="CU102" s="868"/>
      <c r="CV102" s="911"/>
      <c r="CW102" s="910" t="s">
        <v>555</v>
      </c>
      <c r="CX102" s="868"/>
      <c r="CY102" s="868"/>
      <c r="CZ102" s="868"/>
      <c r="DA102" s="911"/>
      <c r="DB102" s="910" t="s">
        <v>555</v>
      </c>
      <c r="DC102" s="868"/>
      <c r="DD102" s="868"/>
      <c r="DE102" s="868"/>
      <c r="DF102" s="911"/>
      <c r="DG102" s="910" t="s">
        <v>555</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0"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517097</v>
      </c>
      <c r="AB110" s="920"/>
      <c r="AC110" s="920"/>
      <c r="AD110" s="920"/>
      <c r="AE110" s="921"/>
      <c r="AF110" s="922">
        <v>509443</v>
      </c>
      <c r="AG110" s="920"/>
      <c r="AH110" s="920"/>
      <c r="AI110" s="920"/>
      <c r="AJ110" s="921"/>
      <c r="AK110" s="922">
        <v>483865</v>
      </c>
      <c r="AL110" s="920"/>
      <c r="AM110" s="920"/>
      <c r="AN110" s="920"/>
      <c r="AO110" s="921"/>
      <c r="AP110" s="923">
        <v>14.7</v>
      </c>
      <c r="AQ110" s="924"/>
      <c r="AR110" s="924"/>
      <c r="AS110" s="924"/>
      <c r="AT110" s="925"/>
      <c r="AU110" s="926" t="s">
        <v>59</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5099893</v>
      </c>
      <c r="BR110" s="957"/>
      <c r="BS110" s="957"/>
      <c r="BT110" s="957"/>
      <c r="BU110" s="957"/>
      <c r="BV110" s="957">
        <v>4843810</v>
      </c>
      <c r="BW110" s="957"/>
      <c r="BX110" s="957"/>
      <c r="BY110" s="957"/>
      <c r="BZ110" s="957"/>
      <c r="CA110" s="957">
        <v>4667726</v>
      </c>
      <c r="CB110" s="957"/>
      <c r="CC110" s="957"/>
      <c r="CD110" s="957"/>
      <c r="CE110" s="957"/>
      <c r="CF110" s="971">
        <v>141.6</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0"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370684</v>
      </c>
      <c r="BR111" s="950"/>
      <c r="BS111" s="950"/>
      <c r="BT111" s="950"/>
      <c r="BU111" s="950"/>
      <c r="BV111" s="950">
        <v>318648</v>
      </c>
      <c r="BW111" s="950"/>
      <c r="BX111" s="950"/>
      <c r="BY111" s="950"/>
      <c r="BZ111" s="950"/>
      <c r="CA111" s="950">
        <v>259254</v>
      </c>
      <c r="CB111" s="950"/>
      <c r="CC111" s="950"/>
      <c r="CD111" s="950"/>
      <c r="CE111" s="950"/>
      <c r="CF111" s="944">
        <v>7.9</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0"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3774986</v>
      </c>
      <c r="BR112" s="950"/>
      <c r="BS112" s="950"/>
      <c r="BT112" s="950"/>
      <c r="BU112" s="950"/>
      <c r="BV112" s="950">
        <v>3633139</v>
      </c>
      <c r="BW112" s="950"/>
      <c r="BX112" s="950"/>
      <c r="BY112" s="950"/>
      <c r="BZ112" s="950"/>
      <c r="CA112" s="950">
        <v>3514120</v>
      </c>
      <c r="CB112" s="950"/>
      <c r="CC112" s="950"/>
      <c r="CD112" s="950"/>
      <c r="CE112" s="950"/>
      <c r="CF112" s="944">
        <v>106.6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273351</v>
      </c>
      <c r="AB113" s="964"/>
      <c r="AC113" s="964"/>
      <c r="AD113" s="964"/>
      <c r="AE113" s="965"/>
      <c r="AF113" s="966">
        <v>275292</v>
      </c>
      <c r="AG113" s="964"/>
      <c r="AH113" s="964"/>
      <c r="AI113" s="964"/>
      <c r="AJ113" s="965"/>
      <c r="AK113" s="966">
        <v>282795</v>
      </c>
      <c r="AL113" s="964"/>
      <c r="AM113" s="964"/>
      <c r="AN113" s="964"/>
      <c r="AO113" s="965"/>
      <c r="AP113" s="967">
        <v>8.6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415354</v>
      </c>
      <c r="BR113" s="950"/>
      <c r="BS113" s="950"/>
      <c r="BT113" s="950"/>
      <c r="BU113" s="950"/>
      <c r="BV113" s="950">
        <v>431554</v>
      </c>
      <c r="BW113" s="950"/>
      <c r="BX113" s="950"/>
      <c r="BY113" s="950"/>
      <c r="BZ113" s="950"/>
      <c r="CA113" s="950">
        <v>390671</v>
      </c>
      <c r="CB113" s="950"/>
      <c r="CC113" s="950"/>
      <c r="CD113" s="950"/>
      <c r="CE113" s="950"/>
      <c r="CF113" s="944">
        <v>11.9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64333</v>
      </c>
      <c r="AB114" s="989"/>
      <c r="AC114" s="989"/>
      <c r="AD114" s="989"/>
      <c r="AE114" s="990"/>
      <c r="AF114" s="991">
        <v>67592</v>
      </c>
      <c r="AG114" s="989"/>
      <c r="AH114" s="989"/>
      <c r="AI114" s="989"/>
      <c r="AJ114" s="990"/>
      <c r="AK114" s="991">
        <v>68926</v>
      </c>
      <c r="AL114" s="989"/>
      <c r="AM114" s="989"/>
      <c r="AN114" s="989"/>
      <c r="AO114" s="990"/>
      <c r="AP114" s="992">
        <v>2.1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980763</v>
      </c>
      <c r="BR114" s="950"/>
      <c r="BS114" s="950"/>
      <c r="BT114" s="950"/>
      <c r="BU114" s="950"/>
      <c r="BV114" s="950">
        <v>935809</v>
      </c>
      <c r="BW114" s="950"/>
      <c r="BX114" s="950"/>
      <c r="BY114" s="950"/>
      <c r="BZ114" s="950"/>
      <c r="CA114" s="950">
        <v>749263</v>
      </c>
      <c r="CB114" s="950"/>
      <c r="CC114" s="950"/>
      <c r="CD114" s="950"/>
      <c r="CE114" s="950"/>
      <c r="CF114" s="944">
        <v>22.7</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75353</v>
      </c>
      <c r="AB115" s="964"/>
      <c r="AC115" s="964"/>
      <c r="AD115" s="964"/>
      <c r="AE115" s="965"/>
      <c r="AF115" s="966">
        <v>65905</v>
      </c>
      <c r="AG115" s="964"/>
      <c r="AH115" s="964"/>
      <c r="AI115" s="964"/>
      <c r="AJ115" s="965"/>
      <c r="AK115" s="966">
        <v>50748</v>
      </c>
      <c r="AL115" s="964"/>
      <c r="AM115" s="964"/>
      <c r="AN115" s="964"/>
      <c r="AO115" s="965"/>
      <c r="AP115" s="967">
        <v>1.5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1109</v>
      </c>
      <c r="BR115" s="950"/>
      <c r="BS115" s="950"/>
      <c r="BT115" s="950"/>
      <c r="BU115" s="950"/>
      <c r="BV115" s="950">
        <v>1177</v>
      </c>
      <c r="BW115" s="950"/>
      <c r="BX115" s="950"/>
      <c r="BY115" s="950"/>
      <c r="BZ115" s="950"/>
      <c r="CA115" s="950">
        <v>942</v>
      </c>
      <c r="CB115" s="950"/>
      <c r="CC115" s="950"/>
      <c r="CD115" s="950"/>
      <c r="CE115" s="950"/>
      <c r="CF115" s="944">
        <v>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103</v>
      </c>
      <c r="AB116" s="989"/>
      <c r="AC116" s="989"/>
      <c r="AD116" s="989"/>
      <c r="AE116" s="990"/>
      <c r="AF116" s="991">
        <v>231</v>
      </c>
      <c r="AG116" s="989"/>
      <c r="AH116" s="989"/>
      <c r="AI116" s="989"/>
      <c r="AJ116" s="990"/>
      <c r="AK116" s="991">
        <v>231</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125380</v>
      </c>
      <c r="DH116" s="989"/>
      <c r="DI116" s="989"/>
      <c r="DJ116" s="989"/>
      <c r="DK116" s="990"/>
      <c r="DL116" s="991">
        <v>105275</v>
      </c>
      <c r="DM116" s="989"/>
      <c r="DN116" s="989"/>
      <c r="DO116" s="989"/>
      <c r="DP116" s="990"/>
      <c r="DQ116" s="991">
        <v>87693</v>
      </c>
      <c r="DR116" s="989"/>
      <c r="DS116" s="989"/>
      <c r="DT116" s="989"/>
      <c r="DU116" s="990"/>
      <c r="DV116" s="992">
        <v>2.7</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930237</v>
      </c>
      <c r="AB117" s="996"/>
      <c r="AC117" s="996"/>
      <c r="AD117" s="996"/>
      <c r="AE117" s="997"/>
      <c r="AF117" s="995">
        <v>918463</v>
      </c>
      <c r="AG117" s="996"/>
      <c r="AH117" s="996"/>
      <c r="AI117" s="996"/>
      <c r="AJ117" s="997"/>
      <c r="AK117" s="995">
        <v>886565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10642789</v>
      </c>
      <c r="BR118" s="1016"/>
      <c r="BS118" s="1016"/>
      <c r="BT118" s="1016"/>
      <c r="BU118" s="1016"/>
      <c r="BV118" s="1016">
        <v>10164137</v>
      </c>
      <c r="BW118" s="1016"/>
      <c r="BX118" s="1016"/>
      <c r="BY118" s="1016"/>
      <c r="BZ118" s="1016"/>
      <c r="CA118" s="1016">
        <v>9581976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245304</v>
      </c>
      <c r="DH118" s="989"/>
      <c r="DI118" s="989"/>
      <c r="DJ118" s="989"/>
      <c r="DK118" s="990"/>
      <c r="DL118" s="991">
        <v>213373</v>
      </c>
      <c r="DM118" s="989"/>
      <c r="DN118" s="989"/>
      <c r="DO118" s="989"/>
      <c r="DP118" s="990"/>
      <c r="DQ118" s="991">
        <v>171561</v>
      </c>
      <c r="DR118" s="989"/>
      <c r="DS118" s="989"/>
      <c r="DT118" s="989"/>
      <c r="DU118" s="990"/>
      <c r="DV118" s="992">
        <v>5.2</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2673607</v>
      </c>
      <c r="BR119" s="957"/>
      <c r="BS119" s="957"/>
      <c r="BT119" s="957"/>
      <c r="BU119" s="957"/>
      <c r="BV119" s="957">
        <v>2327741</v>
      </c>
      <c r="BW119" s="957"/>
      <c r="BX119" s="957"/>
      <c r="BY119" s="957"/>
      <c r="BZ119" s="957"/>
      <c r="CA119" s="957">
        <v>1830346</v>
      </c>
      <c r="CB119" s="957"/>
      <c r="CC119" s="957"/>
      <c r="CD119" s="957"/>
      <c r="CE119" s="957"/>
      <c r="CF119" s="971">
        <v>55.5</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429</v>
      </c>
      <c r="BR120" s="950"/>
      <c r="BS120" s="950"/>
      <c r="BT120" s="950"/>
      <c r="BU120" s="950"/>
      <c r="BV120" s="950" t="s">
        <v>429</v>
      </c>
      <c r="BW120" s="950"/>
      <c r="BX120" s="950"/>
      <c r="BY120" s="950"/>
      <c r="BZ120" s="950"/>
      <c r="CA120" s="950" t="s">
        <v>429</v>
      </c>
      <c r="CB120" s="950"/>
      <c r="CC120" s="950"/>
      <c r="CD120" s="950"/>
      <c r="CE120" s="950"/>
      <c r="CF120" s="944" t="s">
        <v>429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3518503</v>
      </c>
      <c r="DH120" s="957"/>
      <c r="DI120" s="957"/>
      <c r="DJ120" s="957"/>
      <c r="DK120" s="957"/>
      <c r="DL120" s="957">
        <v>3514949</v>
      </c>
      <c r="DM120" s="957"/>
      <c r="DN120" s="957"/>
      <c r="DO120" s="957"/>
      <c r="DP120" s="957"/>
      <c r="DQ120" s="957">
        <v>3426614</v>
      </c>
      <c r="DR120" s="957"/>
      <c r="DS120" s="957"/>
      <c r="DT120" s="957"/>
      <c r="DU120" s="957"/>
      <c r="DV120" s="958">
        <v>104</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5863739</v>
      </c>
      <c r="BR121" s="1016"/>
      <c r="BS121" s="1016"/>
      <c r="BT121" s="1016"/>
      <c r="BU121" s="1016"/>
      <c r="BV121" s="1016">
        <v>5501218</v>
      </c>
      <c r="BW121" s="1016"/>
      <c r="BX121" s="1016"/>
      <c r="BY121" s="1016"/>
      <c r="BZ121" s="1016"/>
      <c r="CA121" s="1016">
        <v>5263901</v>
      </c>
      <c r="CB121" s="1016"/>
      <c r="CC121" s="1016"/>
      <c r="CD121" s="1016"/>
      <c r="CE121" s="1016"/>
      <c r="CF121" s="1054">
        <v>159.7</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256483</v>
      </c>
      <c r="DH121" s="950"/>
      <c r="DI121" s="950"/>
      <c r="DJ121" s="950"/>
      <c r="DK121" s="950"/>
      <c r="DL121" s="950">
        <v>118190</v>
      </c>
      <c r="DM121" s="950"/>
      <c r="DN121" s="950"/>
      <c r="DO121" s="950"/>
      <c r="DP121" s="950"/>
      <c r="DQ121" s="950">
        <v>87506</v>
      </c>
      <c r="DR121" s="950"/>
      <c r="DS121" s="950"/>
      <c r="DT121" s="950"/>
      <c r="DU121" s="950"/>
      <c r="DV121" s="951">
        <v>2.7</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8537346</v>
      </c>
      <c r="BR122" s="1065"/>
      <c r="BS122" s="1065"/>
      <c r="BT122" s="1065"/>
      <c r="BU122" s="1065"/>
      <c r="BV122" s="1065">
        <v>7828959</v>
      </c>
      <c r="BW122" s="1065"/>
      <c r="BX122" s="1065"/>
      <c r="BY122" s="1065"/>
      <c r="BZ122" s="1065"/>
      <c r="CA122" s="1065">
        <v>7094247</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27055</v>
      </c>
      <c r="AB123" s="989"/>
      <c r="AC123" s="989"/>
      <c r="AD123" s="989"/>
      <c r="AE123" s="990"/>
      <c r="AF123" s="991">
        <v>25922</v>
      </c>
      <c r="AG123" s="989"/>
      <c r="AH123" s="989"/>
      <c r="AI123" s="989"/>
      <c r="AJ123" s="990"/>
      <c r="AK123" s="991">
        <v>17986</v>
      </c>
      <c r="AL123" s="989"/>
      <c r="AM123" s="989"/>
      <c r="AN123" s="989"/>
      <c r="AO123" s="990"/>
      <c r="AP123" s="992">
        <v>0.5</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61.6</v>
      </c>
      <c r="BR123" s="1057"/>
      <c r="BS123" s="1057"/>
      <c r="BT123" s="1057"/>
      <c r="BU123" s="1057"/>
      <c r="BV123" s="1057">
        <v>67.1</v>
      </c>
      <c r="BW123" s="1057"/>
      <c r="BX123" s="1057"/>
      <c r="BY123" s="1057"/>
      <c r="BZ123" s="1057"/>
      <c r="CA123" s="1057">
        <v>75.4</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48298</v>
      </c>
      <c r="AB125" s="989"/>
      <c r="AC125" s="989"/>
      <c r="AD125" s="989"/>
      <c r="AE125" s="990"/>
      <c r="AF125" s="991">
        <v>39983</v>
      </c>
      <c r="AG125" s="989"/>
      <c r="AH125" s="989"/>
      <c r="AI125" s="989"/>
      <c r="AJ125" s="990"/>
      <c r="AK125" s="991">
        <v>32762</v>
      </c>
      <c r="AL125" s="989"/>
      <c r="AM125" s="989"/>
      <c r="AN125" s="989"/>
      <c r="AO125" s="990"/>
      <c r="AP125" s="992">
        <v>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1109</v>
      </c>
      <c r="DH127" s="1078"/>
      <c r="DI127" s="1078"/>
      <c r="DJ127" s="1078"/>
      <c r="DK127" s="1078"/>
      <c r="DL127" s="1078">
        <v>1177</v>
      </c>
      <c r="DM127" s="1078"/>
      <c r="DN127" s="1078"/>
      <c r="DO127" s="1078"/>
      <c r="DP127" s="1078"/>
      <c r="DQ127" s="1078">
        <v>942</v>
      </c>
      <c r="DR127" s="1078"/>
      <c r="DS127" s="1078"/>
      <c r="DT127" s="1078"/>
      <c r="DU127" s="1078"/>
      <c r="DV127" s="1079">
        <v>0</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456</v>
      </c>
      <c r="AB128" s="1120"/>
      <c r="AC128" s="1120"/>
      <c r="AD128" s="1120"/>
      <c r="AE128" s="1121"/>
      <c r="AF128" s="1122" t="s">
        <v>456</v>
      </c>
      <c r="AG128" s="1120"/>
      <c r="AH128" s="1120"/>
      <c r="AI128" s="1120"/>
      <c r="AJ128" s="1121"/>
      <c r="AK128" s="1122" t="s">
        <v>456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3938557</v>
      </c>
      <c r="AB129" s="989"/>
      <c r="AC129" s="989"/>
      <c r="AD129" s="989"/>
      <c r="AE129" s="990"/>
      <c r="AF129" s="991">
        <v>4009865</v>
      </c>
      <c r="AG129" s="989"/>
      <c r="AH129" s="989"/>
      <c r="AI129" s="989"/>
      <c r="AJ129" s="990"/>
      <c r="AK129" s="991">
        <v>3789821</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521441</v>
      </c>
      <c r="AB130" s="989"/>
      <c r="AC130" s="989"/>
      <c r="AD130" s="989"/>
      <c r="AE130" s="990"/>
      <c r="AF130" s="991">
        <v>533142</v>
      </c>
      <c r="AG130" s="989"/>
      <c r="AH130" s="989"/>
      <c r="AI130" s="989"/>
      <c r="AJ130" s="990"/>
      <c r="AK130" s="991">
        <v>493706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75.4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3417116</v>
      </c>
      <c r="AB131" s="1028"/>
      <c r="AC131" s="1028"/>
      <c r="AD131" s="1028"/>
      <c r="AE131" s="1029"/>
      <c r="AF131" s="1030">
        <v>3476723</v>
      </c>
      <c r="AG131" s="1028"/>
      <c r="AH131" s="1028"/>
      <c r="AI131" s="1028"/>
      <c r="AJ131" s="1029"/>
      <c r="AK131" s="1030">
        <v>3296115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11.96318767</v>
      </c>
      <c r="AB132" s="1134"/>
      <c r="AC132" s="1134"/>
      <c r="AD132" s="1134"/>
      <c r="AE132" s="1135"/>
      <c r="AF132" s="1136">
        <v>11.08287891</v>
      </c>
      <c r="AG132" s="1134"/>
      <c r="AH132" s="1134"/>
      <c r="AI132" s="1134"/>
      <c r="AJ132" s="1135"/>
      <c r="AK132" s="1136">
        <v>11.91884992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14.2</v>
      </c>
      <c r="AB133" s="1141"/>
      <c r="AC133" s="1141"/>
      <c r="AD133" s="1141"/>
      <c r="AE133" s="1142"/>
      <c r="AF133" s="1140">
        <v>12.7</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zoomScaleSheetLayoutView="8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468</v>
      </c>
      <c r="B5" s="246"/>
      <c r="C5" s="246"/>
      <c r="D5" s="246"/>
      <c r="E5" s="246"/>
      <c r="F5" s="246"/>
      <c r="G5" s="246"/>
      <c r="H5" s="246"/>
      <c r="I5" s="246"/>
      <c r="J5" s="246"/>
      <c r="K5" s="246"/>
      <c r="L5" s="246"/>
      <c r="M5" s="246"/>
      <c r="N5" s="246"/>
      <c r="O5" s="247"/>
    </row>
    <row r="6" spans="1:14" ht="13.5">
      <c r="A6" s="248"/>
      <c r="B6" s="244"/>
      <c r="C6" s="244"/>
      <c r="D6" s="244"/>
      <c r="E6" s="244"/>
      <c r="F6" s="244"/>
      <c r="G6" s="249" t="s">
        <v>469</v>
      </c>
      <c r="H6" s="249"/>
      <c r="I6" s="249"/>
      <c r="J6" s="249"/>
      <c r="K6" s="244"/>
      <c r="L6" s="244"/>
      <c r="M6" s="244"/>
      <c r="N6" s="244"/>
    </row>
    <row r="7" spans="1:14" ht="13.5">
      <c r="A7" s="248"/>
      <c r="B7" s="244"/>
      <c r="C7" s="244"/>
      <c r="D7" s="244"/>
      <c r="E7" s="244"/>
      <c r="F7" s="244"/>
      <c r="G7" s="251"/>
      <c r="H7" s="252"/>
      <c r="I7" s="252"/>
      <c r="J7" s="253"/>
      <c r="K7" s="1147" t="s">
        <v>470</v>
      </c>
      <c r="L7" s="254"/>
      <c r="M7" s="255" t="s">
        <v>471</v>
      </c>
      <c r="N7" s="256"/>
    </row>
    <row r="8" spans="1:14" ht="14.25">
      <c r="A8" s="248"/>
      <c r="B8" s="244"/>
      <c r="C8" s="244"/>
      <c r="D8" s="244"/>
      <c r="E8" s="244"/>
      <c r="F8" s="244"/>
      <c r="G8" s="257"/>
      <c r="H8" s="258"/>
      <c r="I8" s="258"/>
      <c r="J8" s="259"/>
      <c r="K8" s="1148"/>
      <c r="L8" s="260" t="s">
        <v>472</v>
      </c>
      <c r="M8" s="261" t="s">
        <v>473</v>
      </c>
      <c r="N8" s="262" t="s">
        <v>474</v>
      </c>
    </row>
    <row r="9" spans="1:14" ht="14.25">
      <c r="A9" s="248"/>
      <c r="B9" s="244"/>
      <c r="C9" s="244"/>
      <c r="D9" s="244"/>
      <c r="E9" s="244"/>
      <c r="F9" s="244"/>
      <c r="G9" s="1149" t="s">
        <v>475</v>
      </c>
      <c r="H9" s="1150"/>
      <c r="I9" s="1150"/>
      <c r="J9" s="1151"/>
      <c r="K9" s="263">
        <v>1035858</v>
      </c>
      <c r="L9" s="264">
        <v>83807</v>
      </c>
      <c r="M9" s="265">
        <v>83939</v>
      </c>
      <c r="N9" s="266">
        <v>-0.2</v>
      </c>
    </row>
    <row r="10" spans="1:14" ht="14.25">
      <c r="A10" s="248"/>
      <c r="B10" s="244"/>
      <c r="C10" s="244"/>
      <c r="D10" s="244"/>
      <c r="E10" s="244"/>
      <c r="F10" s="244"/>
      <c r="G10" s="1149" t="s">
        <v>476</v>
      </c>
      <c r="H10" s="1150"/>
      <c r="I10" s="1150"/>
      <c r="J10" s="1151"/>
      <c r="K10" s="267">
        <v>114004</v>
      </c>
      <c r="L10" s="268">
        <v>9224</v>
      </c>
      <c r="M10" s="269">
        <v>8976</v>
      </c>
      <c r="N10" s="270">
        <v>2.8</v>
      </c>
    </row>
    <row r="11" spans="1:14" ht="13.5" customHeight="1">
      <c r="A11" s="248"/>
      <c r="B11" s="244"/>
      <c r="C11" s="244"/>
      <c r="D11" s="244"/>
      <c r="E11" s="244"/>
      <c r="F11" s="244"/>
      <c r="G11" s="1149" t="s">
        <v>477</v>
      </c>
      <c r="H11" s="1150"/>
      <c r="I11" s="1150"/>
      <c r="J11" s="1151"/>
      <c r="K11" s="267">
        <v>143546</v>
      </c>
      <c r="L11" s="268">
        <v>11614</v>
      </c>
      <c r="M11" s="269">
        <v>13172</v>
      </c>
      <c r="N11" s="270">
        <v>-11.8</v>
      </c>
    </row>
    <row r="12" spans="1:14" ht="13.5" customHeight="1">
      <c r="A12" s="248"/>
      <c r="B12" s="244"/>
      <c r="C12" s="244"/>
      <c r="D12" s="244"/>
      <c r="E12" s="244"/>
      <c r="F12" s="244"/>
      <c r="G12" s="1149" t="s">
        <v>478</v>
      </c>
      <c r="H12" s="1150"/>
      <c r="I12" s="1150"/>
      <c r="J12" s="1151"/>
      <c r="K12" s="267">
        <v>5460</v>
      </c>
      <c r="L12" s="268">
        <v>442</v>
      </c>
      <c r="M12" s="269">
        <v>634</v>
      </c>
      <c r="N12" s="270">
        <v>-30.3</v>
      </c>
    </row>
    <row r="13" spans="1:14" ht="13.5" customHeight="1">
      <c r="A13" s="248"/>
      <c r="B13" s="244"/>
      <c r="C13" s="244"/>
      <c r="D13" s="244"/>
      <c r="E13" s="244"/>
      <c r="F13" s="244"/>
      <c r="G13" s="1149" t="s">
        <v>479</v>
      </c>
      <c r="H13" s="1150"/>
      <c r="I13" s="1150"/>
      <c r="J13" s="1151"/>
      <c r="K13" s="267" t="s">
        <v>480</v>
      </c>
      <c r="L13" s="268" t="s">
        <v>480</v>
      </c>
      <c r="M13" s="269">
        <v>21</v>
      </c>
      <c r="N13" s="270" t="s">
        <v>480</v>
      </c>
    </row>
    <row r="14" spans="1:14" ht="13.5" customHeight="1">
      <c r="A14" s="248"/>
      <c r="B14" s="244"/>
      <c r="C14" s="244"/>
      <c r="D14" s="244"/>
      <c r="E14" s="244"/>
      <c r="F14" s="244"/>
      <c r="G14" s="1149" t="s">
        <v>481</v>
      </c>
      <c r="H14" s="1150"/>
      <c r="I14" s="1150"/>
      <c r="J14" s="1151"/>
      <c r="K14" s="267">
        <v>36010</v>
      </c>
      <c r="L14" s="268">
        <v>2913</v>
      </c>
      <c r="M14" s="269">
        <v>3872</v>
      </c>
      <c r="N14" s="270">
        <v>-24.8</v>
      </c>
    </row>
    <row r="15" spans="1:14" ht="13.5" customHeight="1">
      <c r="A15" s="248"/>
      <c r="B15" s="244"/>
      <c r="C15" s="244"/>
      <c r="D15" s="244"/>
      <c r="E15" s="244"/>
      <c r="F15" s="244"/>
      <c r="G15" s="1149" t="s">
        <v>482</v>
      </c>
      <c r="H15" s="1150"/>
      <c r="I15" s="1150"/>
      <c r="J15" s="1151"/>
      <c r="K15" s="267">
        <v>26584</v>
      </c>
      <c r="L15" s="268">
        <v>2151</v>
      </c>
      <c r="M15" s="269">
        <v>2062</v>
      </c>
      <c r="N15" s="270">
        <v>4.3</v>
      </c>
    </row>
    <row r="16" spans="1:14" ht="14.25">
      <c r="A16" s="248"/>
      <c r="B16" s="244"/>
      <c r="C16" s="244"/>
      <c r="D16" s="244"/>
      <c r="E16" s="244"/>
      <c r="F16" s="244"/>
      <c r="G16" s="1152" t="s">
        <v>483</v>
      </c>
      <c r="H16" s="1153"/>
      <c r="I16" s="1153"/>
      <c r="J16" s="1154"/>
      <c r="K16" s="268">
        <v>-78854</v>
      </c>
      <c r="L16" s="268">
        <v>-6380</v>
      </c>
      <c r="M16" s="269">
        <v>-8514</v>
      </c>
      <c r="N16" s="270">
        <v>-25.1</v>
      </c>
    </row>
    <row r="17" spans="1:14" ht="14.25">
      <c r="A17" s="248"/>
      <c r="B17" s="244"/>
      <c r="C17" s="244"/>
      <c r="D17" s="244"/>
      <c r="E17" s="244"/>
      <c r="F17" s="244"/>
      <c r="G17" s="1152" t="s">
        <v>165</v>
      </c>
      <c r="H17" s="1153"/>
      <c r="I17" s="1153"/>
      <c r="J17" s="1154"/>
      <c r="K17" s="268">
        <v>1282608</v>
      </c>
      <c r="L17" s="268">
        <v>103771</v>
      </c>
      <c r="M17" s="269">
        <v>104161</v>
      </c>
      <c r="N17" s="270">
        <v>-0.4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484</v>
      </c>
      <c r="H19" s="244"/>
      <c r="I19" s="244"/>
      <c r="J19" s="244"/>
      <c r="K19" s="244"/>
      <c r="L19" s="244"/>
      <c r="M19" s="244"/>
      <c r="N19" s="244"/>
    </row>
    <row r="20" spans="1:14" ht="14.25">
      <c r="A20" s="248"/>
      <c r="B20" s="244"/>
      <c r="C20" s="244"/>
      <c r="D20" s="244"/>
      <c r="E20" s="244"/>
      <c r="F20" s="244"/>
      <c r="G20" s="272"/>
      <c r="H20" s="273"/>
      <c r="I20" s="273"/>
      <c r="J20" s="274"/>
      <c r="K20" s="275" t="s">
        <v>485</v>
      </c>
      <c r="L20" s="276" t="s">
        <v>486</v>
      </c>
      <c r="M20" s="277" t="s">
        <v>487</v>
      </c>
      <c r="N20" s="278"/>
    </row>
    <row r="21" spans="1:16" s="284" customFormat="1" ht="14.25">
      <c r="A21" s="279"/>
      <c r="B21" s="249"/>
      <c r="C21" s="249"/>
      <c r="D21" s="249"/>
      <c r="E21" s="249"/>
      <c r="F21" s="249"/>
      <c r="G21" s="1144" t="s">
        <v>488</v>
      </c>
      <c r="H21" s="1145"/>
      <c r="I21" s="1145"/>
      <c r="J21" s="1146"/>
      <c r="K21" s="280">
        <v>10.68</v>
      </c>
      <c r="L21" s="281">
        <v>9.8</v>
      </c>
      <c r="M21" s="282">
        <v>0.88</v>
      </c>
      <c r="N21" s="249"/>
      <c r="O21" s="283"/>
      <c r="P21" s="279"/>
    </row>
    <row r="22" spans="1:16" s="284" customFormat="1" ht="14.25">
      <c r="A22" s="279"/>
      <c r="B22" s="249"/>
      <c r="C22" s="249"/>
      <c r="D22" s="249"/>
      <c r="E22" s="249"/>
      <c r="F22" s="249"/>
      <c r="G22" s="1144" t="s">
        <v>489</v>
      </c>
      <c r="H22" s="1145"/>
      <c r="I22" s="1145"/>
      <c r="J22" s="1146"/>
      <c r="K22" s="285">
        <v>99.8</v>
      </c>
      <c r="L22" s="286">
        <v>96.3</v>
      </c>
      <c r="M22" s="287">
        <v>3.5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490</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491</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492</v>
      </c>
      <c r="H29" s="249"/>
      <c r="I29" s="249"/>
      <c r="J29" s="249"/>
      <c r="K29" s="244"/>
      <c r="L29" s="244"/>
      <c r="M29" s="244"/>
      <c r="N29" s="244"/>
      <c r="O29" s="293"/>
    </row>
    <row r="30" spans="1:14" ht="13.5">
      <c r="A30" s="248"/>
      <c r="B30" s="244"/>
      <c r="C30" s="244"/>
      <c r="D30" s="244"/>
      <c r="E30" s="244"/>
      <c r="F30" s="244"/>
      <c r="G30" s="251"/>
      <c r="H30" s="252"/>
      <c r="I30" s="252"/>
      <c r="J30" s="253"/>
      <c r="K30" s="1147" t="s">
        <v>470</v>
      </c>
      <c r="L30" s="254"/>
      <c r="M30" s="255" t="s">
        <v>471</v>
      </c>
      <c r="N30" s="256"/>
    </row>
    <row r="31" spans="1:14" ht="14.25">
      <c r="A31" s="248"/>
      <c r="B31" s="244"/>
      <c r="C31" s="244"/>
      <c r="D31" s="244"/>
      <c r="E31" s="244"/>
      <c r="F31" s="244"/>
      <c r="G31" s="257"/>
      <c r="H31" s="258"/>
      <c r="I31" s="258"/>
      <c r="J31" s="259"/>
      <c r="K31" s="1148"/>
      <c r="L31" s="260" t="s">
        <v>472</v>
      </c>
      <c r="M31" s="261" t="s">
        <v>473</v>
      </c>
      <c r="N31" s="262" t="s">
        <v>474</v>
      </c>
    </row>
    <row r="32" spans="1:14" ht="27" customHeight="1">
      <c r="A32" s="248"/>
      <c r="B32" s="244"/>
      <c r="C32" s="244"/>
      <c r="D32" s="244"/>
      <c r="E32" s="244"/>
      <c r="F32" s="244"/>
      <c r="G32" s="1160" t="s">
        <v>493</v>
      </c>
      <c r="H32" s="1161"/>
      <c r="I32" s="1161"/>
      <c r="J32" s="1162"/>
      <c r="K32" s="294">
        <v>483865</v>
      </c>
      <c r="L32" s="294">
        <v>39148</v>
      </c>
      <c r="M32" s="295">
        <v>53592</v>
      </c>
      <c r="N32" s="296">
        <v>-27</v>
      </c>
    </row>
    <row r="33" spans="1:14" ht="13.5" customHeight="1">
      <c r="A33" s="248"/>
      <c r="B33" s="244"/>
      <c r="C33" s="244"/>
      <c r="D33" s="244"/>
      <c r="E33" s="244"/>
      <c r="F33" s="244"/>
      <c r="G33" s="1160" t="s">
        <v>494</v>
      </c>
      <c r="H33" s="1161"/>
      <c r="I33" s="1161"/>
      <c r="J33" s="1162"/>
      <c r="K33" s="294" t="s">
        <v>480</v>
      </c>
      <c r="L33" s="294" t="s">
        <v>480</v>
      </c>
      <c r="M33" s="295" t="s">
        <v>480</v>
      </c>
      <c r="N33" s="296" t="s">
        <v>480</v>
      </c>
    </row>
    <row r="34" spans="1:14" ht="27" customHeight="1">
      <c r="A34" s="248"/>
      <c r="B34" s="244"/>
      <c r="C34" s="244"/>
      <c r="D34" s="244"/>
      <c r="E34" s="244"/>
      <c r="F34" s="244"/>
      <c r="G34" s="1160" t="s">
        <v>495</v>
      </c>
      <c r="H34" s="1161"/>
      <c r="I34" s="1161"/>
      <c r="J34" s="1162"/>
      <c r="K34" s="294" t="s">
        <v>480</v>
      </c>
      <c r="L34" s="294" t="s">
        <v>480</v>
      </c>
      <c r="M34" s="295">
        <v>0</v>
      </c>
      <c r="N34" s="296" t="s">
        <v>480</v>
      </c>
    </row>
    <row r="35" spans="1:14" ht="27" customHeight="1">
      <c r="A35" s="248"/>
      <c r="B35" s="244"/>
      <c r="C35" s="244"/>
      <c r="D35" s="244"/>
      <c r="E35" s="244"/>
      <c r="F35" s="244"/>
      <c r="G35" s="1160" t="s">
        <v>496</v>
      </c>
      <c r="H35" s="1161"/>
      <c r="I35" s="1161"/>
      <c r="J35" s="1162"/>
      <c r="K35" s="294">
        <v>282795</v>
      </c>
      <c r="L35" s="294">
        <v>22880</v>
      </c>
      <c r="M35" s="295">
        <v>20509</v>
      </c>
      <c r="N35" s="296">
        <v>11.6</v>
      </c>
    </row>
    <row r="36" spans="1:14" ht="27" customHeight="1">
      <c r="A36" s="248"/>
      <c r="B36" s="244"/>
      <c r="C36" s="244"/>
      <c r="D36" s="244"/>
      <c r="E36" s="244"/>
      <c r="F36" s="244"/>
      <c r="G36" s="1160" t="s">
        <v>497</v>
      </c>
      <c r="H36" s="1161"/>
      <c r="I36" s="1161"/>
      <c r="J36" s="1162"/>
      <c r="K36" s="294">
        <v>68926</v>
      </c>
      <c r="L36" s="294">
        <v>5577</v>
      </c>
      <c r="M36" s="295">
        <v>3503</v>
      </c>
      <c r="N36" s="296">
        <v>59.2</v>
      </c>
    </row>
    <row r="37" spans="1:14" ht="13.5" customHeight="1">
      <c r="A37" s="248"/>
      <c r="B37" s="244"/>
      <c r="C37" s="244"/>
      <c r="D37" s="244"/>
      <c r="E37" s="244"/>
      <c r="F37" s="244"/>
      <c r="G37" s="1160" t="s">
        <v>498</v>
      </c>
      <c r="H37" s="1161"/>
      <c r="I37" s="1161"/>
      <c r="J37" s="1162"/>
      <c r="K37" s="294">
        <v>50748</v>
      </c>
      <c r="L37" s="294">
        <v>4106</v>
      </c>
      <c r="M37" s="295">
        <v>1405</v>
      </c>
      <c r="N37" s="296">
        <v>192.2</v>
      </c>
    </row>
    <row r="38" spans="1:15" ht="27" customHeight="1">
      <c r="A38" s="248"/>
      <c r="B38" s="244"/>
      <c r="C38" s="244"/>
      <c r="D38" s="244"/>
      <c r="E38" s="244"/>
      <c r="F38" s="244"/>
      <c r="G38" s="1163" t="s">
        <v>499</v>
      </c>
      <c r="H38" s="1164"/>
      <c r="I38" s="1164"/>
      <c r="J38" s="1165"/>
      <c r="K38" s="297">
        <v>231</v>
      </c>
      <c r="L38" s="297">
        <v>19</v>
      </c>
      <c r="M38" s="298">
        <v>2</v>
      </c>
      <c r="N38" s="299">
        <v>850</v>
      </c>
      <c r="O38" s="293"/>
    </row>
    <row r="39" spans="1:15" ht="14.25">
      <c r="A39" s="248"/>
      <c r="B39" s="244"/>
      <c r="C39" s="244"/>
      <c r="D39" s="244"/>
      <c r="E39" s="244"/>
      <c r="F39" s="244"/>
      <c r="G39" s="1163" t="s">
        <v>500</v>
      </c>
      <c r="H39" s="1164"/>
      <c r="I39" s="1164"/>
      <c r="J39" s="1165"/>
      <c r="K39" s="300" t="s">
        <v>480</v>
      </c>
      <c r="L39" s="300" t="s">
        <v>480</v>
      </c>
      <c r="M39" s="301">
        <v>-1515</v>
      </c>
      <c r="N39" s="302" t="s">
        <v>480</v>
      </c>
      <c r="O39" s="293"/>
    </row>
    <row r="40" spans="1:15" ht="27" customHeight="1">
      <c r="A40" s="248"/>
      <c r="B40" s="244"/>
      <c r="C40" s="244"/>
      <c r="D40" s="244"/>
      <c r="E40" s="244"/>
      <c r="F40" s="244"/>
      <c r="G40" s="1160" t="s">
        <v>501</v>
      </c>
      <c r="H40" s="1161"/>
      <c r="I40" s="1161"/>
      <c r="J40" s="1162"/>
      <c r="K40" s="300">
        <v>-493706</v>
      </c>
      <c r="L40" s="300">
        <v>-39944</v>
      </c>
      <c r="M40" s="301">
        <v>-52955</v>
      </c>
      <c r="N40" s="302">
        <v>-24.6</v>
      </c>
      <c r="O40" s="293"/>
    </row>
    <row r="41" spans="1:15" ht="14.25">
      <c r="A41" s="248"/>
      <c r="B41" s="244"/>
      <c r="C41" s="244"/>
      <c r="D41" s="244"/>
      <c r="E41" s="244"/>
      <c r="F41" s="244"/>
      <c r="G41" s="1166" t="s">
        <v>276</v>
      </c>
      <c r="H41" s="1167"/>
      <c r="I41" s="1167"/>
      <c r="J41" s="1168"/>
      <c r="K41" s="294">
        <v>392859</v>
      </c>
      <c r="L41" s="300">
        <v>31785</v>
      </c>
      <c r="M41" s="301">
        <v>24541</v>
      </c>
      <c r="N41" s="302">
        <v>29.5</v>
      </c>
      <c r="O41" s="293"/>
    </row>
    <row r="42" spans="1:15" ht="14.25">
      <c r="A42" s="248"/>
      <c r="B42" s="244"/>
      <c r="C42" s="244"/>
      <c r="D42" s="244"/>
      <c r="E42" s="244"/>
      <c r="F42" s="244"/>
      <c r="G42" s="303" t="s">
        <v>502</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503</v>
      </c>
      <c r="B47" s="244"/>
      <c r="C47" s="244"/>
      <c r="D47" s="244"/>
      <c r="E47" s="244"/>
      <c r="F47" s="244"/>
      <c r="G47" s="244"/>
      <c r="H47" s="244"/>
      <c r="I47" s="244"/>
      <c r="J47" s="244"/>
      <c r="K47" s="244"/>
      <c r="L47" s="244"/>
      <c r="M47" s="244"/>
      <c r="N47" s="244"/>
    </row>
    <row r="48" spans="1:14" ht="14.25">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ht="14.25">
      <c r="A50" s="248"/>
      <c r="B50" s="244"/>
      <c r="C50" s="244"/>
      <c r="D50" s="244"/>
      <c r="E50" s="244"/>
      <c r="F50" s="244"/>
      <c r="G50" s="312"/>
      <c r="H50" s="313"/>
      <c r="I50" s="1156"/>
      <c r="J50" s="314" t="s">
        <v>506</v>
      </c>
      <c r="K50" s="315" t="s">
        <v>507</v>
      </c>
      <c r="L50" s="316" t="s">
        <v>508</v>
      </c>
      <c r="M50" s="317" t="s">
        <v>509</v>
      </c>
      <c r="N50" s="318" t="s">
        <v>510</v>
      </c>
    </row>
    <row r="51" spans="1:14" ht="14.25">
      <c r="A51" s="248"/>
      <c r="B51" s="244"/>
      <c r="C51" s="244"/>
      <c r="D51" s="244"/>
      <c r="E51" s="244"/>
      <c r="F51" s="244"/>
      <c r="G51" s="310" t="s">
        <v>511</v>
      </c>
      <c r="H51" s="311"/>
      <c r="I51" s="319">
        <v>68168</v>
      </c>
      <c r="J51" s="320">
        <v>5318</v>
      </c>
      <c r="K51" s="321">
        <v>-83.8</v>
      </c>
      <c r="L51" s="322">
        <v>72729</v>
      </c>
      <c r="M51" s="323">
        <v>-23.8</v>
      </c>
      <c r="N51" s="324">
        <v>-60</v>
      </c>
    </row>
    <row r="52" spans="1:14" ht="14.25">
      <c r="A52" s="248"/>
      <c r="B52" s="244"/>
      <c r="C52" s="244"/>
      <c r="D52" s="244"/>
      <c r="E52" s="244"/>
      <c r="F52" s="244"/>
      <c r="G52" s="325"/>
      <c r="H52" s="326" t="s">
        <v>512</v>
      </c>
      <c r="I52" s="327">
        <v>53466</v>
      </c>
      <c r="J52" s="328">
        <v>4171</v>
      </c>
      <c r="K52" s="329">
        <v>-54.5</v>
      </c>
      <c r="L52" s="330">
        <v>36291</v>
      </c>
      <c r="M52" s="331">
        <v>-25.2</v>
      </c>
      <c r="N52" s="332">
        <v>-29.3</v>
      </c>
    </row>
    <row r="53" spans="1:14" ht="14.25">
      <c r="A53" s="248"/>
      <c r="B53" s="244"/>
      <c r="C53" s="244"/>
      <c r="D53" s="244"/>
      <c r="E53" s="244"/>
      <c r="F53" s="244"/>
      <c r="G53" s="310" t="s">
        <v>513</v>
      </c>
      <c r="H53" s="311"/>
      <c r="I53" s="319">
        <v>390881</v>
      </c>
      <c r="J53" s="320">
        <v>30705</v>
      </c>
      <c r="K53" s="321">
        <v>477.4</v>
      </c>
      <c r="L53" s="322">
        <v>70317</v>
      </c>
      <c r="M53" s="323">
        <v>-3.3</v>
      </c>
      <c r="N53" s="324">
        <v>480.7</v>
      </c>
    </row>
    <row r="54" spans="1:14" ht="14.25">
      <c r="A54" s="248"/>
      <c r="B54" s="244"/>
      <c r="C54" s="244"/>
      <c r="D54" s="244"/>
      <c r="E54" s="244"/>
      <c r="F54" s="244"/>
      <c r="G54" s="325"/>
      <c r="H54" s="326" t="s">
        <v>512</v>
      </c>
      <c r="I54" s="327">
        <v>269793</v>
      </c>
      <c r="J54" s="328">
        <v>21193</v>
      </c>
      <c r="K54" s="329">
        <v>408.1</v>
      </c>
      <c r="L54" s="330">
        <v>35725</v>
      </c>
      <c r="M54" s="331">
        <v>-1.6</v>
      </c>
      <c r="N54" s="332">
        <v>409.7</v>
      </c>
    </row>
    <row r="55" spans="1:14" ht="14.25">
      <c r="A55" s="248"/>
      <c r="B55" s="244"/>
      <c r="C55" s="244"/>
      <c r="D55" s="244"/>
      <c r="E55" s="244"/>
      <c r="F55" s="244"/>
      <c r="G55" s="310" t="s">
        <v>514</v>
      </c>
      <c r="H55" s="311"/>
      <c r="I55" s="319">
        <v>1414997</v>
      </c>
      <c r="J55" s="320">
        <v>111321</v>
      </c>
      <c r="K55" s="321">
        <v>262.6</v>
      </c>
      <c r="L55" s="322">
        <v>105751</v>
      </c>
      <c r="M55" s="323">
        <v>50.4</v>
      </c>
      <c r="N55" s="324">
        <v>212.2</v>
      </c>
    </row>
    <row r="56" spans="1:14" ht="14.25">
      <c r="A56" s="248"/>
      <c r="B56" s="244"/>
      <c r="C56" s="244"/>
      <c r="D56" s="244"/>
      <c r="E56" s="244"/>
      <c r="F56" s="244"/>
      <c r="G56" s="325"/>
      <c r="H56" s="326" t="s">
        <v>512</v>
      </c>
      <c r="I56" s="327">
        <v>163897</v>
      </c>
      <c r="J56" s="328">
        <v>12894</v>
      </c>
      <c r="K56" s="329">
        <v>-39.2</v>
      </c>
      <c r="L56" s="330">
        <v>49969</v>
      </c>
      <c r="M56" s="331">
        <v>39.9</v>
      </c>
      <c r="N56" s="332">
        <v>-79.1</v>
      </c>
    </row>
    <row r="57" spans="1:14" ht="14.25">
      <c r="A57" s="248"/>
      <c r="B57" s="244"/>
      <c r="C57" s="244"/>
      <c r="D57" s="244"/>
      <c r="E57" s="244"/>
      <c r="F57" s="244"/>
      <c r="G57" s="310" t="s">
        <v>515</v>
      </c>
      <c r="H57" s="311"/>
      <c r="I57" s="319">
        <v>1050950</v>
      </c>
      <c r="J57" s="320">
        <v>84029</v>
      </c>
      <c r="K57" s="321">
        <v>-24.5</v>
      </c>
      <c r="L57" s="322">
        <v>158564</v>
      </c>
      <c r="M57" s="323">
        <v>49.9</v>
      </c>
      <c r="N57" s="324">
        <v>-74.4</v>
      </c>
    </row>
    <row r="58" spans="1:14" ht="14.25">
      <c r="A58" s="248"/>
      <c r="B58" s="244"/>
      <c r="C58" s="244"/>
      <c r="D58" s="244"/>
      <c r="E58" s="244"/>
      <c r="F58" s="244"/>
      <c r="G58" s="325"/>
      <c r="H58" s="326" t="s">
        <v>512</v>
      </c>
      <c r="I58" s="327">
        <v>351412</v>
      </c>
      <c r="J58" s="328">
        <v>28097</v>
      </c>
      <c r="K58" s="329">
        <v>117.9</v>
      </c>
      <c r="L58" s="330">
        <v>48412</v>
      </c>
      <c r="M58" s="331">
        <v>-3.1</v>
      </c>
      <c r="N58" s="332">
        <v>121</v>
      </c>
    </row>
    <row r="59" spans="1:14" ht="14.25">
      <c r="A59" s="248"/>
      <c r="B59" s="244"/>
      <c r="C59" s="244"/>
      <c r="D59" s="244"/>
      <c r="E59" s="244"/>
      <c r="F59" s="244"/>
      <c r="G59" s="310" t="s">
        <v>516</v>
      </c>
      <c r="H59" s="311"/>
      <c r="I59" s="319">
        <v>1023068</v>
      </c>
      <c r="J59" s="320">
        <v>82772</v>
      </c>
      <c r="K59" s="321">
        <v>-1.5</v>
      </c>
      <c r="L59" s="322">
        <v>106092</v>
      </c>
      <c r="M59" s="323">
        <v>-33.1</v>
      </c>
      <c r="N59" s="324">
        <v>31.6</v>
      </c>
    </row>
    <row r="60" spans="1:14" ht="14.25">
      <c r="A60" s="248"/>
      <c r="B60" s="244"/>
      <c r="C60" s="244"/>
      <c r="D60" s="244"/>
      <c r="E60" s="244"/>
      <c r="F60" s="244"/>
      <c r="G60" s="325"/>
      <c r="H60" s="326" t="s">
        <v>512</v>
      </c>
      <c r="I60" s="333">
        <v>212113</v>
      </c>
      <c r="J60" s="328">
        <v>17161</v>
      </c>
      <c r="K60" s="329">
        <v>-38.9</v>
      </c>
      <c r="L60" s="330">
        <v>44299</v>
      </c>
      <c r="M60" s="331">
        <v>-8.5</v>
      </c>
      <c r="N60" s="332">
        <v>-30.4</v>
      </c>
    </row>
    <row r="61" spans="1:14" ht="14.25">
      <c r="A61" s="248"/>
      <c r="B61" s="244"/>
      <c r="C61" s="244"/>
      <c r="D61" s="244"/>
      <c r="E61" s="244"/>
      <c r="F61" s="244"/>
      <c r="G61" s="310" t="s">
        <v>517</v>
      </c>
      <c r="H61" s="334"/>
      <c r="I61" s="335">
        <v>789613</v>
      </c>
      <c r="J61" s="336">
        <v>62829</v>
      </c>
      <c r="K61" s="337">
        <v>126</v>
      </c>
      <c r="L61" s="338">
        <v>102691</v>
      </c>
      <c r="M61" s="339">
        <v>8</v>
      </c>
      <c r="N61" s="324">
        <v>118</v>
      </c>
    </row>
    <row r="62" spans="1:14" ht="14.25">
      <c r="A62" s="248"/>
      <c r="B62" s="244"/>
      <c r="C62" s="244"/>
      <c r="D62" s="244"/>
      <c r="E62" s="244"/>
      <c r="F62" s="244"/>
      <c r="G62" s="325"/>
      <c r="H62" s="326" t="s">
        <v>512</v>
      </c>
      <c r="I62" s="327">
        <v>210136</v>
      </c>
      <c r="J62" s="328">
        <v>16703</v>
      </c>
      <c r="K62" s="329">
        <v>78.7</v>
      </c>
      <c r="L62" s="330">
        <v>42939</v>
      </c>
      <c r="M62" s="331">
        <v>0.3</v>
      </c>
      <c r="N62" s="332">
        <v>78.4</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15.53</v>
      </c>
      <c r="G47" s="12">
        <v>30.74</v>
      </c>
      <c r="H47" s="12">
        <v>29.21</v>
      </c>
      <c r="I47" s="12">
        <v>20.41</v>
      </c>
      <c r="J47" s="13">
        <v>8.13</v>
      </c>
    </row>
    <row r="48" spans="2:10" ht="57.75" customHeight="1">
      <c r="B48" s="14"/>
      <c r="C48" s="1171" t="s">
        <v>4</v>
      </c>
      <c r="D48" s="1171"/>
      <c r="E48" s="1172"/>
      <c r="F48" s="15">
        <v>7.19</v>
      </c>
      <c r="G48" s="16">
        <v>3.27</v>
      </c>
      <c r="H48" s="16">
        <v>3.84</v>
      </c>
      <c r="I48" s="16">
        <v>4.47</v>
      </c>
      <c r="J48" s="17">
        <v>4.62</v>
      </c>
    </row>
    <row r="49" spans="2:10" ht="57.75" customHeight="1" thickBot="1">
      <c r="B49" s="18"/>
      <c r="C49" s="1173" t="s">
        <v>5</v>
      </c>
      <c r="D49" s="1173"/>
      <c r="E49" s="1174"/>
      <c r="F49" s="19" t="s">
        <v>524</v>
      </c>
      <c r="G49" s="20">
        <v>20.62</v>
      </c>
      <c r="H49" s="20">
        <v>2.19</v>
      </c>
      <c r="I49" s="20" t="s">
        <v>525</v>
      </c>
      <c r="J49" s="21" t="s">
        <v>526</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2017-04-17T07:51:50Z</cp:lastPrinted>
  <dcterms:created xsi:type="dcterms:W3CDTF">2017-02-15T20:13:13Z</dcterms:created>
  <dcterms:modified xsi:type="dcterms:W3CDTF">2017-05-08T01:51:11Z</dcterms:modified>
  <cp:category/>
  <cp:version/>
  <cp:contentType/>
  <cp:contentStatus/>
</cp:coreProperties>
</file>