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490" windowHeight="7770"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<sst xmlns="http://schemas.openxmlformats.org/spreadsheetml/2006/main" count="1027" uniqueCount="564">
  <si>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</si>
  <si>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</si>
  <si>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</si>
  <si>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</si>
  <si>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</si>
  <si>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</si>
  <si>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</si>
  <si>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</si>
  <si>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</si>
  <si>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</si>
  <si>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</si>
  <si>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</si>
  <si>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</si>
  <si>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</si>
  <si>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</si>
  <si>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</si>
  <si>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</si>
  <si>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</si>
  <si>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</si>
  <si>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</si>
  <si>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</si>
  <si>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</si>
  <si>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</si>
  <si>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</si>
  <si>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</si>
  <si>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</si>
  <si>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</si>
  <si>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</si>
  <si>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</si>
  <si>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</si>
  <si>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</si>
  <si>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</si>
  <si>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</si>
  <si>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</si>
  <si>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</si>
  <si>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</si>
  <si>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</si>
  <si>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</si>
  <si>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</si>
  <si>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</si>
  <si>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</si>
  <si>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</si>
  <si>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</si>
  <si>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</si>
  <si>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</si>
  <si>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</si>
  <si>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</si>
  <si>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</si>
  <si>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</si>
  <si>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</si>
  <si>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</si>
  <si>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</si>
  <si>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</si>
  <si>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</si>
  <si>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</si>
  <si>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</si>
  <si>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</si>
  <si>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</si>
  <si>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</si>
  <si>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</si>
  <si>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</si>
  <si>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</si>
  <si>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</si>
  <si>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</si>
  <si>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</si>
  <si>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</si>
  <si>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</si>
  <si>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</si>
  <si>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Ⅲ－２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</si>
  <si>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</si>
  <si>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</si>
  <si>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</si>
  <si>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</si>
  <si>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</si>
  <si>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</si>
  <si>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</si>
  <si>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</si>
  <si>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</si>
  <si>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</si>
  <si>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</si>
  <si>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</si>
  <si>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草津市</t>
  </si>
  <si>
    <t>地方交付税種地</t>
    <rPh sb="0" eb="2">
      <t>チホウ</t>
    </rPh>
    <rPh sb="2" eb="5">
      <t>コウフゼイ</t>
    </rPh>
    <rPh sb="5" eb="6">
      <t>シュ</t>
    </rPh>
    <rPh sb="6" eb="7">
      <t>チ</t>
    </rPh>
    <phoneticPr fontId="3"/>
  </si>
  <si>
    <t>1-5</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</si>
  <si>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</si>
  <si>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</si>
  <si>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</si>
  <si>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</si>
  <si>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</si>
  <si>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</si>
  <si>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</si>
  <si>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</si>
  <si>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</si>
  <si>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</si>
  <si>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</si>
  <si>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</si>
  <si>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</si>
  <si>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</si>
  <si>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</si>
  <si>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</si>
  <si>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</si>
  <si>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</si>
  <si>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</si>
  <si>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</si>
  <si>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</si>
  <si>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4.9</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</si>
  <si>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</si>
  <si>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</si>
  <si>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</si>
  <si>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</si>
  <si>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</si>
  <si>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</si>
  <si>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</si>
  <si>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</si>
  <si>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</si>
  <si>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</si>
  <si>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</si>
  <si>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</si>
  <si>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</si>
  <si>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</si>
  <si>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</si>
  <si>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</si>
  <si>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</si>
  <si>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</si>
  <si>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</si>
  <si>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</si>
  <si>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</si>
  <si>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</si>
  <si>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</si>
  <si>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</si>
  <si>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</si>
  <si>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1.2</t>
  </si>
  <si>
    <t>基準財政需要額</t>
  </si>
  <si>
    <t>うち日本人(％)</t>
  </si>
  <si>
    <t>1.3</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</si>
  <si>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</si>
  <si>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</si>
  <si>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</si>
  <si>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</si>
  <si>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</si>
  <si>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</si>
  <si>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</si>
  <si>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</si>
  <si>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</si>
  <si>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</si>
  <si>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</si>
  <si>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</si>
  <si>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</si>
  <si>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</si>
  <si>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</si>
  <si>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</si>
  <si>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</si>
  <si>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</si>
  <si>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</si>
  <si>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</si>
  <si>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</si>
  <si>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</si>
  <si>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</si>
  <si>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</si>
  <si>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</si>
  <si>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</si>
  <si>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</si>
  <si>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</si>
  <si>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</si>
  <si>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</si>
  <si>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</si>
  <si>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</si>
  <si>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</si>
  <si>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</si>
  <si>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</si>
  <si>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</si>
  <si>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</si>
  <si>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</si>
  <si>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</si>
  <si>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</si>
  <si>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</si>
  <si>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</si>
  <si>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</si>
  <si>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</si>
  <si>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</si>
  <si>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</si>
  <si>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</si>
  <si>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</si>
  <si>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</si>
  <si>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</si>
  <si>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</si>
  <si>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</si>
  <si>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</si>
  <si>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</si>
  <si>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</si>
  <si>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</si>
  <si>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</si>
  <si>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</si>
  <si>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滋賀県草津市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</si>
  <si>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</si>
  <si>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</si>
  <si>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</si>
  <si>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</si>
  <si>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</si>
  <si>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</si>
  <si>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</si>
  <si>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</si>
  <si>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</si>
  <si>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</si>
  <si>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</si>
  <si>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</si>
  <si>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</si>
  <si>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</si>
  <si>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</si>
  <si>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</si>
  <si>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</si>
  <si>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</si>
  <si>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</si>
  <si>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</si>
  <si>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</si>
  <si>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</si>
  <si>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</si>
  <si>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</si>
  <si>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</si>
  <si>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</si>
  <si>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</si>
  <si>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</si>
  <si>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</si>
  <si>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</si>
  <si>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</si>
  <si>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</si>
  <si>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</si>
  <si>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</si>
  <si>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</si>
  <si>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</si>
  <si>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</si>
  <si>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</si>
  <si>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</si>
  <si>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</si>
  <si>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</si>
  <si>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</si>
  <si>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</si>
  <si>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</si>
  <si>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</si>
  <si>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</si>
  <si>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</si>
  <si>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</si>
  <si>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</si>
  <si>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</si>
  <si>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</si>
  <si>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</si>
  <si>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</si>
  <si>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</si>
  <si>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</si>
  <si>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</si>
  <si>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</si>
  <si>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</si>
  <si>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</si>
  <si>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</si>
  <si>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</si>
  <si>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</si>
  <si>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</si>
  <si>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</si>
  <si>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</si>
  <si>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</si>
  <si>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</si>
  <si>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</si>
  <si>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</si>
  <si>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</si>
  <si>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</si>
  <si>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</si>
  <si>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</si>
  <si>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</si>
  <si>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</si>
  <si>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</si>
  <si>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</si>
  <si>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</si>
  <si>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</si>
  <si>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</si>
  <si>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</si>
  <si>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</si>
  <si>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</si>
  <si>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</si>
  <si>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</si>
  <si>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</si>
  <si>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</si>
  <si>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</si>
  <si>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</si>
  <si>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</si>
  <si>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</si>
  <si>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</si>
  <si>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</si>
  <si>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</si>
  <si>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</si>
  <si>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</si>
  <si>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</si>
  <si>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</si>
  <si>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</si>
  <si>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</si>
  <si>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</si>
  <si>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</si>
  <si>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</si>
  <si>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</si>
  <si>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</si>
  <si>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</si>
  <si>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</si>
  <si>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</si>
  <si>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</si>
  <si>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</si>
  <si>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</si>
  <si>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</si>
  <si>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</si>
  <si>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</si>
  <si>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</si>
  <si>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</si>
  <si>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</si>
  <si>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</si>
  <si>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駐車場整備</t>
  </si>
  <si>
    <t>加入世帯数(世帯)</t>
  </si>
  <si>
    <t>　　うち一部事務組合負担金</t>
  </si>
  <si>
    <t>上水道</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</si>
  <si>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</si>
  <si>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</si>
  <si>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</si>
  <si>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</si>
  <si>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</si>
  <si>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</si>
  <si>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</si>
  <si>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</si>
  <si>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</si>
  <si>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</si>
  <si>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</si>
  <si>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</si>
  <si>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</si>
  <si>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</si>
  <si>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</si>
  <si>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</si>
  <si>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</si>
  <si>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</si>
  <si>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</si>
  <si>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</si>
  <si>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</si>
  <si>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</si>
  <si>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</si>
  <si>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</si>
  <si>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</si>
  <si>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滋賀県草津市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</si>
  <si>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</si>
  <si>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</si>
  <si>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</si>
  <si>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</si>
  <si>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</si>
  <si>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</si>
  <si>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</si>
  <si>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</si>
  <si>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</si>
  <si>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</si>
  <si>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</si>
  <si>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</si>
  <si>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</si>
  <si>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</si>
  <si>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</si>
  <si>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</si>
  <si>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</si>
  <si>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</si>
  <si>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</si>
  <si>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</si>
  <si>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学校給食センター特別会計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</si>
  <si>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</si>
  <si>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</si>
  <si>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</si>
  <si>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</si>
  <si>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</si>
  <si>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</si>
  <si>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</si>
  <si>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</si>
  <si>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</si>
  <si>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</si>
  <si>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</si>
  <si>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</si>
  <si>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</si>
  <si>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駐車場事業特別会計</t>
  </si>
  <si>
    <t>-</t>
  </si>
  <si>
    <t>国民健康保険事業特別会計</t>
  </si>
  <si>
    <t>介護保険事業特別会計</t>
  </si>
  <si>
    <t>後期高齢者医療特別会計</t>
  </si>
  <si>
    <t>水道事業会計</t>
  </si>
  <si>
    <t>法適用企業</t>
  </si>
  <si>
    <t>下水道事業会計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</si>
  <si>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</si>
  <si>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</si>
  <si>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</si>
  <si>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</si>
  <si>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</si>
  <si>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</si>
  <si>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</si>
  <si>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</si>
  <si>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</si>
  <si>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</si>
  <si>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</si>
  <si>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</si>
  <si>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</si>
  <si>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</si>
  <si>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</si>
  <si>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</si>
  <si>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</si>
  <si>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</si>
  <si>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</si>
  <si>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</si>
  <si>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</si>
  <si>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3"/>
  </si>
  <si>
    <t>-</t>
  </si>
  <si>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</si>
  <si>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</si>
  <si>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</si>
  <si>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</si>
  <si>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</si>
  <si>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</si>
  <si>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</si>
  <si>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</si>
  <si>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</si>
  <si>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</si>
  <si>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</si>
  <si>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</si>
  <si>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</si>
  <si>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</si>
  <si>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</si>
  <si>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</si>
  <si>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</si>
  <si>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</si>
  <si>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</si>
  <si>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</si>
  <si>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</si>
  <si>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</si>
  <si>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</si>
  <si>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</si>
  <si>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</si>
  <si>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</si>
  <si>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</si>
  <si>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</si>
  <si>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</si>
  <si>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</si>
  <si>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</si>
  <si>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3"/>
  </si>
  <si>
    <t>介護保険事業特別会計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</si>
  <si>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</si>
  <si>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</si>
  <si>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</si>
  <si>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</si>
  <si>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</si>
  <si>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</si>
  <si>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</si>
  <si>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</si>
  <si>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</si>
  <si>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</si>
  <si>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</si>
  <si>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</si>
  <si>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</si>
  <si>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</si>
  <si>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</si>
  <si>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t>
  </si>
  <si>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</si>
  <si>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</si>
  <si>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</si>
  <si>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</si>
  <si>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</si>
  <si>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t>
  </si>
  <si>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</si>
  <si>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</si>
  <si>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</si>
  <si>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</si>
  <si>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</si>
  <si>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</si>
  <si>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</si>
  <si>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</si>
  <si>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</si>
  <si>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</si>
  <si>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</si>
  <si>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</si>
  <si>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</si>
  <si>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</si>
  <si>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</si>
  <si>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</si>
  <si>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</si>
  <si>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</si>
  <si>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</si>
  <si>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</si>
  <si>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</si>
  <si>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</si>
  <si>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</si>
  <si>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</si>
  <si>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</si>
  <si>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</si>
  <si>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</si>
  <si>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</si>
  <si>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</si>
  <si>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</si>
  <si>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</si>
  <si>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</si>
  <si>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</si>
  <si>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</si>
  <si>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</si>
  <si>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</si>
  <si>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</si>
  <si>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</si>
  <si>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</si>
  <si>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</si>
  <si>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</si>
  <si>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</si>
  <si>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</si>
  <si>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</si>
  <si>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</si>
  <si>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</si>
  <si>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</si>
  <si>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</si>
  <si>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</si>
  <si>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</si>
  <si>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</si>
  <si>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</si>
  <si>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</si>
  <si>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</si>
  <si>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</si>
  <si>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</si>
  <si>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</si>
  <si>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</si>
  <si>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</si>
  <si>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</si>
  <si>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0.65</t>
  </si>
  <si>
    <t>水道事業会計</t>
  </si>
  <si>
    <t>一般会計</t>
  </si>
  <si>
    <t>国民健康保険事業特別会計</t>
  </si>
  <si>
    <t>下水道事業会計</t>
  </si>
  <si>
    <t>介護保険事業特別会計</t>
  </si>
  <si>
    <t>後期高齢者医療特別会計</t>
  </si>
  <si>
    <t>学校給食センター特別会計</t>
  </si>
  <si>
    <t>駐車場事業特別会計</t>
  </si>
  <si>
    <t>その他会計（赤字）</t>
  </si>
  <si>
    <t>その他会計（黒字）</t>
  </si>
  <si>
    <t>-</t>
  </si>
  <si>
    <t>滋賀県市町村交通災害共済組合</t>
    <rPh sb="0" eb="2">
      <t>シガ</t>
    </rPh>
    <rPh sb="2" eb="3">
      <t>ケン</t>
    </rPh>
    <rPh sb="3" eb="6">
      <t>シチョウソン</t>
    </rPh>
    <rPh sb="6" eb="8">
      <t>コウツウ</t>
    </rPh>
    <rPh sb="8" eb="10">
      <t>サイガイ</t>
    </rPh>
    <rPh sb="10" eb="12">
      <t>キョウサイ</t>
    </rPh>
    <rPh sb="12" eb="14">
      <t>クミアイ</t>
    </rPh>
    <phoneticPr fontId="3"/>
  </si>
  <si>
    <t>-</t>
  </si>
  <si>
    <t>-</t>
  </si>
  <si>
    <t>湖南広域行政組合</t>
    <rPh sb="0" eb="1">
      <t>コ</t>
    </rPh>
    <rPh sb="1" eb="2">
      <t>ミナミ</t>
    </rPh>
    <rPh sb="2" eb="4">
      <t>コウイキ</t>
    </rPh>
    <rPh sb="4" eb="6">
      <t>ギョウセイ</t>
    </rPh>
    <rPh sb="6" eb="8">
      <t>クミアイ</t>
    </rPh>
    <phoneticPr fontId="3"/>
  </si>
  <si>
    <t>滋賀県市町村職員研修センター</t>
    <rPh sb="0" eb="2">
      <t>シガ</t>
    </rPh>
    <rPh sb="2" eb="3">
      <t>ケン</t>
    </rPh>
    <rPh sb="3" eb="6">
      <t>シチョウソン</t>
    </rPh>
    <rPh sb="6" eb="8">
      <t>ショクイン</t>
    </rPh>
    <rPh sb="8" eb="9">
      <t>ケン</t>
    </rPh>
    <rPh sb="9" eb="10">
      <t>シュウ</t>
    </rPh>
    <phoneticPr fontId="3"/>
  </si>
  <si>
    <t>滋賀県後期高齢者医療広域連合（一般会計）</t>
    <rPh sb="0" eb="2">
      <t>シガ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</si>
  <si>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滋賀県後期高齢者医療広域連合（後期高齢者医療特別会計）</t>
    <rPh sb="0" eb="2">
      <t>シガ</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</si>
  <si>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草津市土地開発公社</t>
    <rPh sb="0" eb="3">
      <t>クサツシ</t>
    </rPh>
    <rPh sb="3" eb="5">
      <t>トチ</t>
    </rPh>
    <rPh sb="5" eb="7">
      <t>カイハツ</t>
    </rPh>
    <rPh sb="7" eb="9">
      <t>コウシャ</t>
    </rPh>
    <phoneticPr fontId="3"/>
  </si>
  <si>
    <t>（公財）草津市コミュニティ事業団</t>
    <rPh sb="1" eb="2">
      <t>コウ</t>
    </rPh>
    <rPh sb="2" eb="3">
      <t>ザイ</t>
    </rPh>
    <rPh sb="4" eb="7">
      <t>クサツシ</t>
    </rPh>
    <rPh sb="13" eb="16">
      <t>ジギョウダン</t>
    </rPh>
    <phoneticPr fontId="3"/>
  </si>
  <si>
    <t>草津都市開発（株）</t>
    <rPh sb="0" eb="2">
      <t>クサツ</t>
    </rPh>
    <rPh sb="2" eb="4">
      <t>トシ</t>
    </rPh>
    <rPh sb="4" eb="6">
      <t>カイハツ</t>
    </rPh>
    <rPh sb="7" eb="8">
      <t>カブ</t>
    </rPh>
    <phoneticPr fontId="3"/>
  </si>
  <si>
    <t>草津まちづくり会社</t>
    <rPh sb="0" eb="2">
      <t>クサツ</t>
    </rPh>
    <rPh sb="7" eb="9">
      <t>カイシャ</t>
    </rPh>
    <phoneticPr fontId="3"/>
  </si>
  <si>
    <t>○</t>
  </si>
  <si>
    <t>-</t>
  </si>
  <si>
    <t>-</t>
  </si>
  <si>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</si>
  <si>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</si>
  <si>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</si>
  <si>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</si>
  <si>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</si>
  <si>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</si>
  <si>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</si>
  <si>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</si>
  <si>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</si>
  <si>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</si>
  <si>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</si>
  <si>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有形固定資産減価償却率</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</si>
  <si>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</si>
  <si>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</si>
  <si>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</si>
  <si>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 xml:space="preserve">　将来負担比率は、5年連続で算定されず、良好な状態を維持している。これは、交付税措置のない資金手当債の抑制などにより、市債残高の抑制を行っているほか、職員数適正化による退職金などの将来負担経費が抑えられていること、第3セクターとの損失補償契約を行っていないことなどによる。一方、実質公債費比率は、県内他市や全国の類似団体と比較すると良好な値を維持しているが、市債の借入条件を見直し、元金償還の据置期間を廃止したことや、草津川跡地整備事業等の大規模事業の実施により、元利償還金が増加したことなどにより、上昇傾向にある。
　今後も、廃棄物処理施設の更新整備事業などの大規模事業が輻輳し、市債残高の増加が見込まれていることから、市「財政規律ガイドライン」に基づき、将来の財政負担を見通し、引き続き健全な財政運営に努めていく。
</t>
    <rPh sb="218" eb="219">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</si>
</sst>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6">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1"/>
      <color rgb="FF000000"/>
      <name val="+mn-cs"/>
      <family val="2"/>
    </font>
    <font>
      <b/>
      <sz val="14"/>
      <color rgb="FF000000"/>
      <name val="ＭＳ ゴシック"/>
      <family val="2"/>
    </font>
    <font>
      <sz val="11"/>
      <color theme="1"/>
      <name val="+mn-cs"/>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sz val="11"/>
      <color rgb="FF000000"/>
      <name val="Calibri"/>
      <family val="2"/>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4">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4" xfId="49" applyNumberFormat="1" applyFont="1" applyBorder="1" applyAlignment="1" applyProtection="1" quotePrefix="1">
      <alignment horizontal="right" vertical="center" shrinkToFit="1"/>
      <protection locked="0"/>
    </xf>
    <xf numFmtId="177" fontId="26" fillId="0" borderId="159" xfId="49" applyNumberFormat="1" applyFont="1" applyBorder="1" applyAlignment="1" applyProtection="1" quotePrefix="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quotePrefix="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0" fontId="2" fillId="0" borderId="28" xfId="53" applyFont="1" applyFill="1" applyBorder="1" applyAlignment="1" applyProtection="1">
      <alignment horizontal="left" vertical="top"/>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0" fontId="2" fillId="0" borderId="28" xfId="53" applyFont="1" applyFill="1" applyBorder="1" applyAlignment="1" applyProtection="1">
      <alignment horizontal="left" vertical="top" wrapText="1"/>
      <protection locked="0"/>
    </xf>
    <xf numFmtId="188" fontId="2" fillId="4"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51087601"/>
        <c:axId val="57135226"/>
      </c:lineChart>
      <c:catAx>
        <c:axId val="51087601"/>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7135226"/>
        <c:crosses val="autoZero"/>
        <c:auto val="1"/>
        <c:lblOffset val="100"/>
        <c:tickLblSkip val="1"/>
        <c:noMultiLvlLbl val="0"/>
      </c:catAx>
      <c:valAx>
        <c:axId val="57135226"/>
        <c:scaling>
          <c:orientation val="minMax"/>
          <c:max val="9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1087601"/>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44454987"/>
        <c:axId val="645505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44454987"/>
        <c:axId val="64550564"/>
      </c:lineChart>
      <c:catAx>
        <c:axId val="44454987"/>
        <c:scaling>
          <c:orientation val="minMax"/>
        </c:scaling>
        <c:axPos val="b"/>
        <c:delete val="0"/>
        <c:numFmt formatCode="General" sourceLinked="1"/>
        <c:majorTickMark val="none"/>
        <c:minorTickMark val="none"/>
        <c:tickLblPos val="low"/>
        <c:spPr>
          <a:ln w="3175">
            <a:solidFill>
              <a:srgbClr val="000000"/>
            </a:solidFill>
            <a:prstDash val="solid"/>
          </a:ln>
        </c:spPr>
        <c:crossAx val="64550564"/>
        <c:crosses val="autoZero"/>
        <c:auto val="1"/>
        <c:lblOffset val="100"/>
        <c:tickLblSkip val="1"/>
        <c:noMultiLvlLbl val="0"/>
      </c:catAx>
      <c:valAx>
        <c:axId val="64550564"/>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4454987"/>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学校給食センター特別会計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44084165"/>
        <c:axId val="61213166"/>
      </c:barChart>
      <c:catAx>
        <c:axId val="44084165"/>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61213166"/>
        <c:crosses val="autoZero"/>
        <c:auto val="1"/>
        <c:lblOffset val="100"/>
        <c:tickLblSkip val="1"/>
        <c:noMultiLvlLbl val="0"/>
      </c:catAx>
      <c:valAx>
        <c:axId val="61213166"/>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4084165"/>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14047583"/>
        <c:axId val="59319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14047583"/>
        <c:axId val="59319384"/>
      </c:lineChart>
      <c:catAx>
        <c:axId val="14047583"/>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59319384"/>
        <c:crosses val="autoZero"/>
        <c:auto val="1"/>
        <c:lblOffset val="100"/>
        <c:tickLblSkip val="1"/>
        <c:noMultiLvlLbl val="0"/>
      </c:catAx>
      <c:valAx>
        <c:axId val="59319384"/>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4047583"/>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64112409"/>
        <c:axId val="4014077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64112409"/>
        <c:axId val="40140770"/>
      </c:lineChart>
      <c:catAx>
        <c:axId val="64112409"/>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40140770"/>
        <c:crosses val="autoZero"/>
        <c:auto val="1"/>
        <c:lblOffset val="100"/>
        <c:tickLblSkip val="1"/>
        <c:noMultiLvlLbl val="0"/>
      </c:catAx>
      <c:valAx>
        <c:axId val="40140770"/>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6411240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25722611"/>
        <c:axId val="30176908"/>
      </c:scatterChart>
      <c:valAx>
        <c:axId val="25722611"/>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0176908"/>
        <c:crosses val="autoZero"/>
        <c:crossBetween val="midCat"/>
        <c:dispUnits/>
      </c:valAx>
      <c:valAx>
        <c:axId val="30176908"/>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5722611"/>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3156717"/>
        <c:axId val="28410454"/>
      </c:scatterChart>
      <c:valAx>
        <c:axId val="3156717"/>
        <c:scaling>
          <c:orientation val="minMax"/>
          <c:max val="9.6"/>
          <c:min val="6"/>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8410454"/>
        <c:crosses val="autoZero"/>
        <c:crossBetween val="midCat"/>
        <c:dispUnits/>
      </c:valAx>
      <c:valAx>
        <c:axId val="28410454"/>
        <c:scaling>
          <c:orientation val="minMax"/>
          <c:max val="63"/>
          <c:min val="11"/>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3156717"/>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chemeClr val="dk1"/>
              </a:solidFill>
              <a:effectLst/>
              <a:latin typeface="+mn-ea"/>
              <a:ea typeface="+mn-ea"/>
              <a:cs typeface="+mn-cs"/>
            </a:rPr>
            <a:t>　「元利償還金」については、平成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年度借入債から据置期間を廃止したこと等に伴い、平成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年度は前年度と比較して約</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億円増加した</a:t>
          </a:r>
          <a:r>
            <a:rPr kumimoji="1" lang="ja-JP" altLang="en-US" sz="1100">
              <a:solidFill>
                <a:schemeClr val="dk1"/>
              </a:solidFill>
              <a:effectLst/>
              <a:latin typeface="+mn-ea"/>
              <a:ea typeface="+mn-ea"/>
              <a:cs typeface="+mn-cs"/>
            </a:rPr>
            <a:t>が、平成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年度においては、既往債の償還が進んだことにより約</a:t>
          </a:r>
          <a:r>
            <a:rPr kumimoji="1" lang="en-US" altLang="ja-JP" sz="1100">
              <a:solidFill>
                <a:schemeClr val="dk1"/>
              </a:solidFill>
              <a:effectLst/>
              <a:latin typeface="+mn-ea"/>
              <a:ea typeface="+mn-ea"/>
              <a:cs typeface="+mn-cs"/>
            </a:rPr>
            <a:t>1</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5</a:t>
          </a:r>
          <a:r>
            <a:rPr kumimoji="1" lang="ja-JP" altLang="en-US" sz="1100">
              <a:solidFill>
                <a:schemeClr val="dk1"/>
              </a:solidFill>
              <a:effectLst/>
              <a:latin typeface="+mn-ea"/>
              <a:ea typeface="+mn-ea"/>
              <a:cs typeface="+mn-cs"/>
            </a:rPr>
            <a:t>千万円減少している</a:t>
          </a:r>
          <a:r>
            <a:rPr kumimoji="1" lang="ja-JP" altLang="ja-JP"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「算入公債費等」については、</a:t>
          </a:r>
          <a:r>
            <a:rPr kumimoji="1" lang="ja-JP" altLang="en-US"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7</a:t>
          </a:r>
          <a:r>
            <a:rPr kumimoji="1" lang="ja-JP" altLang="en-US" sz="1100">
              <a:solidFill>
                <a:sysClr val="windowText" lastClr="000000"/>
              </a:solidFill>
              <a:effectLst/>
              <a:latin typeface="+mn-ea"/>
              <a:ea typeface="+mn-ea"/>
              <a:cs typeface="+mn-cs"/>
            </a:rPr>
            <a:t>年度・平成</a:t>
          </a:r>
          <a:r>
            <a:rPr kumimoji="1" lang="en-US" altLang="ja-JP" sz="1100">
              <a:solidFill>
                <a:sysClr val="windowText" lastClr="000000"/>
              </a:solidFill>
              <a:effectLst/>
              <a:latin typeface="+mn-ea"/>
              <a:ea typeface="+mn-ea"/>
              <a:cs typeface="+mn-cs"/>
            </a:rPr>
            <a:t>8</a:t>
          </a:r>
          <a:r>
            <a:rPr kumimoji="1" lang="ja-JP" altLang="en-US" sz="1100">
              <a:solidFill>
                <a:sysClr val="windowText" lastClr="000000"/>
              </a:solidFill>
              <a:effectLst/>
              <a:latin typeface="+mn-ea"/>
              <a:ea typeface="+mn-ea"/>
              <a:cs typeface="+mn-cs"/>
            </a:rPr>
            <a:t>年度の減税補填債や平成</a:t>
          </a:r>
          <a:r>
            <a:rPr kumimoji="1" lang="en-US" altLang="ja-JP" sz="1100">
              <a:solidFill>
                <a:sysClr val="windowText" lastClr="000000"/>
              </a:solidFill>
              <a:effectLst/>
              <a:latin typeface="+mn-ea"/>
              <a:ea typeface="+mn-ea"/>
              <a:cs typeface="+mn-cs"/>
            </a:rPr>
            <a:t>7</a:t>
          </a:r>
          <a:r>
            <a:rPr kumimoji="1" lang="ja-JP" altLang="en-US" sz="1100">
              <a:solidFill>
                <a:sysClr val="windowText" lastClr="000000"/>
              </a:solidFill>
              <a:effectLst/>
              <a:latin typeface="+mn-ea"/>
              <a:ea typeface="+mn-ea"/>
              <a:cs typeface="+mn-cs"/>
            </a:rPr>
            <a:t>年度の臨時地方道整備事業債の算入</a:t>
          </a:r>
          <a:r>
            <a:rPr kumimoji="1" lang="ja-JP" altLang="en-US" sz="1100">
              <a:solidFill>
                <a:schemeClr val="dk1"/>
              </a:solidFill>
              <a:effectLst/>
              <a:latin typeface="+mn-ea"/>
              <a:ea typeface="+mn-ea"/>
              <a:cs typeface="+mn-cs"/>
            </a:rPr>
            <a:t>が終了したことなどにより、約</a:t>
          </a:r>
          <a:r>
            <a:rPr kumimoji="1" lang="en-US" altLang="ja-JP" sz="1100">
              <a:solidFill>
                <a:schemeClr val="dk1"/>
              </a:solidFill>
              <a:effectLst/>
              <a:latin typeface="+mn-ea"/>
              <a:ea typeface="+mn-ea"/>
              <a:cs typeface="+mn-cs"/>
            </a:rPr>
            <a:t>4</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千万円減少している。</a:t>
          </a:r>
          <a:endParaRPr lang="ja-JP" altLang="ja-JP" sz="14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今後、廃棄物処理施設整備事業</a:t>
          </a:r>
          <a:r>
            <a:rPr kumimoji="1" lang="ja-JP" altLang="en-US" sz="1100">
              <a:solidFill>
                <a:schemeClr val="dk1"/>
              </a:solidFill>
              <a:effectLst/>
              <a:latin typeface="+mn-ea"/>
              <a:ea typeface="+mn-ea"/>
              <a:cs typeface="+mn-cs"/>
            </a:rPr>
            <a:t>や中心市街地活性化関連事業など、</a:t>
          </a:r>
          <a:r>
            <a:rPr kumimoji="1" lang="ja-JP" altLang="ja-JP" sz="1100">
              <a:solidFill>
                <a:schemeClr val="dk1"/>
              </a:solidFill>
              <a:effectLst/>
              <a:latin typeface="+mn-ea"/>
              <a:ea typeface="+mn-ea"/>
              <a:cs typeface="+mn-cs"/>
            </a:rPr>
            <a:t>大規模</a:t>
          </a:r>
          <a:r>
            <a:rPr kumimoji="1" lang="ja-JP" altLang="en-US" sz="1100">
              <a:solidFill>
                <a:schemeClr val="dk1"/>
              </a:solidFill>
              <a:effectLst/>
              <a:latin typeface="+mn-ea"/>
              <a:ea typeface="+mn-ea"/>
              <a:cs typeface="+mn-cs"/>
            </a:rPr>
            <a:t>なプロジェクト</a:t>
          </a:r>
          <a:r>
            <a:rPr kumimoji="1" lang="ja-JP" altLang="ja-JP" sz="1100">
              <a:solidFill>
                <a:schemeClr val="dk1"/>
              </a:solidFill>
              <a:effectLst/>
              <a:latin typeface="+mn-ea"/>
              <a:ea typeface="+mn-ea"/>
              <a:cs typeface="+mn-cs"/>
            </a:rPr>
            <a:t>事業</a:t>
          </a:r>
          <a:r>
            <a:rPr kumimoji="1" lang="ja-JP" altLang="en-US" sz="1100">
              <a:solidFill>
                <a:schemeClr val="dk1"/>
              </a:solidFill>
              <a:effectLst/>
              <a:latin typeface="+mn-ea"/>
              <a:ea typeface="+mn-ea"/>
              <a:cs typeface="+mn-cs"/>
            </a:rPr>
            <a:t>の実施が</a:t>
          </a:r>
          <a:r>
            <a:rPr kumimoji="1" lang="ja-JP" altLang="ja-JP" sz="1100">
              <a:solidFill>
                <a:schemeClr val="dk1"/>
              </a:solidFill>
              <a:effectLst/>
              <a:latin typeface="+mn-ea"/>
              <a:ea typeface="+mn-ea"/>
              <a:cs typeface="+mn-cs"/>
            </a:rPr>
            <a:t>本格化し、</a:t>
          </a:r>
          <a:r>
            <a:rPr kumimoji="1" lang="ja-JP" altLang="en-US" sz="1100">
              <a:solidFill>
                <a:schemeClr val="dk1"/>
              </a:solidFill>
              <a:effectLst/>
              <a:latin typeface="+mn-ea"/>
              <a:ea typeface="+mn-ea"/>
              <a:cs typeface="+mn-cs"/>
            </a:rPr>
            <a:t>公債費</a:t>
          </a:r>
          <a:r>
            <a:rPr kumimoji="1" lang="ja-JP" altLang="ja-JP" sz="1100">
              <a:solidFill>
                <a:schemeClr val="dk1"/>
              </a:solidFill>
              <a:effectLst/>
              <a:latin typeface="+mn-ea"/>
              <a:ea typeface="+mn-ea"/>
              <a:cs typeface="+mn-cs"/>
            </a:rPr>
            <a:t>が増加する</a:t>
          </a:r>
          <a:r>
            <a:rPr kumimoji="1" lang="ja-JP" altLang="en-US" sz="1100">
              <a:solidFill>
                <a:schemeClr val="dk1"/>
              </a:solidFill>
              <a:effectLst/>
              <a:latin typeface="+mn-ea"/>
              <a:ea typeface="+mn-ea"/>
              <a:cs typeface="+mn-cs"/>
            </a:rPr>
            <a:t>見込みである</a:t>
          </a:r>
          <a:r>
            <a:rPr kumimoji="1" lang="ja-JP" altLang="ja-JP" sz="1100">
              <a:solidFill>
                <a:schemeClr val="dk1"/>
              </a:solidFill>
              <a:effectLst/>
              <a:latin typeface="+mn-ea"/>
              <a:ea typeface="+mn-ea"/>
              <a:cs typeface="+mn-cs"/>
            </a:rPr>
            <a:t>ことから、新規借入に際しては、市</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財政規律ガイドライン</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に基づき、長期的にプライマリーバランスを確保するよう努め、将来世代との適正な負担水準の維持を図っていく。</a:t>
          </a:r>
          <a:endParaRPr lang="ja-JP" altLang="ja-JP" sz="14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ysClr val="windowText" lastClr="000000"/>
              </a:solidFill>
              <a:effectLst/>
              <a:latin typeface="+mn-ea"/>
              <a:ea typeface="+mn-ea"/>
              <a:cs typeface="+mn-cs"/>
            </a:rPr>
            <a:t>　地方債の現在高については、</a:t>
          </a:r>
          <a:r>
            <a:rPr kumimoji="1" lang="ja-JP" altLang="en-US" sz="1100">
              <a:solidFill>
                <a:sysClr val="windowText" lastClr="000000"/>
              </a:solidFill>
              <a:effectLst/>
              <a:latin typeface="+mn-ea"/>
              <a:ea typeface="+mn-ea"/>
              <a:cs typeface="+mn-cs"/>
            </a:rPr>
            <a:t>老上西小学校建設事業などの実施により、</a:t>
          </a:r>
          <a:r>
            <a:rPr kumimoji="1" lang="ja-JP" altLang="ja-JP"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27</a:t>
          </a:r>
          <a:r>
            <a:rPr kumimoji="1" lang="ja-JP" altLang="ja-JP" sz="1100">
              <a:solidFill>
                <a:sysClr val="windowText" lastClr="000000"/>
              </a:solidFill>
              <a:effectLst/>
              <a:latin typeface="+mn-ea"/>
              <a:ea typeface="+mn-ea"/>
              <a:cs typeface="+mn-cs"/>
            </a:rPr>
            <a:t>年度は</a:t>
          </a:r>
          <a:r>
            <a:rPr kumimoji="1" lang="ja-JP" altLang="en-US" sz="1100">
              <a:solidFill>
                <a:sysClr val="windowText" lastClr="000000"/>
              </a:solidFill>
              <a:effectLst/>
              <a:latin typeface="+mn-ea"/>
              <a:ea typeface="+mn-ea"/>
              <a:cs typeface="+mn-cs"/>
            </a:rPr>
            <a:t>前年度と比べて</a:t>
          </a:r>
          <a:r>
            <a:rPr kumimoji="1" lang="en-US" altLang="ja-JP" sz="1100">
              <a:solidFill>
                <a:sysClr val="windowText" lastClr="000000"/>
              </a:solidFill>
              <a:effectLst/>
              <a:latin typeface="+mn-ea"/>
              <a:ea typeface="+mn-ea"/>
              <a:cs typeface="+mn-cs"/>
            </a:rPr>
            <a:t>10</a:t>
          </a:r>
          <a:r>
            <a:rPr kumimoji="1" lang="ja-JP" altLang="en-US" sz="1100">
              <a:solidFill>
                <a:sysClr val="windowText" lastClr="000000"/>
              </a:solidFill>
              <a:effectLst/>
              <a:latin typeface="+mn-ea"/>
              <a:ea typeface="+mn-ea"/>
              <a:cs typeface="+mn-cs"/>
            </a:rPr>
            <a:t>億</a:t>
          </a:r>
          <a:r>
            <a:rPr kumimoji="1" lang="en-US" altLang="ja-JP" sz="1100">
              <a:solidFill>
                <a:sysClr val="windowText" lastClr="000000"/>
              </a:solidFill>
              <a:effectLst/>
              <a:latin typeface="+mn-ea"/>
              <a:ea typeface="+mn-ea"/>
              <a:cs typeface="+mn-cs"/>
            </a:rPr>
            <a:t>7</a:t>
          </a:r>
          <a:r>
            <a:rPr kumimoji="1" lang="ja-JP" altLang="en-US" sz="1100">
              <a:solidFill>
                <a:sysClr val="windowText" lastClr="000000"/>
              </a:solidFill>
              <a:effectLst/>
              <a:latin typeface="+mn-ea"/>
              <a:ea typeface="+mn-ea"/>
              <a:cs typeface="+mn-cs"/>
            </a:rPr>
            <a:t>千</a:t>
          </a:r>
          <a:r>
            <a:rPr kumimoji="1" lang="en-US" altLang="ja-JP" sz="1100">
              <a:solidFill>
                <a:sysClr val="windowText" lastClr="000000"/>
              </a:solidFill>
              <a:effectLst/>
              <a:latin typeface="+mn-ea"/>
              <a:ea typeface="+mn-ea"/>
              <a:cs typeface="+mn-cs"/>
            </a:rPr>
            <a:t>5</a:t>
          </a:r>
          <a:r>
            <a:rPr kumimoji="1" lang="ja-JP" altLang="en-US" sz="1100">
              <a:solidFill>
                <a:sysClr val="windowText" lastClr="000000"/>
              </a:solidFill>
              <a:effectLst/>
              <a:latin typeface="+mn-ea"/>
              <a:ea typeface="+mn-ea"/>
              <a:cs typeface="+mn-cs"/>
            </a:rPr>
            <a:t>百万円の増</a:t>
          </a:r>
          <a:r>
            <a:rPr kumimoji="1" lang="ja-JP" altLang="ja-JP" sz="1100">
              <a:solidFill>
                <a:sysClr val="windowText" lastClr="000000"/>
              </a:solidFill>
              <a:effectLst/>
              <a:latin typeface="+mn-ea"/>
              <a:ea typeface="+mn-ea"/>
              <a:cs typeface="+mn-cs"/>
            </a:rPr>
            <a:t>となった。</a:t>
          </a:r>
          <a:endParaRPr lang="ja-JP" altLang="ja-JP" sz="14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また、職員の新陳代謝が進んでいることから、退職手当見込額も減少しており、将来負担額は概ね減少傾向にある。</a:t>
          </a:r>
          <a:endParaRPr lang="ja-JP" altLang="ja-JP" sz="14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平成</a:t>
          </a:r>
          <a:r>
            <a:rPr kumimoji="1" lang="en-US" altLang="ja-JP" sz="1100">
              <a:solidFill>
                <a:sysClr val="windowText" lastClr="000000"/>
              </a:solidFill>
              <a:effectLst/>
              <a:latin typeface="+mn-ea"/>
              <a:ea typeface="+mn-ea"/>
              <a:cs typeface="+mn-cs"/>
            </a:rPr>
            <a:t>27</a:t>
          </a:r>
          <a:r>
            <a:rPr kumimoji="1" lang="ja-JP" altLang="ja-JP" sz="1100">
              <a:solidFill>
                <a:sysClr val="windowText" lastClr="000000"/>
              </a:solidFill>
              <a:effectLst/>
              <a:latin typeface="+mn-ea"/>
              <a:ea typeface="+mn-ea"/>
              <a:cs typeface="+mn-cs"/>
            </a:rPr>
            <a:t>年度の将来負担額は、前年同様、算定されない（負担額ゼロ）という結果になり、現時点において既に発生した負債のみを対象とする将来負担比率でみると、安定した財政状況といえる。</a:t>
          </a:r>
          <a:endParaRPr lang="ja-JP" altLang="ja-JP" sz="14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しかし、今後、廃棄物処理施設の更新整備事業等の大規模事業の本格化や老朽化した公共施設への対応を考慮すると、比率は一定程度の上昇が見込まれ、引き続き、健全な財政運営に努める必要がある。</a:t>
          </a:r>
          <a:endParaRPr lang="ja-JP" altLang="ja-JP" sz="1400">
            <a:solidFill>
              <a:sysClr val="windowText" lastClr="000000"/>
            </a:solidFill>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9" name="正方形/長方形 8"/>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10" name="正方形/長方形 9"/>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11" name="正方形/長方形 10"/>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2" name="正方形/長方形 11"/>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3" name="正方形/長方形 12"/>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4" name="正方形/長方形 13"/>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5" name="正方形/長方形 14"/>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6" name="正方形/長方形 15"/>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7" name="正方形/長方形 16"/>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8" name="正方形/長方形 17"/>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130,385
128,551
67.82
47,791,711
46,771,122
444,030
24,991,713
38,528,073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9" name="正方形/長方形 18"/>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0" name="正方形/長方形 19"/>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1" name="正方形/長方形 20"/>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2" name="正方形/長方形 21"/>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3" name="正方形/長方形 22"/>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24" name="正方形/長方形 23"/>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3</xdr:row>
      <xdr:rowOff>76200</xdr:rowOff>
    </xdr:to>
    <xdr:sp macro="" textlink="">
      <xdr:nvSpPr>
        <xdr:cNvPr id="25" name="角丸四角形 24"/>
        <xdr:cNvSpPr/>
      </xdr:nvSpPr>
      <xdr:spPr>
        <a:xfrm>
          <a:off x="10696575" y="885825"/>
          <a:ext cx="1524000" cy="381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6" name="正方形/長方形 25"/>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133350</xdr:rowOff>
    </xdr:from>
    <xdr:to>
      <xdr:col>8</xdr:col>
      <xdr:colOff>438150</xdr:colOff>
      <xdr:row>2</xdr:row>
      <xdr:rowOff>238125</xdr:rowOff>
    </xdr:to>
    <xdr:sp macro="" textlink="">
      <xdr:nvSpPr>
        <xdr:cNvPr id="27" name="フローチャート : 判断 26"/>
        <xdr:cNvSpPr/>
      </xdr:nvSpPr>
      <xdr:spPr>
        <a:xfrm>
          <a:off x="10829925" y="1000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8" name="テキスト ボックス 27"/>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9" name="テキスト ボックス 28"/>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0" name="テキスト ボックス 29"/>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31" name="テキスト ボックス 30"/>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2" name="正方形/長方形 31"/>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3" name="正方形/長方形 32"/>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4" name="正方形/長方形 33"/>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5" name="正方形/長方形 34"/>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6" name="正方形/長方形 35"/>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7" name="正方形/長方形 36"/>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8" name="正方形/長方形 37"/>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9" name="正方形/長方形 38"/>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0" name="正方形/長方形 39"/>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1" name="正方形/長方形 40"/>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2" name="正方形/長方形 41"/>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3" name="正方形/長方形 42"/>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4" name="テキスト ボックス 43"/>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5" name="正方形/長方形 44"/>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6" name="正方形/長方形 45"/>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7" name="正方形/長方形 46"/>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8" name="正方形/長方形 47"/>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9" name="正方形/長方形 48"/>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50" name="正方形/長方形 49"/>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51" name="正方形/長方形 50"/>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2" name="正方形/長方形 51"/>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3" name="正方形/長方形 52"/>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4" name="正方形/長方形 53"/>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5" name="正方形/長方形 54"/>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6" name="テキスト ボックス 55"/>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7" name="正方形/長方形 56"/>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8" name="正方形/長方形 57"/>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9" name="正方形/長方形 58"/>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60" name="正方形/長方形 59"/>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61" name="正方形/長方形 60"/>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2" name="テキスト ボックス 61"/>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3" name="テキスト ボックス 62"/>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130,385
128,551
67.82
47,791,711
46,771,122
444,030
24,991,713
38,528,073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130,385
128,551
67.82
47,791,711
46,771,122
444,030
24,991,713
38,528,073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130,385
128,551
67.82
47,791,711
46,771,122
444,030
24,991,713
38,528,073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財政力指数は、消費税率引き上げの影響による地方消費税交付金の増などにより、基準財政収入額が</a:t>
          </a:r>
          <a:r>
            <a:rPr kumimoji="1" lang="en-US" altLang="ja-JP" sz="1100">
              <a:latin typeface="ＭＳ Ｐゴシック"/>
            </a:rPr>
            <a:t>817</a:t>
          </a:r>
          <a:r>
            <a:rPr kumimoji="1" lang="ja-JP" altLang="en-US" sz="1100">
              <a:latin typeface="ＭＳ Ｐゴシック"/>
            </a:rPr>
            <a:t>百万円の増となったのに対し、基準財政需要額では、まち・ひと・しごと創生に取り組むための財政需要として、新たに人口減少等特別対策事業費が創設されたものの、全体で</a:t>
          </a:r>
          <a:r>
            <a:rPr kumimoji="1" lang="en-US" altLang="ja-JP" sz="1100">
              <a:latin typeface="ＭＳ Ｐゴシック"/>
            </a:rPr>
            <a:t>738</a:t>
          </a:r>
          <a:r>
            <a:rPr kumimoji="1" lang="ja-JP" altLang="en-US" sz="1100">
              <a:latin typeface="ＭＳ Ｐゴシック"/>
            </a:rPr>
            <a:t>百万円の増にとどまったことで、単年度では</a:t>
          </a:r>
          <a:r>
            <a:rPr kumimoji="1" lang="en-US" altLang="ja-JP" sz="1100">
              <a:latin typeface="ＭＳ Ｐゴシック"/>
            </a:rPr>
            <a:t>0.928</a:t>
          </a:r>
          <a:r>
            <a:rPr kumimoji="1" lang="ja-JP" altLang="en-US" sz="1100">
              <a:latin typeface="ＭＳ Ｐゴシック"/>
            </a:rPr>
            <a:t>となり、平成</a:t>
          </a:r>
          <a:r>
            <a:rPr kumimoji="1" lang="en-US" altLang="ja-JP" sz="1100">
              <a:latin typeface="ＭＳ Ｐゴシック"/>
            </a:rPr>
            <a:t>26</a:t>
          </a:r>
          <a:r>
            <a:rPr kumimoji="1" lang="ja-JP" altLang="en-US" sz="1100">
              <a:latin typeface="ＭＳ Ｐゴシック"/>
            </a:rPr>
            <a:t>年度よりも</a:t>
          </a:r>
          <a:r>
            <a:rPr kumimoji="1" lang="en-US" altLang="ja-JP" sz="1100">
              <a:latin typeface="ＭＳ Ｐゴシック"/>
            </a:rPr>
            <a:t>0.007</a:t>
          </a:r>
          <a:r>
            <a:rPr kumimoji="1" lang="ja-JP" altLang="en-US" sz="1100">
              <a:latin typeface="ＭＳ Ｐゴシック"/>
            </a:rPr>
            <a:t>ポイント増加した。</a:t>
          </a:r>
          <a:r>
            <a:rPr kumimoji="1" lang="en-US" altLang="ja-JP" sz="1100">
              <a:latin typeface="ＭＳ Ｐゴシック"/>
            </a:rPr>
            <a:t>3</a:t>
          </a:r>
          <a:r>
            <a:rPr kumimoji="1" lang="ja-JP" altLang="en-US" sz="1100">
              <a:latin typeface="ＭＳ Ｐゴシック"/>
            </a:rPr>
            <a:t>ヵ年平均では、</a:t>
          </a:r>
          <a:r>
            <a:rPr kumimoji="1" lang="en-US" altLang="ja-JP" sz="1100">
              <a:latin typeface="ＭＳ Ｐゴシック"/>
            </a:rPr>
            <a:t>0.005</a:t>
          </a:r>
          <a:r>
            <a:rPr kumimoji="1" lang="ja-JP" altLang="en-US" sz="1100">
              <a:latin typeface="ＭＳ Ｐゴシック"/>
            </a:rPr>
            <a:t>ポイント増の</a:t>
          </a:r>
          <a:r>
            <a:rPr kumimoji="1" lang="en-US" altLang="ja-JP" sz="1100">
              <a:latin typeface="ＭＳ Ｐゴシック"/>
            </a:rPr>
            <a:t>0.920</a:t>
          </a:r>
          <a:r>
            <a:rPr kumimoji="1" lang="ja-JP" altLang="en-US" sz="1100">
              <a:latin typeface="ＭＳ Ｐゴシック"/>
            </a:rPr>
            <a:t>となり、</a:t>
          </a:r>
          <a:r>
            <a:rPr kumimoji="1" lang="en-US" altLang="ja-JP" sz="1100">
              <a:latin typeface="ＭＳ Ｐゴシック"/>
            </a:rPr>
            <a:t>8</a:t>
          </a:r>
          <a:r>
            <a:rPr kumimoji="1" lang="ja-JP" altLang="en-US" sz="1100">
              <a:latin typeface="ＭＳ Ｐゴシック"/>
            </a:rPr>
            <a:t>年連続で交付税の交付団体となった。</a:t>
          </a:r>
          <a:endParaRPr kumimoji="1" lang="en-US" altLang="ja-JP" sz="1100">
            <a:latin typeface="ＭＳ Ｐゴシック"/>
          </a:endParaRPr>
        </a:p>
        <a:p>
          <a:r>
            <a:rPr kumimoji="1" lang="ja-JP" altLang="en-US" sz="1100">
              <a:latin typeface="ＭＳ Ｐゴシック"/>
            </a:rPr>
            <a:t>　近年は、基準財政収入額の増に対し、基準財政需要額の伸びが抑制されており、普通交付税の交付額は減少傾向にある。</a:t>
          </a:r>
          <a:endParaRPr kumimoji="1" lang="en-US" altLang="ja-JP" sz="1100">
            <a:latin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762000" y="784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762000" y="750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762000" y="715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762000" y="681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762000" y="646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762000" y="612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104775</xdr:rowOff>
    </xdr:from>
    <xdr:to>
      <xdr:col>7</xdr:col>
      <xdr:colOff>152400</xdr:colOff>
      <xdr:row>45</xdr:row>
      <xdr:rowOff>28575</xdr:rowOff>
    </xdr:to>
    <xdr:cxnSp macro="">
      <xdr:nvCxnSpPr>
        <xdr:cNvPr id="65" name="直線コネクタ 64"/>
        <xdr:cNvCxnSpPr/>
      </xdr:nvCxnSpPr>
      <xdr:spPr>
        <a:xfrm flipV="1">
          <a:off x="4953000" y="6276975"/>
          <a:ext cx="0" cy="14668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0</xdr:rowOff>
    </xdr:from>
    <xdr:ext cx="762000" cy="257175"/>
    <xdr:sp macro="" textlink="">
      <xdr:nvSpPr>
        <xdr:cNvPr id="66" name="財政力最小値テキスト"/>
        <xdr:cNvSpPr txBox="1"/>
      </xdr:nvSpPr>
      <xdr:spPr>
        <a:xfrm>
          <a:off x="5038725" y="771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66675</xdr:colOff>
      <xdr:row>45</xdr:row>
      <xdr:rowOff>28575</xdr:rowOff>
    </xdr:from>
    <xdr:to>
      <xdr:col>7</xdr:col>
      <xdr:colOff>238125</xdr:colOff>
      <xdr:row>45</xdr:row>
      <xdr:rowOff>28575</xdr:rowOff>
    </xdr:to>
    <xdr:cxnSp macro="">
      <xdr:nvCxnSpPr>
        <xdr:cNvPr id="67" name="直線コネクタ 66"/>
        <xdr:cNvCxnSpPr/>
      </xdr:nvCxnSpPr>
      <xdr:spPr>
        <a:xfrm>
          <a:off x="4867275" y="774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19050</xdr:rowOff>
    </xdr:from>
    <xdr:ext cx="762000" cy="257175"/>
    <xdr:sp macro="" textlink="">
      <xdr:nvSpPr>
        <xdr:cNvPr id="68" name="財政力最大値テキスト"/>
        <xdr:cNvSpPr txBox="1"/>
      </xdr:nvSpPr>
      <xdr:spPr>
        <a:xfrm>
          <a:off x="5038725" y="601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66675</xdr:colOff>
      <xdr:row>36</xdr:row>
      <xdr:rowOff>104775</xdr:rowOff>
    </xdr:from>
    <xdr:to>
      <xdr:col>7</xdr:col>
      <xdr:colOff>238125</xdr:colOff>
      <xdr:row>36</xdr:row>
      <xdr:rowOff>104775</xdr:rowOff>
    </xdr:to>
    <xdr:cxnSp macro="">
      <xdr:nvCxnSpPr>
        <xdr:cNvPr id="69" name="直線コネクタ 68"/>
        <xdr:cNvCxnSpPr/>
      </xdr:nvCxnSpPr>
      <xdr:spPr>
        <a:xfrm>
          <a:off x="4867275" y="6276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95250</xdr:rowOff>
    </xdr:from>
    <xdr:to>
      <xdr:col>7</xdr:col>
      <xdr:colOff>152400</xdr:colOff>
      <xdr:row>40</xdr:row>
      <xdr:rowOff>114300</xdr:rowOff>
    </xdr:to>
    <xdr:cxnSp macro="">
      <xdr:nvCxnSpPr>
        <xdr:cNvPr id="70" name="直線コネクタ 69"/>
        <xdr:cNvCxnSpPr/>
      </xdr:nvCxnSpPr>
      <xdr:spPr>
        <a:xfrm flipV="1">
          <a:off x="4114800" y="69532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47625</xdr:rowOff>
    </xdr:from>
    <xdr:ext cx="762000" cy="257175"/>
    <xdr:sp macro="" textlink="">
      <xdr:nvSpPr>
        <xdr:cNvPr id="71" name="財政力平均値テキスト"/>
        <xdr:cNvSpPr txBox="1"/>
      </xdr:nvSpPr>
      <xdr:spPr>
        <a:xfrm>
          <a:off x="5038725"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76200</xdr:rowOff>
    </xdr:from>
    <xdr:to>
      <xdr:col>7</xdr:col>
      <xdr:colOff>200025</xdr:colOff>
      <xdr:row>42</xdr:row>
      <xdr:rowOff>9525</xdr:rowOff>
    </xdr:to>
    <xdr:sp macro="" textlink="">
      <xdr:nvSpPr>
        <xdr:cNvPr id="72" name="フローチャート : 判断 71"/>
        <xdr:cNvSpPr/>
      </xdr:nvSpPr>
      <xdr:spPr>
        <a:xfrm>
          <a:off x="4905375" y="7105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40</xdr:row>
      <xdr:rowOff>114300</xdr:rowOff>
    </xdr:from>
    <xdr:to>
      <xdr:col>6</xdr:col>
      <xdr:colOff>0</xdr:colOff>
      <xdr:row>40</xdr:row>
      <xdr:rowOff>114300</xdr:rowOff>
    </xdr:to>
    <xdr:cxnSp macro="">
      <xdr:nvCxnSpPr>
        <xdr:cNvPr id="73" name="直線コネクタ 72"/>
        <xdr:cNvCxnSpPr/>
      </xdr:nvCxnSpPr>
      <xdr:spPr>
        <a:xfrm>
          <a:off x="3228975" y="69723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9525</xdr:rowOff>
    </xdr:from>
    <xdr:to>
      <xdr:col>6</xdr:col>
      <xdr:colOff>47625</xdr:colOff>
      <xdr:row>42</xdr:row>
      <xdr:rowOff>114300</xdr:rowOff>
    </xdr:to>
    <xdr:sp macro="" textlink="">
      <xdr:nvSpPr>
        <xdr:cNvPr id="74" name="フローチャート : 判断 73"/>
        <xdr:cNvSpPr/>
      </xdr:nvSpPr>
      <xdr:spPr>
        <a:xfrm>
          <a:off x="4067175" y="7210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95250</xdr:rowOff>
    </xdr:from>
    <xdr:ext cx="733425" cy="257175"/>
    <xdr:sp macro="" textlink="">
      <xdr:nvSpPr>
        <xdr:cNvPr id="75" name="テキスト ボックス 74"/>
        <xdr:cNvSpPr txBox="1"/>
      </xdr:nvSpPr>
      <xdr:spPr>
        <a:xfrm>
          <a:off x="3733800" y="7296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276225</xdr:colOff>
      <xdr:row>40</xdr:row>
      <xdr:rowOff>114300</xdr:rowOff>
    </xdr:from>
    <xdr:to>
      <xdr:col>4</xdr:col>
      <xdr:colOff>485775</xdr:colOff>
      <xdr:row>40</xdr:row>
      <xdr:rowOff>123825</xdr:rowOff>
    </xdr:to>
    <xdr:cxnSp macro="">
      <xdr:nvCxnSpPr>
        <xdr:cNvPr id="76" name="直線コネクタ 75"/>
        <xdr:cNvCxnSpPr/>
      </xdr:nvCxnSpPr>
      <xdr:spPr>
        <a:xfrm flipV="1">
          <a:off x="2333625" y="69723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9525</xdr:rowOff>
    </xdr:from>
    <xdr:to>
      <xdr:col>4</xdr:col>
      <xdr:colOff>533400</xdr:colOff>
      <xdr:row>42</xdr:row>
      <xdr:rowOff>114300</xdr:rowOff>
    </xdr:to>
    <xdr:sp macro="" textlink="">
      <xdr:nvSpPr>
        <xdr:cNvPr id="77" name="フローチャート : 判断 76"/>
        <xdr:cNvSpPr/>
      </xdr:nvSpPr>
      <xdr:spPr>
        <a:xfrm>
          <a:off x="3171825" y="7210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95250</xdr:rowOff>
    </xdr:from>
    <xdr:ext cx="762000" cy="257175"/>
    <xdr:sp macro="" textlink="">
      <xdr:nvSpPr>
        <xdr:cNvPr id="78" name="テキスト ボックス 77"/>
        <xdr:cNvSpPr txBox="1"/>
      </xdr:nvSpPr>
      <xdr:spPr>
        <a:xfrm>
          <a:off x="2847975"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76200</xdr:rowOff>
    </xdr:from>
    <xdr:to>
      <xdr:col>3</xdr:col>
      <xdr:colOff>276225</xdr:colOff>
      <xdr:row>40</xdr:row>
      <xdr:rowOff>123825</xdr:rowOff>
    </xdr:to>
    <xdr:cxnSp macro="">
      <xdr:nvCxnSpPr>
        <xdr:cNvPr id="79" name="直線コネクタ 78"/>
        <xdr:cNvCxnSpPr/>
      </xdr:nvCxnSpPr>
      <xdr:spPr>
        <a:xfrm>
          <a:off x="1447800" y="69342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xdr:rowOff>
    </xdr:from>
    <xdr:to>
      <xdr:col>3</xdr:col>
      <xdr:colOff>333375</xdr:colOff>
      <xdr:row>42</xdr:row>
      <xdr:rowOff>114300</xdr:rowOff>
    </xdr:to>
    <xdr:sp macro="" textlink="">
      <xdr:nvSpPr>
        <xdr:cNvPr id="80" name="フローチャート : 判断 79"/>
        <xdr:cNvSpPr/>
      </xdr:nvSpPr>
      <xdr:spPr>
        <a:xfrm>
          <a:off x="2286000" y="7210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95250</xdr:rowOff>
    </xdr:from>
    <xdr:ext cx="762000" cy="257175"/>
    <xdr:sp macro="" textlink="">
      <xdr:nvSpPr>
        <xdr:cNvPr id="81" name="テキスト ボックス 80"/>
        <xdr:cNvSpPr txBox="1"/>
      </xdr:nvSpPr>
      <xdr:spPr>
        <a:xfrm>
          <a:off x="1952625"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28575</xdr:colOff>
      <xdr:row>41</xdr:row>
      <xdr:rowOff>133350</xdr:rowOff>
    </xdr:from>
    <xdr:to>
      <xdr:col>2</xdr:col>
      <xdr:colOff>123825</xdr:colOff>
      <xdr:row>42</xdr:row>
      <xdr:rowOff>57150</xdr:rowOff>
    </xdr:to>
    <xdr:sp macro="" textlink="">
      <xdr:nvSpPr>
        <xdr:cNvPr id="82" name="フローチャート : 判断 81"/>
        <xdr:cNvSpPr/>
      </xdr:nvSpPr>
      <xdr:spPr>
        <a:xfrm>
          <a:off x="1400175" y="7162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47625</xdr:rowOff>
    </xdr:from>
    <xdr:ext cx="762000" cy="257175"/>
    <xdr:sp macro="" textlink="">
      <xdr:nvSpPr>
        <xdr:cNvPr id="83" name="テキスト ボックス 82"/>
        <xdr:cNvSpPr txBox="1"/>
      </xdr:nvSpPr>
      <xdr:spPr>
        <a:xfrm>
          <a:off x="106680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4" name="テキスト ボックス 83"/>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40</xdr:row>
      <xdr:rowOff>38100</xdr:rowOff>
    </xdr:from>
    <xdr:to>
      <xdr:col>7</xdr:col>
      <xdr:colOff>200025</xdr:colOff>
      <xdr:row>40</xdr:row>
      <xdr:rowOff>142875</xdr:rowOff>
    </xdr:to>
    <xdr:sp macro="" textlink="">
      <xdr:nvSpPr>
        <xdr:cNvPr id="89" name="円/楕円 88"/>
        <xdr:cNvSpPr/>
      </xdr:nvSpPr>
      <xdr:spPr>
        <a:xfrm>
          <a:off x="4905375" y="6896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39</xdr:row>
      <xdr:rowOff>57150</xdr:rowOff>
    </xdr:from>
    <xdr:ext cx="762000" cy="257175"/>
    <xdr:sp macro="" textlink="">
      <xdr:nvSpPr>
        <xdr:cNvPr id="90" name="財政力該当値テキスト"/>
        <xdr:cNvSpPr txBox="1"/>
      </xdr:nvSpPr>
      <xdr:spPr>
        <a:xfrm>
          <a:off x="5038725" y="674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638175</xdr:colOff>
      <xdr:row>40</xdr:row>
      <xdr:rowOff>57150</xdr:rowOff>
    </xdr:from>
    <xdr:to>
      <xdr:col>6</xdr:col>
      <xdr:colOff>47625</xdr:colOff>
      <xdr:row>40</xdr:row>
      <xdr:rowOff>161925</xdr:rowOff>
    </xdr:to>
    <xdr:sp macro="" textlink="">
      <xdr:nvSpPr>
        <xdr:cNvPr id="91" name="円/楕円 90"/>
        <xdr:cNvSpPr/>
      </xdr:nvSpPr>
      <xdr:spPr>
        <a:xfrm>
          <a:off x="4067175" y="6915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171450</xdr:rowOff>
    </xdr:from>
    <xdr:ext cx="733425" cy="257175"/>
    <xdr:sp macro="" textlink="">
      <xdr:nvSpPr>
        <xdr:cNvPr id="92" name="テキスト ボックス 91"/>
        <xdr:cNvSpPr txBox="1"/>
      </xdr:nvSpPr>
      <xdr:spPr>
        <a:xfrm>
          <a:off x="3733800" y="6686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428625</xdr:colOff>
      <xdr:row>40</xdr:row>
      <xdr:rowOff>57150</xdr:rowOff>
    </xdr:from>
    <xdr:to>
      <xdr:col>4</xdr:col>
      <xdr:colOff>533400</xdr:colOff>
      <xdr:row>40</xdr:row>
      <xdr:rowOff>161925</xdr:rowOff>
    </xdr:to>
    <xdr:sp macro="" textlink="">
      <xdr:nvSpPr>
        <xdr:cNvPr id="93" name="円/楕円 92"/>
        <xdr:cNvSpPr/>
      </xdr:nvSpPr>
      <xdr:spPr>
        <a:xfrm>
          <a:off x="3171825" y="6915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38</xdr:row>
      <xdr:rowOff>171450</xdr:rowOff>
    </xdr:from>
    <xdr:ext cx="762000" cy="257175"/>
    <xdr:sp macro="" textlink="">
      <xdr:nvSpPr>
        <xdr:cNvPr id="94" name="テキスト ボックス 93"/>
        <xdr:cNvSpPr txBox="1"/>
      </xdr:nvSpPr>
      <xdr:spPr>
        <a:xfrm>
          <a:off x="2847975"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333375</xdr:colOff>
      <xdr:row>41</xdr:row>
      <xdr:rowOff>9525</xdr:rowOff>
    </xdr:to>
    <xdr:sp macro="" textlink="">
      <xdr:nvSpPr>
        <xdr:cNvPr id="95" name="円/楕円 94"/>
        <xdr:cNvSpPr/>
      </xdr:nvSpPr>
      <xdr:spPr>
        <a:xfrm>
          <a:off x="2286000" y="6934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39</xdr:row>
      <xdr:rowOff>19050</xdr:rowOff>
    </xdr:from>
    <xdr:ext cx="762000" cy="257175"/>
    <xdr:sp macro="" textlink="">
      <xdr:nvSpPr>
        <xdr:cNvPr id="96" name="テキスト ボックス 95"/>
        <xdr:cNvSpPr txBox="1"/>
      </xdr:nvSpPr>
      <xdr:spPr>
        <a:xfrm>
          <a:off x="1952625" y="670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28575</xdr:colOff>
      <xdr:row>40</xdr:row>
      <xdr:rowOff>28575</xdr:rowOff>
    </xdr:from>
    <xdr:to>
      <xdr:col>2</xdr:col>
      <xdr:colOff>123825</xdr:colOff>
      <xdr:row>40</xdr:row>
      <xdr:rowOff>123825</xdr:rowOff>
    </xdr:to>
    <xdr:sp macro="" textlink="">
      <xdr:nvSpPr>
        <xdr:cNvPr id="97" name="円/楕円 96"/>
        <xdr:cNvSpPr/>
      </xdr:nvSpPr>
      <xdr:spPr>
        <a:xfrm>
          <a:off x="1400175" y="6886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133350</xdr:rowOff>
    </xdr:from>
    <xdr:ext cx="762000" cy="257175"/>
    <xdr:sp macro="" textlink="">
      <xdr:nvSpPr>
        <xdr:cNvPr id="98" name="テキスト ボックス 97"/>
        <xdr:cNvSpPr txBox="1"/>
      </xdr:nvSpPr>
      <xdr:spPr>
        <a:xfrm>
          <a:off x="1066800"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lang="ja-JP" altLang="ja-JP" sz="1100">
              <a:solidFill>
                <a:schemeClr val="dk1"/>
              </a:solidFill>
              <a:effectLst/>
              <a:latin typeface="+mn-ea"/>
              <a:ea typeface="+mn-ea"/>
              <a:cs typeface="+mn-cs"/>
            </a:rPr>
            <a:t>経常収支比率は</a:t>
          </a:r>
          <a:r>
            <a:rPr lang="en-US" altLang="ja-JP" sz="1100">
              <a:solidFill>
                <a:schemeClr val="dk1"/>
              </a:solidFill>
              <a:effectLst/>
              <a:latin typeface="+mn-ea"/>
              <a:ea typeface="+mn-ea"/>
              <a:cs typeface="+mn-cs"/>
            </a:rPr>
            <a:t>88.9</a:t>
          </a:r>
          <a:r>
            <a:rPr lang="ja-JP" altLang="ja-JP" sz="1100">
              <a:solidFill>
                <a:schemeClr val="dk1"/>
              </a:solidFill>
              <a:effectLst/>
              <a:latin typeface="+mn-ea"/>
              <a:ea typeface="+mn-ea"/>
              <a:cs typeface="+mn-cs"/>
            </a:rPr>
            <a:t>％となり、前年度から</a:t>
          </a:r>
          <a:r>
            <a:rPr lang="en-US" altLang="ja-JP" sz="1100">
              <a:solidFill>
                <a:schemeClr val="dk1"/>
              </a:solidFill>
              <a:effectLst/>
              <a:latin typeface="+mn-ea"/>
              <a:ea typeface="+mn-ea"/>
              <a:cs typeface="+mn-cs"/>
            </a:rPr>
            <a:t>0.4</a:t>
          </a:r>
          <a:r>
            <a:rPr lang="ja-JP" altLang="ja-JP" sz="1100">
              <a:solidFill>
                <a:schemeClr val="dk1"/>
              </a:solidFill>
              <a:effectLst/>
              <a:latin typeface="+mn-ea"/>
              <a:ea typeface="+mn-ea"/>
              <a:cs typeface="+mn-cs"/>
            </a:rPr>
            <a:t>ポイント改善した。これは分子である経常一般財源充当額において、扶助費が</a:t>
          </a:r>
          <a:r>
            <a:rPr lang="en-US" altLang="ja-JP" sz="1100">
              <a:solidFill>
                <a:schemeClr val="dk1"/>
              </a:solidFill>
              <a:effectLst/>
              <a:latin typeface="+mn-ea"/>
              <a:ea typeface="+mn-ea"/>
              <a:cs typeface="+mn-cs"/>
            </a:rPr>
            <a:t>123</a:t>
          </a:r>
          <a:r>
            <a:rPr lang="ja-JP" altLang="ja-JP" sz="1100">
              <a:solidFill>
                <a:schemeClr val="dk1"/>
              </a:solidFill>
              <a:effectLst/>
              <a:latin typeface="+mn-ea"/>
              <a:ea typeface="+mn-ea"/>
              <a:cs typeface="+mn-cs"/>
            </a:rPr>
            <a:t>百万円、繰出金が</a:t>
          </a:r>
          <a:r>
            <a:rPr lang="en-US" altLang="ja-JP" sz="1100">
              <a:solidFill>
                <a:schemeClr val="dk1"/>
              </a:solidFill>
              <a:effectLst/>
              <a:latin typeface="+mn-ea"/>
              <a:ea typeface="+mn-ea"/>
              <a:cs typeface="+mn-cs"/>
            </a:rPr>
            <a:t>224</a:t>
          </a:r>
          <a:r>
            <a:rPr lang="ja-JP" altLang="ja-JP" sz="1100">
              <a:solidFill>
                <a:schemeClr val="dk1"/>
              </a:solidFill>
              <a:effectLst/>
              <a:latin typeface="+mn-ea"/>
              <a:ea typeface="+mn-ea"/>
              <a:cs typeface="+mn-cs"/>
            </a:rPr>
            <a:t>百万円の増となるなど、全体で</a:t>
          </a:r>
          <a:r>
            <a:rPr lang="en-US" altLang="ja-JP" sz="1100">
              <a:solidFill>
                <a:schemeClr val="dk1"/>
              </a:solidFill>
              <a:effectLst/>
              <a:latin typeface="+mn-ea"/>
              <a:ea typeface="+mn-ea"/>
              <a:cs typeface="+mn-cs"/>
            </a:rPr>
            <a:t>551</a:t>
          </a:r>
          <a:r>
            <a:rPr lang="ja-JP" altLang="ja-JP" sz="1100">
              <a:solidFill>
                <a:schemeClr val="dk1"/>
              </a:solidFill>
              <a:effectLst/>
              <a:latin typeface="+mn-ea"/>
              <a:ea typeface="+mn-ea"/>
              <a:cs typeface="+mn-cs"/>
            </a:rPr>
            <a:t>百万円の増となった一方、分母側の経常一般財源では、市税が</a:t>
          </a:r>
          <a:r>
            <a:rPr lang="en-US" altLang="ja-JP" sz="1100">
              <a:solidFill>
                <a:schemeClr val="dk1"/>
              </a:solidFill>
              <a:effectLst/>
              <a:latin typeface="+mn-ea"/>
              <a:ea typeface="+mn-ea"/>
              <a:cs typeface="+mn-cs"/>
            </a:rPr>
            <a:t>388</a:t>
          </a:r>
          <a:r>
            <a:rPr lang="ja-JP" altLang="ja-JP" sz="1100">
              <a:solidFill>
                <a:schemeClr val="dk1"/>
              </a:solidFill>
              <a:effectLst/>
              <a:latin typeface="+mn-ea"/>
              <a:ea typeface="+mn-ea"/>
              <a:cs typeface="+mn-cs"/>
            </a:rPr>
            <a:t>百万円、地方消費税交付金が</a:t>
          </a:r>
          <a:r>
            <a:rPr lang="en-US" altLang="ja-JP" sz="1100">
              <a:solidFill>
                <a:schemeClr val="dk1"/>
              </a:solidFill>
              <a:effectLst/>
              <a:latin typeface="+mn-ea"/>
              <a:ea typeface="+mn-ea"/>
              <a:cs typeface="+mn-cs"/>
            </a:rPr>
            <a:t>970</a:t>
          </a:r>
          <a:r>
            <a:rPr lang="ja-JP" altLang="ja-JP" sz="1100">
              <a:solidFill>
                <a:schemeClr val="dk1"/>
              </a:solidFill>
              <a:effectLst/>
              <a:latin typeface="+mn-ea"/>
              <a:ea typeface="+mn-ea"/>
              <a:cs typeface="+mn-cs"/>
            </a:rPr>
            <a:t>百万円の増となるなど、全体でも</a:t>
          </a:r>
          <a:r>
            <a:rPr lang="en-US" altLang="ja-JP" sz="1100">
              <a:solidFill>
                <a:schemeClr val="dk1"/>
              </a:solidFill>
              <a:effectLst/>
              <a:latin typeface="+mn-ea"/>
              <a:ea typeface="+mn-ea"/>
              <a:cs typeface="+mn-cs"/>
            </a:rPr>
            <a:t>747</a:t>
          </a:r>
          <a:r>
            <a:rPr lang="ja-JP" altLang="ja-JP" sz="1100">
              <a:solidFill>
                <a:schemeClr val="dk1"/>
              </a:solidFill>
              <a:effectLst/>
              <a:latin typeface="+mn-ea"/>
              <a:ea typeface="+mn-ea"/>
              <a:cs typeface="+mn-cs"/>
            </a:rPr>
            <a:t>百万円の増となり、歳入側が歳出側の増を上回ったことによる</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少子高齢</a:t>
          </a:r>
          <a:r>
            <a:rPr kumimoji="1" lang="ja-JP" altLang="en-US" sz="1100">
              <a:solidFill>
                <a:schemeClr val="dk1"/>
              </a:solidFill>
              <a:effectLst/>
              <a:latin typeface="+mn-lt"/>
              <a:ea typeface="+mn-ea"/>
              <a:cs typeface="+mn-cs"/>
            </a:rPr>
            <a:t>化</a:t>
          </a:r>
          <a:r>
            <a:rPr kumimoji="1" lang="ja-JP" altLang="ja-JP" sz="1100">
              <a:solidFill>
                <a:schemeClr val="dk1"/>
              </a:solidFill>
              <a:effectLst/>
              <a:latin typeface="+mn-lt"/>
              <a:ea typeface="+mn-ea"/>
              <a:cs typeface="+mn-cs"/>
            </a:rPr>
            <a:t>の進展による社会保障関係費の増加が続く</a:t>
          </a:r>
          <a:r>
            <a:rPr kumimoji="1" lang="ja-JP" altLang="en-US" sz="1100">
              <a:solidFill>
                <a:schemeClr val="dk1"/>
              </a:solidFill>
              <a:effectLst/>
              <a:latin typeface="+mn-lt"/>
              <a:ea typeface="+mn-ea"/>
              <a:cs typeface="+mn-cs"/>
            </a:rPr>
            <a:t>中</a:t>
          </a:r>
          <a:r>
            <a:rPr kumimoji="1" lang="ja-JP" altLang="ja-JP" sz="1100">
              <a:solidFill>
                <a:schemeClr val="dk1"/>
              </a:solidFill>
              <a:effectLst/>
              <a:latin typeface="+mn-lt"/>
              <a:ea typeface="+mn-ea"/>
              <a:cs typeface="+mn-cs"/>
            </a:rPr>
            <a:t>、経常収支比率は近年高止まりの状況が続いて</a:t>
          </a:r>
          <a:r>
            <a:rPr kumimoji="1" lang="ja-JP" altLang="en-US" sz="1100">
              <a:solidFill>
                <a:schemeClr val="dk1"/>
              </a:solidFill>
              <a:effectLst/>
              <a:latin typeface="+mn-lt"/>
              <a:ea typeface="+mn-ea"/>
              <a:cs typeface="+mn-cs"/>
            </a:rPr>
            <a:t>いる。今後も引き続き、</a:t>
          </a:r>
          <a:r>
            <a:rPr kumimoji="1" lang="ja-JP" altLang="ja-JP" sz="1100">
              <a:solidFill>
                <a:schemeClr val="dk1"/>
              </a:solidFill>
              <a:effectLst/>
              <a:latin typeface="+mn-lt"/>
              <a:ea typeface="+mn-ea"/>
              <a:cs typeface="+mn-cs"/>
            </a:rPr>
            <a:t>適正な課税による市税収入の確保や各種未収金の縮減など、歳入確保に向けた取り組みを進めるほか、歳出全般の節減合理化を進める</a:t>
          </a:r>
          <a:r>
            <a:rPr kumimoji="1" lang="ja-JP" altLang="en-US" sz="1100">
              <a:solidFill>
                <a:schemeClr val="dk1"/>
              </a:solidFill>
              <a:effectLst/>
              <a:latin typeface="+mn-lt"/>
              <a:ea typeface="+mn-ea"/>
              <a:cs typeface="+mn-cs"/>
            </a:rPr>
            <a:t>などして、財政の硬直化への対応を図る。</a:t>
          </a:r>
          <a:endParaRPr lang="ja-JP" altLang="ja-JP">
            <a:effectLst/>
          </a:endParaRPr>
        </a:p>
        <a:p>
          <a:endParaRPr kumimoji="1" lang="ja-JP" altLang="en-US" sz="1100">
            <a:latin typeface="ＭＳ Ｐゴシック"/>
          </a:endParaRP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5" name="直線コネクタ 114"/>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6" name="テキスト ボックス 115"/>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7" name="直線コネクタ 116"/>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8" name="テキスト ボックス 117"/>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9" name="直線コネクタ 118"/>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20" name="テキスト ボックス 119"/>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21" name="直線コネクタ 120"/>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2" name="テキスト ボックス 121"/>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3" name="直線コネクタ 122"/>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4" name="テキスト ボックス 123"/>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5"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66675</xdr:rowOff>
    </xdr:from>
    <xdr:to>
      <xdr:col>7</xdr:col>
      <xdr:colOff>152400</xdr:colOff>
      <xdr:row>67</xdr:row>
      <xdr:rowOff>66675</xdr:rowOff>
    </xdr:to>
    <xdr:cxnSp macro="">
      <xdr:nvCxnSpPr>
        <xdr:cNvPr id="126" name="直線コネクタ 125"/>
        <xdr:cNvCxnSpPr/>
      </xdr:nvCxnSpPr>
      <xdr:spPr>
        <a:xfrm flipV="1">
          <a:off x="4953000" y="10353675"/>
          <a:ext cx="0" cy="12001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67</xdr:row>
      <xdr:rowOff>38100</xdr:rowOff>
    </xdr:from>
    <xdr:ext cx="762000" cy="257175"/>
    <xdr:sp macro="" textlink="">
      <xdr:nvSpPr>
        <xdr:cNvPr id="127" name="財政構造の弾力性最小値テキスト"/>
        <xdr:cNvSpPr txBox="1"/>
      </xdr:nvSpPr>
      <xdr:spPr>
        <a:xfrm>
          <a:off x="5038725" y="1152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66675</xdr:colOff>
      <xdr:row>67</xdr:row>
      <xdr:rowOff>66675</xdr:rowOff>
    </xdr:from>
    <xdr:to>
      <xdr:col>7</xdr:col>
      <xdr:colOff>238125</xdr:colOff>
      <xdr:row>67</xdr:row>
      <xdr:rowOff>66675</xdr:rowOff>
    </xdr:to>
    <xdr:cxnSp macro="">
      <xdr:nvCxnSpPr>
        <xdr:cNvPr id="128" name="直線コネクタ 127"/>
        <xdr:cNvCxnSpPr/>
      </xdr:nvCxnSpPr>
      <xdr:spPr>
        <a:xfrm>
          <a:off x="4867275" y="1155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58</xdr:row>
      <xdr:rowOff>152400</xdr:rowOff>
    </xdr:from>
    <xdr:ext cx="762000" cy="257175"/>
    <xdr:sp macro="" textlink="">
      <xdr:nvSpPr>
        <xdr:cNvPr id="129" name="財政構造の弾力性最大値テキスト"/>
        <xdr:cNvSpPr txBox="1"/>
      </xdr:nvSpPr>
      <xdr:spPr>
        <a:xfrm>
          <a:off x="5038725" y="1009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66675</xdr:colOff>
      <xdr:row>60</xdr:row>
      <xdr:rowOff>66675</xdr:rowOff>
    </xdr:from>
    <xdr:to>
      <xdr:col>7</xdr:col>
      <xdr:colOff>238125</xdr:colOff>
      <xdr:row>60</xdr:row>
      <xdr:rowOff>66675</xdr:rowOff>
    </xdr:to>
    <xdr:cxnSp macro="">
      <xdr:nvCxnSpPr>
        <xdr:cNvPr id="130" name="直線コネクタ 129"/>
        <xdr:cNvCxnSpPr/>
      </xdr:nvCxnSpPr>
      <xdr:spPr>
        <a:xfrm>
          <a:off x="4867275" y="10353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9525</xdr:rowOff>
    </xdr:from>
    <xdr:to>
      <xdr:col>7</xdr:col>
      <xdr:colOff>152400</xdr:colOff>
      <xdr:row>64</xdr:row>
      <xdr:rowOff>28575</xdr:rowOff>
    </xdr:to>
    <xdr:cxnSp macro="">
      <xdr:nvCxnSpPr>
        <xdr:cNvPr id="131" name="直線コネクタ 130"/>
        <xdr:cNvCxnSpPr/>
      </xdr:nvCxnSpPr>
      <xdr:spPr>
        <a:xfrm flipV="1">
          <a:off x="4114800" y="109823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95250</xdr:rowOff>
    </xdr:from>
    <xdr:ext cx="762000" cy="257175"/>
    <xdr:sp macro="" textlink="">
      <xdr:nvSpPr>
        <xdr:cNvPr id="132" name="財政構造の弾力性平均値テキスト"/>
        <xdr:cNvSpPr txBox="1"/>
      </xdr:nvSpPr>
      <xdr:spPr>
        <a:xfrm>
          <a:off x="5038725" y="1072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85725</xdr:rowOff>
    </xdr:from>
    <xdr:to>
      <xdr:col>7</xdr:col>
      <xdr:colOff>200025</xdr:colOff>
      <xdr:row>64</xdr:row>
      <xdr:rowOff>9525</xdr:rowOff>
    </xdr:to>
    <xdr:sp macro="" textlink="">
      <xdr:nvSpPr>
        <xdr:cNvPr id="133" name="フローチャート : 判断 132"/>
        <xdr:cNvSpPr/>
      </xdr:nvSpPr>
      <xdr:spPr>
        <a:xfrm>
          <a:off x="4905375" y="10887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64</xdr:row>
      <xdr:rowOff>19050</xdr:rowOff>
    </xdr:from>
    <xdr:to>
      <xdr:col>6</xdr:col>
      <xdr:colOff>0</xdr:colOff>
      <xdr:row>64</xdr:row>
      <xdr:rowOff>28575</xdr:rowOff>
    </xdr:to>
    <xdr:cxnSp macro="">
      <xdr:nvCxnSpPr>
        <xdr:cNvPr id="134" name="直線コネクタ 133"/>
        <xdr:cNvCxnSpPr/>
      </xdr:nvCxnSpPr>
      <xdr:spPr>
        <a:xfrm>
          <a:off x="3228975" y="109918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64</xdr:row>
      <xdr:rowOff>47625</xdr:rowOff>
    </xdr:from>
    <xdr:to>
      <xdr:col>6</xdr:col>
      <xdr:colOff>47625</xdr:colOff>
      <xdr:row>64</xdr:row>
      <xdr:rowOff>152400</xdr:rowOff>
    </xdr:to>
    <xdr:sp macro="" textlink="">
      <xdr:nvSpPr>
        <xdr:cNvPr id="135" name="フローチャート : 判断 134"/>
        <xdr:cNvSpPr/>
      </xdr:nvSpPr>
      <xdr:spPr>
        <a:xfrm>
          <a:off x="4067175" y="11020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133350</xdr:rowOff>
    </xdr:from>
    <xdr:ext cx="733425" cy="257175"/>
    <xdr:sp macro="" textlink="">
      <xdr:nvSpPr>
        <xdr:cNvPr id="136" name="テキスト ボックス 135"/>
        <xdr:cNvSpPr txBox="1"/>
      </xdr:nvSpPr>
      <xdr:spPr>
        <a:xfrm>
          <a:off x="3733800" y="11106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276225</xdr:colOff>
      <xdr:row>64</xdr:row>
      <xdr:rowOff>19050</xdr:rowOff>
    </xdr:from>
    <xdr:to>
      <xdr:col>4</xdr:col>
      <xdr:colOff>485775</xdr:colOff>
      <xdr:row>64</xdr:row>
      <xdr:rowOff>38100</xdr:rowOff>
    </xdr:to>
    <xdr:cxnSp macro="">
      <xdr:nvCxnSpPr>
        <xdr:cNvPr id="137" name="直線コネクタ 136"/>
        <xdr:cNvCxnSpPr/>
      </xdr:nvCxnSpPr>
      <xdr:spPr>
        <a:xfrm flipV="1">
          <a:off x="2333625" y="109918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161925</xdr:rowOff>
    </xdr:from>
    <xdr:to>
      <xdr:col>4</xdr:col>
      <xdr:colOff>533400</xdr:colOff>
      <xdr:row>64</xdr:row>
      <xdr:rowOff>85725</xdr:rowOff>
    </xdr:to>
    <xdr:sp macro="" textlink="">
      <xdr:nvSpPr>
        <xdr:cNvPr id="138" name="フローチャート : 判断 137"/>
        <xdr:cNvSpPr/>
      </xdr:nvSpPr>
      <xdr:spPr>
        <a:xfrm>
          <a:off x="3171825" y="10963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64</xdr:row>
      <xdr:rowOff>76200</xdr:rowOff>
    </xdr:from>
    <xdr:ext cx="762000" cy="257175"/>
    <xdr:sp macro="" textlink="">
      <xdr:nvSpPr>
        <xdr:cNvPr id="139" name="テキスト ボックス 138"/>
        <xdr:cNvSpPr txBox="1"/>
      </xdr:nvSpPr>
      <xdr:spPr>
        <a:xfrm>
          <a:off x="284797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152400</xdr:rowOff>
    </xdr:from>
    <xdr:to>
      <xdr:col>3</xdr:col>
      <xdr:colOff>276225</xdr:colOff>
      <xdr:row>64</xdr:row>
      <xdr:rowOff>38100</xdr:rowOff>
    </xdr:to>
    <xdr:cxnSp macro="">
      <xdr:nvCxnSpPr>
        <xdr:cNvPr id="140" name="直線コネクタ 139"/>
        <xdr:cNvCxnSpPr/>
      </xdr:nvCxnSpPr>
      <xdr:spPr>
        <a:xfrm>
          <a:off x="1447800" y="109537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28575</xdr:rowOff>
    </xdr:from>
    <xdr:to>
      <xdr:col>3</xdr:col>
      <xdr:colOff>333375</xdr:colOff>
      <xdr:row>64</xdr:row>
      <xdr:rowOff>133350</xdr:rowOff>
    </xdr:to>
    <xdr:sp macro="" textlink="">
      <xdr:nvSpPr>
        <xdr:cNvPr id="141" name="フローチャート : 判断 140"/>
        <xdr:cNvSpPr/>
      </xdr:nvSpPr>
      <xdr:spPr>
        <a:xfrm>
          <a:off x="2286000" y="11001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64</xdr:row>
      <xdr:rowOff>114300</xdr:rowOff>
    </xdr:from>
    <xdr:ext cx="762000" cy="257175"/>
    <xdr:sp macro="" textlink="">
      <xdr:nvSpPr>
        <xdr:cNvPr id="142" name="テキスト ボックス 141"/>
        <xdr:cNvSpPr txBox="1"/>
      </xdr:nvSpPr>
      <xdr:spPr>
        <a:xfrm>
          <a:off x="1952625" y="1108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28575</xdr:colOff>
      <xdr:row>64</xdr:row>
      <xdr:rowOff>9525</xdr:rowOff>
    </xdr:from>
    <xdr:to>
      <xdr:col>2</xdr:col>
      <xdr:colOff>123825</xdr:colOff>
      <xdr:row>64</xdr:row>
      <xdr:rowOff>104775</xdr:rowOff>
    </xdr:to>
    <xdr:sp macro="" textlink="">
      <xdr:nvSpPr>
        <xdr:cNvPr id="143" name="フローチャート : 判断 142"/>
        <xdr:cNvSpPr/>
      </xdr:nvSpPr>
      <xdr:spPr>
        <a:xfrm>
          <a:off x="1400175" y="109823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95250</xdr:rowOff>
    </xdr:from>
    <xdr:ext cx="762000" cy="257175"/>
    <xdr:sp macro="" textlink="">
      <xdr:nvSpPr>
        <xdr:cNvPr id="144" name="テキスト ボックス 143"/>
        <xdr:cNvSpPr txBox="1"/>
      </xdr:nvSpPr>
      <xdr:spPr>
        <a:xfrm>
          <a:off x="1066800" y="1106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5" name="テキスト ボックス 144"/>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6" name="テキスト ボックス 145"/>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7" name="テキスト ボックス 146"/>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8" name="テキスト ボックス 147"/>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9" name="テキスト ボックス 148"/>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63</xdr:row>
      <xdr:rowOff>133350</xdr:rowOff>
    </xdr:from>
    <xdr:to>
      <xdr:col>7</xdr:col>
      <xdr:colOff>200025</xdr:colOff>
      <xdr:row>64</xdr:row>
      <xdr:rowOff>57150</xdr:rowOff>
    </xdr:to>
    <xdr:sp macro="" textlink="">
      <xdr:nvSpPr>
        <xdr:cNvPr id="150" name="円/楕円 149"/>
        <xdr:cNvSpPr/>
      </xdr:nvSpPr>
      <xdr:spPr>
        <a:xfrm>
          <a:off x="4905375" y="109347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63</xdr:row>
      <xdr:rowOff>104775</xdr:rowOff>
    </xdr:from>
    <xdr:ext cx="762000" cy="257175"/>
    <xdr:sp macro="" textlink="">
      <xdr:nvSpPr>
        <xdr:cNvPr id="151" name="財政構造の弾力性該当値テキスト"/>
        <xdr:cNvSpPr txBox="1"/>
      </xdr:nvSpPr>
      <xdr:spPr>
        <a:xfrm>
          <a:off x="5038725" y="1090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638175</xdr:colOff>
      <xdr:row>63</xdr:row>
      <xdr:rowOff>152400</xdr:rowOff>
    </xdr:from>
    <xdr:to>
      <xdr:col>6</xdr:col>
      <xdr:colOff>47625</xdr:colOff>
      <xdr:row>64</xdr:row>
      <xdr:rowOff>76200</xdr:rowOff>
    </xdr:to>
    <xdr:sp macro="" textlink="">
      <xdr:nvSpPr>
        <xdr:cNvPr id="152" name="円/楕円 151"/>
        <xdr:cNvSpPr/>
      </xdr:nvSpPr>
      <xdr:spPr>
        <a:xfrm>
          <a:off x="4067175" y="10953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95250</xdr:rowOff>
    </xdr:from>
    <xdr:ext cx="733425" cy="257175"/>
    <xdr:sp macro="" textlink="">
      <xdr:nvSpPr>
        <xdr:cNvPr id="153" name="テキスト ボックス 152"/>
        <xdr:cNvSpPr txBox="1"/>
      </xdr:nvSpPr>
      <xdr:spPr>
        <a:xfrm>
          <a:off x="3733800" y="10725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428625</xdr:colOff>
      <xdr:row>63</xdr:row>
      <xdr:rowOff>142875</xdr:rowOff>
    </xdr:from>
    <xdr:to>
      <xdr:col>4</xdr:col>
      <xdr:colOff>533400</xdr:colOff>
      <xdr:row>64</xdr:row>
      <xdr:rowOff>66675</xdr:rowOff>
    </xdr:to>
    <xdr:sp macro="" textlink="">
      <xdr:nvSpPr>
        <xdr:cNvPr id="154" name="円/楕円 153"/>
        <xdr:cNvSpPr/>
      </xdr:nvSpPr>
      <xdr:spPr>
        <a:xfrm>
          <a:off x="3171825" y="10944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62</xdr:row>
      <xdr:rowOff>85725</xdr:rowOff>
    </xdr:from>
    <xdr:ext cx="762000" cy="257175"/>
    <xdr:sp macro="" textlink="">
      <xdr:nvSpPr>
        <xdr:cNvPr id="155" name="テキスト ボックス 154"/>
        <xdr:cNvSpPr txBox="1"/>
      </xdr:nvSpPr>
      <xdr:spPr>
        <a:xfrm>
          <a:off x="2847975" y="10715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161925</xdr:rowOff>
    </xdr:from>
    <xdr:to>
      <xdr:col>3</xdr:col>
      <xdr:colOff>333375</xdr:colOff>
      <xdr:row>64</xdr:row>
      <xdr:rowOff>85725</xdr:rowOff>
    </xdr:to>
    <xdr:sp macro="" textlink="">
      <xdr:nvSpPr>
        <xdr:cNvPr id="156" name="円/楕円 155"/>
        <xdr:cNvSpPr/>
      </xdr:nvSpPr>
      <xdr:spPr>
        <a:xfrm>
          <a:off x="2286000" y="10963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62</xdr:row>
      <xdr:rowOff>104775</xdr:rowOff>
    </xdr:from>
    <xdr:ext cx="762000" cy="257175"/>
    <xdr:sp macro="" textlink="">
      <xdr:nvSpPr>
        <xdr:cNvPr id="157" name="テキスト ボックス 156"/>
        <xdr:cNvSpPr txBox="1"/>
      </xdr:nvSpPr>
      <xdr:spPr>
        <a:xfrm>
          <a:off x="1952625"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28575</xdr:colOff>
      <xdr:row>63</xdr:row>
      <xdr:rowOff>104775</xdr:rowOff>
    </xdr:from>
    <xdr:to>
      <xdr:col>2</xdr:col>
      <xdr:colOff>123825</xdr:colOff>
      <xdr:row>64</xdr:row>
      <xdr:rowOff>28575</xdr:rowOff>
    </xdr:to>
    <xdr:sp macro="" textlink="">
      <xdr:nvSpPr>
        <xdr:cNvPr id="158" name="円/楕円 157"/>
        <xdr:cNvSpPr/>
      </xdr:nvSpPr>
      <xdr:spPr>
        <a:xfrm>
          <a:off x="1400175" y="109061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38100</xdr:rowOff>
    </xdr:from>
    <xdr:ext cx="762000" cy="257175"/>
    <xdr:sp macro="" textlink="">
      <xdr:nvSpPr>
        <xdr:cNvPr id="159" name="テキスト ボックス 158"/>
        <xdr:cNvSpPr txBox="1"/>
      </xdr:nvSpPr>
      <xdr:spPr>
        <a:xfrm>
          <a:off x="1066800" y="1066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0" name="正方形/長方形 159"/>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1" name="テキスト ボックス 160"/>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2" name="テキスト ボックス 161"/>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3" name="正方形/長方形 162"/>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4" name="正方形/長方形 163"/>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5" name="正方形/長方形 164"/>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6" name="正方形/長方形 165"/>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7" name="正方形/長方形 166"/>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8" name="正方形/長方形 167"/>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9" name="正方形/長方形 168"/>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 name="正方形/長方形 169"/>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1" name="正方形/長方形 170"/>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2" name="テキスト ボックス 171"/>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コンパクトシティの利点を生かしながら、</a:t>
          </a:r>
          <a:r>
            <a:rPr kumimoji="1" lang="ja-JP" altLang="en-US" sz="1100">
              <a:solidFill>
                <a:schemeClr val="dk1"/>
              </a:solidFill>
              <a:effectLst/>
              <a:latin typeface="+mn-ea"/>
              <a:ea typeface="+mn-ea"/>
              <a:cs typeface="+mn-cs"/>
            </a:rPr>
            <a:t>本市独自の財政運営指針である「財政規律ガイドライン」において、</a:t>
          </a:r>
          <a:r>
            <a:rPr kumimoji="1" lang="ja-JP" altLang="ja-JP" sz="1100">
              <a:solidFill>
                <a:schemeClr val="dk1"/>
              </a:solidFill>
              <a:effectLst/>
              <a:latin typeface="+mn-ea"/>
              <a:ea typeface="+mn-ea"/>
              <a:cs typeface="+mn-cs"/>
            </a:rPr>
            <a:t>人口千人あたり</a:t>
          </a:r>
          <a:r>
            <a:rPr kumimoji="1" lang="ja-JP" altLang="en-US" sz="1100">
              <a:solidFill>
                <a:schemeClr val="dk1"/>
              </a:solidFill>
              <a:effectLst/>
              <a:latin typeface="+mn-ea"/>
              <a:ea typeface="+mn-ea"/>
              <a:cs typeface="+mn-cs"/>
            </a:rPr>
            <a:t>の職員数を</a:t>
          </a:r>
          <a:r>
            <a:rPr kumimoji="1" lang="en-US" altLang="ja-JP" sz="1100">
              <a:solidFill>
                <a:schemeClr val="dk1"/>
              </a:solidFill>
              <a:effectLst/>
              <a:latin typeface="+mn-ea"/>
              <a:ea typeface="+mn-ea"/>
              <a:cs typeface="+mn-cs"/>
            </a:rPr>
            <a:t>5.38</a:t>
          </a:r>
          <a:r>
            <a:rPr kumimoji="1" lang="ja-JP" altLang="ja-JP" sz="1100">
              <a:solidFill>
                <a:schemeClr val="dk1"/>
              </a:solidFill>
              <a:effectLst/>
              <a:latin typeface="+mn-ea"/>
              <a:ea typeface="+mn-ea"/>
              <a:cs typeface="+mn-cs"/>
            </a:rPr>
            <a:t>人以内に抑えているほか、指定管理者制度の導入等、アウトソーシングの積極的な推進を図っており、人件費・物件費の双方において効率的な運営に努めている。</a:t>
          </a:r>
          <a:endParaRPr lang="ja-JP" altLang="ja-JP">
            <a:effectLst/>
            <a:latin typeface="+mn-ea"/>
            <a:ea typeface="+mn-ea"/>
          </a:endParaRPr>
        </a:p>
        <a:p>
          <a:r>
            <a:rPr kumimoji="1" lang="ja-JP" altLang="ja-JP" sz="1100">
              <a:solidFill>
                <a:schemeClr val="dk1"/>
              </a:solidFill>
              <a:effectLst/>
              <a:latin typeface="+mn-ea"/>
              <a:ea typeface="+mn-ea"/>
              <a:cs typeface="+mn-cs"/>
            </a:rPr>
            <a:t>　引き続き、人件費等を含めたトータルコストの概念により行政サービスを点検・検証し、執行体制の見直しや既存事業の廃止・見直し等を図り、効率的な事業運営に努め</a:t>
          </a:r>
          <a:r>
            <a:rPr kumimoji="1" lang="ja-JP" altLang="en-US" sz="1100">
              <a:solidFill>
                <a:schemeClr val="dk1"/>
              </a:solidFill>
              <a:effectLst/>
              <a:latin typeface="+mn-ea"/>
              <a:ea typeface="+mn-ea"/>
              <a:cs typeface="+mn-cs"/>
            </a:rPr>
            <a:t>ていく</a:t>
          </a:r>
          <a:r>
            <a:rPr kumimoji="1" lang="ja-JP" altLang="ja-JP" sz="1100">
              <a:solidFill>
                <a:schemeClr val="dk1"/>
              </a:solidFill>
              <a:effectLst/>
              <a:latin typeface="+mn-ea"/>
              <a:ea typeface="+mn-ea"/>
              <a:cs typeface="+mn-cs"/>
            </a:rPr>
            <a:t>。</a:t>
          </a:r>
          <a:endParaRPr lang="ja-JP" altLang="ja-JP">
            <a:effectLst/>
            <a:latin typeface="+mn-ea"/>
            <a:ea typeface="+mn-ea"/>
          </a:endParaRPr>
        </a:p>
      </xdr:txBody>
    </xdr:sp>
    <xdr:clientData/>
  </xdr:twoCellAnchor>
  <xdr:oneCellAnchor>
    <xdr:from>
      <xdr:col>1</xdr:col>
      <xdr:colOff>38100</xdr:colOff>
      <xdr:row>77</xdr:row>
      <xdr:rowOff>9525</xdr:rowOff>
    </xdr:from>
    <xdr:ext cx="352425" cy="228600"/>
    <xdr:sp macro="" textlink="">
      <xdr:nvSpPr>
        <xdr:cNvPr id="173" name="テキスト ボックス 172"/>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4" name="直線コネクタ 173"/>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5" name="テキスト ボックス 174"/>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6" name="直線コネクタ 175"/>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7" name="テキスト ボックス 176"/>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8" name="直線コネクタ 177"/>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9" name="テキスト ボックス 178"/>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0" name="直線コネクタ 179"/>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1" name="テキスト ボックス 180"/>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2" name="直線コネクタ 181"/>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3" name="テキスト ボックス 182"/>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4" name="直線コネクタ 183"/>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5" name="テキスト ボックス 184"/>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9525</xdr:rowOff>
    </xdr:from>
    <xdr:to>
      <xdr:col>7</xdr:col>
      <xdr:colOff>152400</xdr:colOff>
      <xdr:row>89</xdr:row>
      <xdr:rowOff>114300</xdr:rowOff>
    </xdr:to>
    <xdr:cxnSp macro="">
      <xdr:nvCxnSpPr>
        <xdr:cNvPr id="189" name="直線コネクタ 188"/>
        <xdr:cNvCxnSpPr/>
      </xdr:nvCxnSpPr>
      <xdr:spPr>
        <a:xfrm flipV="1">
          <a:off x="4953000" y="14068425"/>
          <a:ext cx="0" cy="13049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85725</xdr:rowOff>
    </xdr:from>
    <xdr:ext cx="762000" cy="257175"/>
    <xdr:sp macro="" textlink="">
      <xdr:nvSpPr>
        <xdr:cNvPr id="190" name="人件費・物件費等の状況最小値テキスト"/>
        <xdr:cNvSpPr txBox="1"/>
      </xdr:nvSpPr>
      <xdr:spPr>
        <a:xfrm>
          <a:off x="5038725" y="15344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66675</xdr:colOff>
      <xdr:row>89</xdr:row>
      <xdr:rowOff>114300</xdr:rowOff>
    </xdr:from>
    <xdr:to>
      <xdr:col>7</xdr:col>
      <xdr:colOff>238125</xdr:colOff>
      <xdr:row>89</xdr:row>
      <xdr:rowOff>114300</xdr:rowOff>
    </xdr:to>
    <xdr:cxnSp macro="">
      <xdr:nvCxnSpPr>
        <xdr:cNvPr id="191" name="直線コネクタ 190"/>
        <xdr:cNvCxnSpPr/>
      </xdr:nvCxnSpPr>
      <xdr:spPr>
        <a:xfrm>
          <a:off x="4867275" y="15373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95250</xdr:rowOff>
    </xdr:from>
    <xdr:ext cx="762000" cy="257175"/>
    <xdr:sp macro="" textlink="">
      <xdr:nvSpPr>
        <xdr:cNvPr id="192" name="人件費・物件費等の状況最大値テキスト"/>
        <xdr:cNvSpPr txBox="1"/>
      </xdr:nvSpPr>
      <xdr:spPr>
        <a:xfrm>
          <a:off x="5038725" y="1381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66675</xdr:colOff>
      <xdr:row>82</xdr:row>
      <xdr:rowOff>9525</xdr:rowOff>
    </xdr:from>
    <xdr:to>
      <xdr:col>7</xdr:col>
      <xdr:colOff>238125</xdr:colOff>
      <xdr:row>82</xdr:row>
      <xdr:rowOff>9525</xdr:rowOff>
    </xdr:to>
    <xdr:cxnSp macro="">
      <xdr:nvCxnSpPr>
        <xdr:cNvPr id="193" name="直線コネクタ 192"/>
        <xdr:cNvCxnSpPr/>
      </xdr:nvCxnSpPr>
      <xdr:spPr>
        <a:xfrm>
          <a:off x="4867275" y="14068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28575</xdr:rowOff>
    </xdr:from>
    <xdr:to>
      <xdr:col>7</xdr:col>
      <xdr:colOff>152400</xdr:colOff>
      <xdr:row>85</xdr:row>
      <xdr:rowOff>76200</xdr:rowOff>
    </xdr:to>
    <xdr:cxnSp macro="">
      <xdr:nvCxnSpPr>
        <xdr:cNvPr id="194" name="直線コネクタ 193"/>
        <xdr:cNvCxnSpPr/>
      </xdr:nvCxnSpPr>
      <xdr:spPr>
        <a:xfrm>
          <a:off x="4114800" y="1460182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85</xdr:row>
      <xdr:rowOff>133350</xdr:rowOff>
    </xdr:from>
    <xdr:ext cx="762000" cy="257175"/>
    <xdr:sp macro="" textlink="">
      <xdr:nvSpPr>
        <xdr:cNvPr id="195" name="人件費・物件費等の状況平均値テキスト"/>
        <xdr:cNvSpPr txBox="1"/>
      </xdr:nvSpPr>
      <xdr:spPr>
        <a:xfrm>
          <a:off x="5038725"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104775</xdr:colOff>
      <xdr:row>85</xdr:row>
      <xdr:rowOff>161925</xdr:rowOff>
    </xdr:from>
    <xdr:to>
      <xdr:col>7</xdr:col>
      <xdr:colOff>200025</xdr:colOff>
      <xdr:row>86</xdr:row>
      <xdr:rowOff>95250</xdr:rowOff>
    </xdr:to>
    <xdr:sp macro="" textlink="">
      <xdr:nvSpPr>
        <xdr:cNvPr id="196" name="フローチャート : 判断 195"/>
        <xdr:cNvSpPr/>
      </xdr:nvSpPr>
      <xdr:spPr>
        <a:xfrm>
          <a:off x="4905375" y="14735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84</xdr:row>
      <xdr:rowOff>161925</xdr:rowOff>
    </xdr:from>
    <xdr:to>
      <xdr:col>6</xdr:col>
      <xdr:colOff>0</xdr:colOff>
      <xdr:row>85</xdr:row>
      <xdr:rowOff>28575</xdr:rowOff>
    </xdr:to>
    <xdr:cxnSp macro="">
      <xdr:nvCxnSpPr>
        <xdr:cNvPr id="197" name="直線コネクタ 196"/>
        <xdr:cNvCxnSpPr/>
      </xdr:nvCxnSpPr>
      <xdr:spPr>
        <a:xfrm>
          <a:off x="3228975" y="145637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85</xdr:row>
      <xdr:rowOff>152400</xdr:rowOff>
    </xdr:from>
    <xdr:to>
      <xdr:col>6</xdr:col>
      <xdr:colOff>47625</xdr:colOff>
      <xdr:row>86</xdr:row>
      <xdr:rowOff>85725</xdr:rowOff>
    </xdr:to>
    <xdr:sp macro="" textlink="">
      <xdr:nvSpPr>
        <xdr:cNvPr id="198" name="フローチャート : 判断 197"/>
        <xdr:cNvSpPr/>
      </xdr:nvSpPr>
      <xdr:spPr>
        <a:xfrm>
          <a:off x="4067175" y="14725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66675</xdr:rowOff>
    </xdr:from>
    <xdr:ext cx="733425" cy="257175"/>
    <xdr:sp macro="" textlink="">
      <xdr:nvSpPr>
        <xdr:cNvPr id="199" name="テキスト ボックス 198"/>
        <xdr:cNvSpPr txBox="1"/>
      </xdr:nvSpPr>
      <xdr:spPr>
        <a:xfrm>
          <a:off x="3733800" y="14811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276225</xdr:colOff>
      <xdr:row>84</xdr:row>
      <xdr:rowOff>161925</xdr:rowOff>
    </xdr:from>
    <xdr:to>
      <xdr:col>4</xdr:col>
      <xdr:colOff>485775</xdr:colOff>
      <xdr:row>85</xdr:row>
      <xdr:rowOff>28575</xdr:rowOff>
    </xdr:to>
    <xdr:cxnSp macro="">
      <xdr:nvCxnSpPr>
        <xdr:cNvPr id="200" name="直線コネクタ 199"/>
        <xdr:cNvCxnSpPr/>
      </xdr:nvCxnSpPr>
      <xdr:spPr>
        <a:xfrm flipV="1">
          <a:off x="2333625" y="1456372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85</xdr:row>
      <xdr:rowOff>66675</xdr:rowOff>
    </xdr:from>
    <xdr:to>
      <xdr:col>4</xdr:col>
      <xdr:colOff>533400</xdr:colOff>
      <xdr:row>86</xdr:row>
      <xdr:rowOff>0</xdr:rowOff>
    </xdr:to>
    <xdr:sp macro="" textlink="">
      <xdr:nvSpPr>
        <xdr:cNvPr id="201" name="フローチャート : 判断 200"/>
        <xdr:cNvSpPr/>
      </xdr:nvSpPr>
      <xdr:spPr>
        <a:xfrm>
          <a:off x="3171825" y="14639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85</xdr:row>
      <xdr:rowOff>152400</xdr:rowOff>
    </xdr:from>
    <xdr:ext cx="762000" cy="257175"/>
    <xdr:sp macro="" textlink="">
      <xdr:nvSpPr>
        <xdr:cNvPr id="202" name="テキスト ボックス 201"/>
        <xdr:cNvSpPr txBox="1"/>
      </xdr:nvSpPr>
      <xdr:spPr>
        <a:xfrm>
          <a:off x="2847975" y="1472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28575</xdr:rowOff>
    </xdr:from>
    <xdr:to>
      <xdr:col>3</xdr:col>
      <xdr:colOff>276225</xdr:colOff>
      <xdr:row>85</xdr:row>
      <xdr:rowOff>104775</xdr:rowOff>
    </xdr:to>
    <xdr:cxnSp macro="">
      <xdr:nvCxnSpPr>
        <xdr:cNvPr id="203" name="直線コネクタ 202"/>
        <xdr:cNvCxnSpPr/>
      </xdr:nvCxnSpPr>
      <xdr:spPr>
        <a:xfrm flipV="1">
          <a:off x="1447800" y="146018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104775</xdr:rowOff>
    </xdr:from>
    <xdr:to>
      <xdr:col>3</xdr:col>
      <xdr:colOff>333375</xdr:colOff>
      <xdr:row>86</xdr:row>
      <xdr:rowOff>28575</xdr:rowOff>
    </xdr:to>
    <xdr:sp macro="" textlink="">
      <xdr:nvSpPr>
        <xdr:cNvPr id="204" name="フローチャート : 判断 203"/>
        <xdr:cNvSpPr/>
      </xdr:nvSpPr>
      <xdr:spPr>
        <a:xfrm>
          <a:off x="2286000" y="14678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86</xdr:row>
      <xdr:rowOff>19050</xdr:rowOff>
    </xdr:from>
    <xdr:ext cx="762000" cy="257175"/>
    <xdr:sp macro="" textlink="">
      <xdr:nvSpPr>
        <xdr:cNvPr id="205" name="テキスト ボックス 204"/>
        <xdr:cNvSpPr txBox="1"/>
      </xdr:nvSpPr>
      <xdr:spPr>
        <a:xfrm>
          <a:off x="1952625" y="1476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28575</xdr:colOff>
      <xdr:row>85</xdr:row>
      <xdr:rowOff>161925</xdr:rowOff>
    </xdr:from>
    <xdr:to>
      <xdr:col>2</xdr:col>
      <xdr:colOff>123825</xdr:colOff>
      <xdr:row>86</xdr:row>
      <xdr:rowOff>95250</xdr:rowOff>
    </xdr:to>
    <xdr:sp macro="" textlink="">
      <xdr:nvSpPr>
        <xdr:cNvPr id="206" name="フローチャート : 判断 205"/>
        <xdr:cNvSpPr/>
      </xdr:nvSpPr>
      <xdr:spPr>
        <a:xfrm>
          <a:off x="1400175" y="14735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85725</xdr:rowOff>
    </xdr:from>
    <xdr:ext cx="762000" cy="257175"/>
    <xdr:sp macro="" textlink="">
      <xdr:nvSpPr>
        <xdr:cNvPr id="207" name="テキスト ボックス 206"/>
        <xdr:cNvSpPr txBox="1"/>
      </xdr:nvSpPr>
      <xdr:spPr>
        <a:xfrm>
          <a:off x="1066800" y="14830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85</xdr:row>
      <xdr:rowOff>28575</xdr:rowOff>
    </xdr:from>
    <xdr:to>
      <xdr:col>7</xdr:col>
      <xdr:colOff>200025</xdr:colOff>
      <xdr:row>85</xdr:row>
      <xdr:rowOff>123825</xdr:rowOff>
    </xdr:to>
    <xdr:sp macro="" textlink="">
      <xdr:nvSpPr>
        <xdr:cNvPr id="213" name="円/楕円 212"/>
        <xdr:cNvSpPr/>
      </xdr:nvSpPr>
      <xdr:spPr>
        <a:xfrm>
          <a:off x="4905375" y="14601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84</xdr:row>
      <xdr:rowOff>38100</xdr:rowOff>
    </xdr:from>
    <xdr:ext cx="762000" cy="257175"/>
    <xdr:sp macro="" textlink="">
      <xdr:nvSpPr>
        <xdr:cNvPr id="214" name="人件費・物件費等の状況該当値テキスト"/>
        <xdr:cNvSpPr txBox="1"/>
      </xdr:nvSpPr>
      <xdr:spPr>
        <a:xfrm>
          <a:off x="5038725" y="1443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102,232</a:t>
          </a:r>
          <a:endParaRPr kumimoji="1" lang="ja-JP" altLang="en-US" sz="1000" b="1">
            <a:solidFill>
              <a:srgbClr val="FF0000"/>
            </a:solidFill>
            <a:latin typeface="ＭＳ Ｐゴシック"/>
          </a:endParaRPr>
        </a:p>
      </xdr:txBody>
    </xdr:sp>
    <xdr:clientData/>
  </xdr:oneCellAnchor>
  <xdr:twoCellAnchor>
    <xdr:from>
      <xdr:col>5</xdr:col>
      <xdr:colOff>638175</xdr:colOff>
      <xdr:row>84</xdr:row>
      <xdr:rowOff>152400</xdr:rowOff>
    </xdr:from>
    <xdr:to>
      <xdr:col>6</xdr:col>
      <xdr:colOff>47625</xdr:colOff>
      <xdr:row>85</xdr:row>
      <xdr:rowOff>85725</xdr:rowOff>
    </xdr:to>
    <xdr:sp macro="" textlink="">
      <xdr:nvSpPr>
        <xdr:cNvPr id="215" name="円/楕円 214"/>
        <xdr:cNvSpPr/>
      </xdr:nvSpPr>
      <xdr:spPr>
        <a:xfrm>
          <a:off x="4067175" y="14554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95250</xdr:rowOff>
    </xdr:from>
    <xdr:ext cx="733425" cy="257175"/>
    <xdr:sp macro="" textlink="">
      <xdr:nvSpPr>
        <xdr:cNvPr id="216" name="テキスト ボックス 215"/>
        <xdr:cNvSpPr txBox="1"/>
      </xdr:nvSpPr>
      <xdr:spPr>
        <a:xfrm>
          <a:off x="3733800" y="14325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99,988</a:t>
          </a:r>
          <a:endParaRPr kumimoji="1" lang="ja-JP" altLang="en-US" sz="1000" b="1">
            <a:solidFill>
              <a:srgbClr val="FF0000"/>
            </a:solidFill>
            <a:latin typeface="ＭＳ Ｐゴシック"/>
          </a:endParaRPr>
        </a:p>
      </xdr:txBody>
    </xdr:sp>
    <xdr:clientData/>
  </xdr:oneCellAnchor>
  <xdr:twoCellAnchor>
    <xdr:from>
      <xdr:col>4</xdr:col>
      <xdr:colOff>428625</xdr:colOff>
      <xdr:row>84</xdr:row>
      <xdr:rowOff>114300</xdr:rowOff>
    </xdr:from>
    <xdr:to>
      <xdr:col>4</xdr:col>
      <xdr:colOff>533400</xdr:colOff>
      <xdr:row>85</xdr:row>
      <xdr:rowOff>38100</xdr:rowOff>
    </xdr:to>
    <xdr:sp macro="" textlink="">
      <xdr:nvSpPr>
        <xdr:cNvPr id="217" name="円/楕円 216"/>
        <xdr:cNvSpPr/>
      </xdr:nvSpPr>
      <xdr:spPr>
        <a:xfrm>
          <a:off x="3171825" y="14516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83</xdr:row>
      <xdr:rowOff>57150</xdr:rowOff>
    </xdr:from>
    <xdr:ext cx="762000" cy="257175"/>
    <xdr:sp macro="" textlink="">
      <xdr:nvSpPr>
        <xdr:cNvPr id="218" name="テキスト ボックス 217"/>
        <xdr:cNvSpPr txBox="1"/>
      </xdr:nvSpPr>
      <xdr:spPr>
        <a:xfrm>
          <a:off x="2847975"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98,004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152400</xdr:rowOff>
    </xdr:from>
    <xdr:to>
      <xdr:col>3</xdr:col>
      <xdr:colOff>333375</xdr:colOff>
      <xdr:row>85</xdr:row>
      <xdr:rowOff>85725</xdr:rowOff>
    </xdr:to>
    <xdr:sp macro="" textlink="">
      <xdr:nvSpPr>
        <xdr:cNvPr id="219" name="円/楕円 218"/>
        <xdr:cNvSpPr/>
      </xdr:nvSpPr>
      <xdr:spPr>
        <a:xfrm>
          <a:off x="2286000" y="14554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83</xdr:row>
      <xdr:rowOff>95250</xdr:rowOff>
    </xdr:from>
    <xdr:ext cx="762000" cy="257175"/>
    <xdr:sp macro="" textlink="">
      <xdr:nvSpPr>
        <xdr:cNvPr id="220" name="テキスト ボックス 219"/>
        <xdr:cNvSpPr txBox="1"/>
      </xdr:nvSpPr>
      <xdr:spPr>
        <a:xfrm>
          <a:off x="1952625" y="1432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99,935</a:t>
          </a:r>
          <a:endParaRPr kumimoji="1" lang="ja-JP" altLang="en-US" sz="1000" b="1">
            <a:solidFill>
              <a:srgbClr val="FF0000"/>
            </a:solidFill>
            <a:latin typeface="ＭＳ Ｐゴシック"/>
          </a:endParaRPr>
        </a:p>
      </xdr:txBody>
    </xdr:sp>
    <xdr:clientData/>
  </xdr:oneCellAnchor>
  <xdr:twoCellAnchor>
    <xdr:from>
      <xdr:col>2</xdr:col>
      <xdr:colOff>28575</xdr:colOff>
      <xdr:row>85</xdr:row>
      <xdr:rowOff>57150</xdr:rowOff>
    </xdr:from>
    <xdr:to>
      <xdr:col>2</xdr:col>
      <xdr:colOff>123825</xdr:colOff>
      <xdr:row>85</xdr:row>
      <xdr:rowOff>152400</xdr:rowOff>
    </xdr:to>
    <xdr:sp macro="" textlink="">
      <xdr:nvSpPr>
        <xdr:cNvPr id="221" name="円/楕円 220"/>
        <xdr:cNvSpPr/>
      </xdr:nvSpPr>
      <xdr:spPr>
        <a:xfrm>
          <a:off x="1400175" y="14630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171450</xdr:rowOff>
    </xdr:from>
    <xdr:ext cx="762000" cy="257175"/>
    <xdr:sp macro="" textlink="">
      <xdr:nvSpPr>
        <xdr:cNvPr id="222" name="テキスト ボックス 221"/>
        <xdr:cNvSpPr txBox="1"/>
      </xdr:nvSpPr>
      <xdr:spPr>
        <a:xfrm>
          <a:off x="1066800" y="1440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103,709</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a:t>
          </a:r>
          <a:r>
            <a:rPr kumimoji="1" lang="en-US" altLang="ja-JP" sz="1100">
              <a:solidFill>
                <a:schemeClr val="dk1"/>
              </a:solidFill>
              <a:effectLst/>
              <a:latin typeface="+mn-ea"/>
              <a:ea typeface="+mn-ea"/>
              <a:cs typeface="+mn-cs"/>
            </a:rPr>
            <a:t>101.8</a:t>
          </a:r>
          <a:r>
            <a:rPr kumimoji="1" lang="ja-JP" altLang="ja-JP" sz="1100">
              <a:solidFill>
                <a:schemeClr val="dk1"/>
              </a:solidFill>
              <a:effectLst/>
              <a:latin typeface="+mn-ea"/>
              <a:ea typeface="+mn-ea"/>
              <a:cs typeface="+mn-cs"/>
            </a:rPr>
            <a:t>と</a:t>
          </a:r>
          <a:r>
            <a:rPr kumimoji="1" lang="ja-JP" altLang="en-US" sz="1100">
              <a:solidFill>
                <a:schemeClr val="dk1"/>
              </a:solidFill>
              <a:effectLst/>
              <a:latin typeface="+mn-ea"/>
              <a:ea typeface="+mn-ea"/>
              <a:cs typeface="+mn-cs"/>
            </a:rPr>
            <a:t>前年度から</a:t>
          </a:r>
          <a:r>
            <a:rPr kumimoji="1" lang="en-US" altLang="ja-JP" sz="1100">
              <a:solidFill>
                <a:schemeClr val="dk1"/>
              </a:solidFill>
              <a:effectLst/>
              <a:latin typeface="+mn-ea"/>
              <a:ea typeface="+mn-ea"/>
              <a:cs typeface="+mn-cs"/>
            </a:rPr>
            <a:t>0.3</a:t>
          </a:r>
          <a:r>
            <a:rPr kumimoji="1" lang="ja-JP" altLang="en-US" sz="1100">
              <a:solidFill>
                <a:schemeClr val="dk1"/>
              </a:solidFill>
              <a:effectLst/>
              <a:latin typeface="+mn-ea"/>
              <a:ea typeface="+mn-ea"/>
              <a:cs typeface="+mn-cs"/>
            </a:rPr>
            <a:t>ポイント低下し、国との差は縮小している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国と地方の職員年齢構成や昇格する年齢に差が生じていることなどが、国を上回る要因の一つとなっているが、引き続き、人事院や地域の民間給与を反映した県人事委員会の勧告に準拠し、給与水準の適正化を図る。</a:t>
          </a:r>
          <a:endParaRPr lang="ja-JP" altLang="ja-JP" sz="1400">
            <a:effectLst/>
            <a:latin typeface="+mn-ea"/>
            <a:ea typeface="+mn-ea"/>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38" name="直線コネクタ 237"/>
        <xdr:cNvCxnSpPr/>
      </xdr:nvCxnSpPr>
      <xdr:spPr>
        <a:xfrm>
          <a:off x="12830175"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39" name="テキスト ボックス 238"/>
        <xdr:cNvSpPr txBox="1"/>
      </xdr:nvSpPr>
      <xdr:spPr>
        <a:xfrm>
          <a:off x="12068175"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40" name="直線コネクタ 239"/>
        <xdr:cNvCxnSpPr/>
      </xdr:nvCxnSpPr>
      <xdr:spPr>
        <a:xfrm>
          <a:off x="12830175"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1" name="テキスト ボックス 240"/>
        <xdr:cNvSpPr txBox="1"/>
      </xdr:nvSpPr>
      <xdr:spPr>
        <a:xfrm>
          <a:off x="12068175"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2" name="直線コネクタ 241"/>
        <xdr:cNvCxnSpPr/>
      </xdr:nvCxnSpPr>
      <xdr:spPr>
        <a:xfrm>
          <a:off x="12830175"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3" name="テキスト ボックス 242"/>
        <xdr:cNvSpPr txBox="1"/>
      </xdr:nvSpPr>
      <xdr:spPr>
        <a:xfrm>
          <a:off x="12068175"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4" name="直線コネクタ 243"/>
        <xdr:cNvCxnSpPr/>
      </xdr:nvCxnSpPr>
      <xdr:spPr>
        <a:xfrm>
          <a:off x="12830175"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5" name="テキスト ボックス 244"/>
        <xdr:cNvSpPr txBox="1"/>
      </xdr:nvSpPr>
      <xdr:spPr>
        <a:xfrm>
          <a:off x="12068175"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6" name="直線コネクタ 245"/>
        <xdr:cNvCxnSpPr/>
      </xdr:nvCxnSpPr>
      <xdr:spPr>
        <a:xfrm>
          <a:off x="12830175"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47" name="テキスト ボックス 246"/>
        <xdr:cNvSpPr txBox="1"/>
      </xdr:nvSpPr>
      <xdr:spPr>
        <a:xfrm>
          <a:off x="12068175"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48" name="直線コネクタ 247"/>
        <xdr:cNvCxnSpPr/>
      </xdr:nvCxnSpPr>
      <xdr:spPr>
        <a:xfrm>
          <a:off x="12830175"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49" name="テキスト ボックス 248"/>
        <xdr:cNvSpPr txBox="1"/>
      </xdr:nvSpPr>
      <xdr:spPr>
        <a:xfrm>
          <a:off x="12068175"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0" name="直線コネクタ 249"/>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1" name="テキスト ボックス 250"/>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2"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85725</xdr:rowOff>
    </xdr:from>
    <xdr:to>
      <xdr:col>24</xdr:col>
      <xdr:colOff>561975</xdr:colOff>
      <xdr:row>84</xdr:row>
      <xdr:rowOff>66675</xdr:rowOff>
    </xdr:to>
    <xdr:cxnSp macro="">
      <xdr:nvCxnSpPr>
        <xdr:cNvPr id="253" name="直線コネクタ 252"/>
        <xdr:cNvCxnSpPr/>
      </xdr:nvCxnSpPr>
      <xdr:spPr>
        <a:xfrm flipV="1">
          <a:off x="17021175" y="13801725"/>
          <a:ext cx="0" cy="6667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38100</xdr:rowOff>
    </xdr:from>
    <xdr:ext cx="762000" cy="257175"/>
    <xdr:sp macro="" textlink="">
      <xdr:nvSpPr>
        <xdr:cNvPr id="254" name="給与水準   （国との比較）最小値テキスト"/>
        <xdr:cNvSpPr txBox="1"/>
      </xdr:nvSpPr>
      <xdr:spPr>
        <a:xfrm>
          <a:off x="17106900" y="1443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466725</xdr:colOff>
      <xdr:row>84</xdr:row>
      <xdr:rowOff>66675</xdr:rowOff>
    </xdr:from>
    <xdr:to>
      <xdr:col>24</xdr:col>
      <xdr:colOff>647700</xdr:colOff>
      <xdr:row>84</xdr:row>
      <xdr:rowOff>66675</xdr:rowOff>
    </xdr:to>
    <xdr:cxnSp macro="">
      <xdr:nvCxnSpPr>
        <xdr:cNvPr id="255" name="直線コネクタ 254"/>
        <xdr:cNvCxnSpPr/>
      </xdr:nvCxnSpPr>
      <xdr:spPr>
        <a:xfrm>
          <a:off x="16925925" y="14468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171450</xdr:rowOff>
    </xdr:from>
    <xdr:ext cx="762000" cy="257175"/>
    <xdr:sp macro="" textlink="">
      <xdr:nvSpPr>
        <xdr:cNvPr id="256" name="給与水準   （国との比較）最大値テキスト"/>
        <xdr:cNvSpPr txBox="1"/>
      </xdr:nvSpPr>
      <xdr:spPr>
        <a:xfrm>
          <a:off x="17106900" y="1354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466725</xdr:colOff>
      <xdr:row>80</xdr:row>
      <xdr:rowOff>85725</xdr:rowOff>
    </xdr:from>
    <xdr:to>
      <xdr:col>24</xdr:col>
      <xdr:colOff>647700</xdr:colOff>
      <xdr:row>80</xdr:row>
      <xdr:rowOff>85725</xdr:rowOff>
    </xdr:to>
    <xdr:cxnSp macro="">
      <xdr:nvCxnSpPr>
        <xdr:cNvPr id="257" name="直線コネクタ 256"/>
        <xdr:cNvCxnSpPr/>
      </xdr:nvCxnSpPr>
      <xdr:spPr>
        <a:xfrm>
          <a:off x="16925925" y="1380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9525</xdr:rowOff>
    </xdr:from>
    <xdr:to>
      <xdr:col>24</xdr:col>
      <xdr:colOff>561975</xdr:colOff>
      <xdr:row>84</xdr:row>
      <xdr:rowOff>38100</xdr:rowOff>
    </xdr:to>
    <xdr:cxnSp macro="">
      <xdr:nvCxnSpPr>
        <xdr:cNvPr id="258" name="直線コネクタ 257"/>
        <xdr:cNvCxnSpPr/>
      </xdr:nvCxnSpPr>
      <xdr:spPr>
        <a:xfrm flipV="1">
          <a:off x="16182975" y="144113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85725</xdr:rowOff>
    </xdr:from>
    <xdr:ext cx="762000" cy="257175"/>
    <xdr:sp macro="" textlink="">
      <xdr:nvSpPr>
        <xdr:cNvPr id="259" name="給与水準   （国との比較）平均値テキスト"/>
        <xdr:cNvSpPr txBox="1"/>
      </xdr:nvSpPr>
      <xdr:spPr>
        <a:xfrm>
          <a:off x="17106900" y="1397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504825</xdr:colOff>
      <xdr:row>82</xdr:row>
      <xdr:rowOff>66675</xdr:rowOff>
    </xdr:from>
    <xdr:to>
      <xdr:col>24</xdr:col>
      <xdr:colOff>609600</xdr:colOff>
      <xdr:row>83</xdr:row>
      <xdr:rowOff>0</xdr:rowOff>
    </xdr:to>
    <xdr:sp macro="" textlink="">
      <xdr:nvSpPr>
        <xdr:cNvPr id="260" name="フローチャート : 判断 259"/>
        <xdr:cNvSpPr/>
      </xdr:nvSpPr>
      <xdr:spPr>
        <a:xfrm>
          <a:off x="16964025" y="1412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38100</xdr:rowOff>
    </xdr:from>
    <xdr:to>
      <xdr:col>23</xdr:col>
      <xdr:colOff>409575</xdr:colOff>
      <xdr:row>84</xdr:row>
      <xdr:rowOff>76200</xdr:rowOff>
    </xdr:to>
    <xdr:cxnSp macro="">
      <xdr:nvCxnSpPr>
        <xdr:cNvPr id="261" name="直線コネクタ 260"/>
        <xdr:cNvCxnSpPr/>
      </xdr:nvCxnSpPr>
      <xdr:spPr>
        <a:xfrm flipV="1">
          <a:off x="15287625" y="144399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82</xdr:row>
      <xdr:rowOff>0</xdr:rowOff>
    </xdr:from>
    <xdr:to>
      <xdr:col>23</xdr:col>
      <xdr:colOff>457200</xdr:colOff>
      <xdr:row>82</xdr:row>
      <xdr:rowOff>104775</xdr:rowOff>
    </xdr:to>
    <xdr:sp macro="" textlink="">
      <xdr:nvSpPr>
        <xdr:cNvPr id="262" name="フローチャート : 判断 261"/>
        <xdr:cNvSpPr/>
      </xdr:nvSpPr>
      <xdr:spPr>
        <a:xfrm>
          <a:off x="16125825" y="1405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80</xdr:row>
      <xdr:rowOff>114300</xdr:rowOff>
    </xdr:from>
    <xdr:ext cx="733425" cy="257175"/>
    <xdr:sp macro="" textlink="">
      <xdr:nvSpPr>
        <xdr:cNvPr id="263" name="テキスト ボックス 262"/>
        <xdr:cNvSpPr txBox="1"/>
      </xdr:nvSpPr>
      <xdr:spPr>
        <a:xfrm>
          <a:off x="15801975" y="13830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76200</xdr:rowOff>
    </xdr:from>
    <xdr:to>
      <xdr:col>22</xdr:col>
      <xdr:colOff>200025</xdr:colOff>
      <xdr:row>89</xdr:row>
      <xdr:rowOff>38100</xdr:rowOff>
    </xdr:to>
    <xdr:cxnSp macro="">
      <xdr:nvCxnSpPr>
        <xdr:cNvPr id="264" name="直線コネクタ 263"/>
        <xdr:cNvCxnSpPr/>
      </xdr:nvCxnSpPr>
      <xdr:spPr>
        <a:xfrm flipV="1">
          <a:off x="14401800" y="14478000"/>
          <a:ext cx="885825" cy="819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142875</xdr:rowOff>
    </xdr:from>
    <xdr:to>
      <xdr:col>22</xdr:col>
      <xdr:colOff>257175</xdr:colOff>
      <xdr:row>82</xdr:row>
      <xdr:rowOff>66675</xdr:rowOff>
    </xdr:to>
    <xdr:sp macro="" textlink="">
      <xdr:nvSpPr>
        <xdr:cNvPr id="265" name="フローチャート : 判断 264"/>
        <xdr:cNvSpPr/>
      </xdr:nvSpPr>
      <xdr:spPr>
        <a:xfrm>
          <a:off x="15240000" y="14030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80</xdr:row>
      <xdr:rowOff>76200</xdr:rowOff>
    </xdr:from>
    <xdr:ext cx="762000" cy="257175"/>
    <xdr:sp macro="" textlink="">
      <xdr:nvSpPr>
        <xdr:cNvPr id="266" name="テキスト ボックス 265"/>
        <xdr:cNvSpPr txBox="1"/>
      </xdr:nvSpPr>
      <xdr:spPr>
        <a:xfrm>
          <a:off x="14906625" y="1379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485775</xdr:colOff>
      <xdr:row>89</xdr:row>
      <xdr:rowOff>38100</xdr:rowOff>
    </xdr:from>
    <xdr:to>
      <xdr:col>21</xdr:col>
      <xdr:colOff>0</xdr:colOff>
      <xdr:row>89</xdr:row>
      <xdr:rowOff>38100</xdr:rowOff>
    </xdr:to>
    <xdr:cxnSp macro="">
      <xdr:nvCxnSpPr>
        <xdr:cNvPr id="267" name="直線コネクタ 266"/>
        <xdr:cNvCxnSpPr/>
      </xdr:nvCxnSpPr>
      <xdr:spPr>
        <a:xfrm>
          <a:off x="13515975" y="15297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87</xdr:row>
      <xdr:rowOff>47625</xdr:rowOff>
    </xdr:from>
    <xdr:to>
      <xdr:col>21</xdr:col>
      <xdr:colOff>47625</xdr:colOff>
      <xdr:row>87</xdr:row>
      <xdr:rowOff>152400</xdr:rowOff>
    </xdr:to>
    <xdr:sp macro="" textlink="">
      <xdr:nvSpPr>
        <xdr:cNvPr id="268" name="フローチャート : 判断 267"/>
        <xdr:cNvSpPr/>
      </xdr:nvSpPr>
      <xdr:spPr>
        <a:xfrm>
          <a:off x="14354175" y="14963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161925</xdr:rowOff>
    </xdr:from>
    <xdr:ext cx="762000" cy="257175"/>
    <xdr:sp macro="" textlink="">
      <xdr:nvSpPr>
        <xdr:cNvPr id="269" name="テキスト ボックス 268"/>
        <xdr:cNvSpPr txBox="1"/>
      </xdr:nvSpPr>
      <xdr:spPr>
        <a:xfrm>
          <a:off x="14020800" y="1473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428625</xdr:colOff>
      <xdr:row>87</xdr:row>
      <xdr:rowOff>85725</xdr:rowOff>
    </xdr:from>
    <xdr:to>
      <xdr:col>19</xdr:col>
      <xdr:colOff>533400</xdr:colOff>
      <xdr:row>88</xdr:row>
      <xdr:rowOff>19050</xdr:rowOff>
    </xdr:to>
    <xdr:sp macro="" textlink="">
      <xdr:nvSpPr>
        <xdr:cNvPr id="270" name="フローチャート : 判断 269"/>
        <xdr:cNvSpPr/>
      </xdr:nvSpPr>
      <xdr:spPr>
        <a:xfrm>
          <a:off x="13458825" y="15001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86</xdr:row>
      <xdr:rowOff>28575</xdr:rowOff>
    </xdr:from>
    <xdr:ext cx="762000" cy="257175"/>
    <xdr:sp macro="" textlink="">
      <xdr:nvSpPr>
        <xdr:cNvPr id="271" name="テキスト ボックス 270"/>
        <xdr:cNvSpPr txBox="1"/>
      </xdr:nvSpPr>
      <xdr:spPr>
        <a:xfrm>
          <a:off x="13134975" y="1477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2" name="テキスト ボックス 271"/>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3" name="テキスト ボックス 272"/>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4" name="テキスト ボックス 273"/>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5" name="テキスト ボックス 274"/>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6" name="テキスト ボックス 275"/>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83</xdr:row>
      <xdr:rowOff>123825</xdr:rowOff>
    </xdr:from>
    <xdr:to>
      <xdr:col>24</xdr:col>
      <xdr:colOff>609600</xdr:colOff>
      <xdr:row>84</xdr:row>
      <xdr:rowOff>57150</xdr:rowOff>
    </xdr:to>
    <xdr:sp macro="" textlink="">
      <xdr:nvSpPr>
        <xdr:cNvPr id="277" name="円/楕円 276"/>
        <xdr:cNvSpPr/>
      </xdr:nvSpPr>
      <xdr:spPr>
        <a:xfrm>
          <a:off x="16964025" y="1435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28575</xdr:rowOff>
    </xdr:from>
    <xdr:ext cx="762000" cy="257175"/>
    <xdr:sp macro="" textlink="">
      <xdr:nvSpPr>
        <xdr:cNvPr id="278" name="給与水準   （国との比較）該当値テキスト"/>
        <xdr:cNvSpPr txBox="1"/>
      </xdr:nvSpPr>
      <xdr:spPr>
        <a:xfrm>
          <a:off x="17106900" y="1425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352425</xdr:colOff>
      <xdr:row>83</xdr:row>
      <xdr:rowOff>161925</xdr:rowOff>
    </xdr:from>
    <xdr:to>
      <xdr:col>23</xdr:col>
      <xdr:colOff>457200</xdr:colOff>
      <xdr:row>84</xdr:row>
      <xdr:rowOff>95250</xdr:rowOff>
    </xdr:to>
    <xdr:sp macro="" textlink="">
      <xdr:nvSpPr>
        <xdr:cNvPr id="279" name="円/楕円 278"/>
        <xdr:cNvSpPr/>
      </xdr:nvSpPr>
      <xdr:spPr>
        <a:xfrm>
          <a:off x="16125825" y="1439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84</xdr:row>
      <xdr:rowOff>76200</xdr:rowOff>
    </xdr:from>
    <xdr:ext cx="733425" cy="257175"/>
    <xdr:sp macro="" textlink="">
      <xdr:nvSpPr>
        <xdr:cNvPr id="280" name="テキスト ボックス 279"/>
        <xdr:cNvSpPr txBox="1"/>
      </xdr:nvSpPr>
      <xdr:spPr>
        <a:xfrm>
          <a:off x="15801975" y="14478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28575</xdr:rowOff>
    </xdr:from>
    <xdr:to>
      <xdr:col>22</xdr:col>
      <xdr:colOff>257175</xdr:colOff>
      <xdr:row>84</xdr:row>
      <xdr:rowOff>123825</xdr:rowOff>
    </xdr:to>
    <xdr:sp macro="" textlink="">
      <xdr:nvSpPr>
        <xdr:cNvPr id="281" name="円/楕円 280"/>
        <xdr:cNvSpPr/>
      </xdr:nvSpPr>
      <xdr:spPr>
        <a:xfrm>
          <a:off x="15240000" y="14430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114300</xdr:rowOff>
    </xdr:from>
    <xdr:ext cx="762000" cy="257175"/>
    <xdr:sp macro="" textlink="">
      <xdr:nvSpPr>
        <xdr:cNvPr id="282" name="テキスト ボックス 281"/>
        <xdr:cNvSpPr txBox="1"/>
      </xdr:nvSpPr>
      <xdr:spPr>
        <a:xfrm>
          <a:off x="14906625" y="1451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638175</xdr:colOff>
      <xdr:row>88</xdr:row>
      <xdr:rowOff>152400</xdr:rowOff>
    </xdr:from>
    <xdr:to>
      <xdr:col>21</xdr:col>
      <xdr:colOff>47625</xdr:colOff>
      <xdr:row>89</xdr:row>
      <xdr:rowOff>85725</xdr:rowOff>
    </xdr:to>
    <xdr:sp macro="" textlink="">
      <xdr:nvSpPr>
        <xdr:cNvPr id="283" name="円/楕円 282"/>
        <xdr:cNvSpPr/>
      </xdr:nvSpPr>
      <xdr:spPr>
        <a:xfrm>
          <a:off x="14354175" y="15240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66675</xdr:rowOff>
    </xdr:from>
    <xdr:ext cx="762000" cy="257175"/>
    <xdr:sp macro="" textlink="">
      <xdr:nvSpPr>
        <xdr:cNvPr id="284" name="テキスト ボックス 283"/>
        <xdr:cNvSpPr txBox="1"/>
      </xdr:nvSpPr>
      <xdr:spPr>
        <a:xfrm>
          <a:off x="1402080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152400</xdr:rowOff>
    </xdr:from>
    <xdr:to>
      <xdr:col>19</xdr:col>
      <xdr:colOff>533400</xdr:colOff>
      <xdr:row>89</xdr:row>
      <xdr:rowOff>85725</xdr:rowOff>
    </xdr:to>
    <xdr:sp macro="" textlink="">
      <xdr:nvSpPr>
        <xdr:cNvPr id="285" name="円/楕円 284"/>
        <xdr:cNvSpPr/>
      </xdr:nvSpPr>
      <xdr:spPr>
        <a:xfrm>
          <a:off x="13458825" y="15240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66675</xdr:rowOff>
    </xdr:from>
    <xdr:ext cx="762000" cy="257175"/>
    <xdr:sp macro="" textlink="">
      <xdr:nvSpPr>
        <xdr:cNvPr id="286" name="テキスト ボックス 285"/>
        <xdr:cNvSpPr txBox="1"/>
      </xdr:nvSpPr>
      <xdr:spPr>
        <a:xfrm>
          <a:off x="13134975"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7" name="正方形/長方形 286"/>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8" name="テキスト ボックス 287"/>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9" name="テキスト ボックス 288"/>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0" name="正方形/長方形 289"/>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1" name="正方形/長方形 290"/>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2" name="正方形/長方形 291"/>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3" name="正方形/長方形 292"/>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4" name="正方形/長方形 293"/>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5" name="正方形/長方形 294"/>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6" name="正方形/長方形 295"/>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7" name="正方形/長方形 296"/>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8" name="正方形/長方形 297"/>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9" name="テキスト ボックス 298"/>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指定管理者制度の積極的な導入や事務のアウトソーシングなど、執行体制の見直しを進めているほか、市民との協働による市政運営を進め、職員数の適正管理に取り組んでいることから、類似団体と比較して</a:t>
          </a:r>
          <a:r>
            <a:rPr kumimoji="1" lang="ja-JP" altLang="ja-JP" sz="1100">
              <a:solidFill>
                <a:schemeClr val="dk1"/>
              </a:solidFill>
              <a:effectLst/>
              <a:latin typeface="+mn-ea"/>
              <a:ea typeface="+mn-ea"/>
              <a:cs typeface="+mn-cs"/>
            </a:rPr>
            <a:t>少ない職員数となっている。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引き続き、市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財政規律ガイドライン</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に基づき、</a:t>
          </a:r>
          <a:r>
            <a:rPr kumimoji="1" lang="en-US" altLang="ja-JP" sz="1100">
              <a:solidFill>
                <a:schemeClr val="dk1"/>
              </a:solidFill>
              <a:effectLst/>
              <a:latin typeface="+mn-ea"/>
              <a:ea typeface="+mn-ea"/>
              <a:cs typeface="+mn-cs"/>
            </a:rPr>
            <a:t>5.38</a:t>
          </a:r>
          <a:r>
            <a:rPr kumimoji="1" lang="ja-JP" altLang="ja-JP" sz="1100">
              <a:solidFill>
                <a:schemeClr val="dk1"/>
              </a:solidFill>
              <a:effectLst/>
              <a:latin typeface="+mn-ea"/>
              <a:ea typeface="+mn-ea"/>
              <a:cs typeface="+mn-cs"/>
            </a:rPr>
            <a:t>人以内</a:t>
          </a:r>
          <a:r>
            <a:rPr kumimoji="1" lang="ja-JP" altLang="ja-JP" sz="1100">
              <a:solidFill>
                <a:schemeClr val="dk1"/>
              </a:solidFill>
              <a:effectLst/>
              <a:latin typeface="+mn-lt"/>
              <a:ea typeface="+mn-ea"/>
              <a:cs typeface="+mn-cs"/>
            </a:rPr>
            <a:t>の目標値達成に努め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447675</xdr:colOff>
      <xdr:row>54</xdr:row>
      <xdr:rowOff>142875</xdr:rowOff>
    </xdr:from>
    <xdr:ext cx="352425" cy="228600"/>
    <xdr:sp macro="" textlink="">
      <xdr:nvSpPr>
        <xdr:cNvPr id="300" name="テキスト ボックス 299"/>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1" name="直線コネクタ 300"/>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2" name="テキスト ボックス 301"/>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303" name="直線コネクタ 302"/>
        <xdr:cNvCxnSpPr/>
      </xdr:nvCxnSpPr>
      <xdr:spPr>
        <a:xfrm>
          <a:off x="12830175" y="1165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304" name="テキスト ボックス 303"/>
        <xdr:cNvSpPr txBox="1"/>
      </xdr:nvSpPr>
      <xdr:spPr>
        <a:xfrm>
          <a:off x="12068175"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305" name="直線コネクタ 304"/>
        <xdr:cNvCxnSpPr/>
      </xdr:nvCxnSpPr>
      <xdr:spPr>
        <a:xfrm>
          <a:off x="12830175" y="1131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6" name="テキスト ボックス 305"/>
        <xdr:cNvSpPr txBox="1"/>
      </xdr:nvSpPr>
      <xdr:spPr>
        <a:xfrm>
          <a:off x="12068175"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7" name="直線コネクタ 306"/>
        <xdr:cNvCxnSpPr/>
      </xdr:nvCxnSpPr>
      <xdr:spPr>
        <a:xfrm>
          <a:off x="12830175" y="1096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8" name="テキスト ボックス 307"/>
        <xdr:cNvSpPr txBox="1"/>
      </xdr:nvSpPr>
      <xdr:spPr>
        <a:xfrm>
          <a:off x="12068175"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9" name="直線コネクタ 308"/>
        <xdr:cNvCxnSpPr/>
      </xdr:nvCxnSpPr>
      <xdr:spPr>
        <a:xfrm>
          <a:off x="12830175" y="1062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10" name="テキスト ボックス 309"/>
        <xdr:cNvSpPr txBox="1"/>
      </xdr:nvSpPr>
      <xdr:spPr>
        <a:xfrm>
          <a:off x="12068175"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11" name="直線コネクタ 310"/>
        <xdr:cNvCxnSpPr/>
      </xdr:nvCxnSpPr>
      <xdr:spPr>
        <a:xfrm>
          <a:off x="12830175" y="1027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12" name="テキスト ボックス 311"/>
        <xdr:cNvSpPr txBox="1"/>
      </xdr:nvSpPr>
      <xdr:spPr>
        <a:xfrm>
          <a:off x="12068175"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13" name="直線コネクタ 312"/>
        <xdr:cNvCxnSpPr/>
      </xdr:nvCxnSpPr>
      <xdr:spPr>
        <a:xfrm>
          <a:off x="12830175" y="993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14" name="テキスト ボックス 313"/>
        <xdr:cNvSpPr txBox="1"/>
      </xdr:nvSpPr>
      <xdr:spPr>
        <a:xfrm>
          <a:off x="12068175"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5" name="直線コネクタ 314"/>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6" name="テキスト ボックス 315"/>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7"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104775</xdr:rowOff>
    </xdr:from>
    <xdr:to>
      <xdr:col>24</xdr:col>
      <xdr:colOff>561975</xdr:colOff>
      <xdr:row>67</xdr:row>
      <xdr:rowOff>57150</xdr:rowOff>
    </xdr:to>
    <xdr:cxnSp macro="">
      <xdr:nvCxnSpPr>
        <xdr:cNvPr id="318" name="直線コネクタ 317"/>
        <xdr:cNvCxnSpPr/>
      </xdr:nvCxnSpPr>
      <xdr:spPr>
        <a:xfrm flipV="1">
          <a:off x="17021175" y="1004887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28575</xdr:rowOff>
    </xdr:from>
    <xdr:ext cx="762000" cy="257175"/>
    <xdr:sp macro="" textlink="">
      <xdr:nvSpPr>
        <xdr:cNvPr id="319" name="定員管理の状況最小値テキスト"/>
        <xdr:cNvSpPr txBox="1"/>
      </xdr:nvSpPr>
      <xdr:spPr>
        <a:xfrm>
          <a:off x="17106900"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466725</xdr:colOff>
      <xdr:row>67</xdr:row>
      <xdr:rowOff>57150</xdr:rowOff>
    </xdr:from>
    <xdr:to>
      <xdr:col>24</xdr:col>
      <xdr:colOff>647700</xdr:colOff>
      <xdr:row>67</xdr:row>
      <xdr:rowOff>57150</xdr:rowOff>
    </xdr:to>
    <xdr:cxnSp macro="">
      <xdr:nvCxnSpPr>
        <xdr:cNvPr id="320" name="直線コネクタ 319"/>
        <xdr:cNvCxnSpPr/>
      </xdr:nvCxnSpPr>
      <xdr:spPr>
        <a:xfrm>
          <a:off x="16925925" y="11544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19050</xdr:rowOff>
    </xdr:from>
    <xdr:ext cx="762000" cy="257175"/>
    <xdr:sp macro="" textlink="">
      <xdr:nvSpPr>
        <xdr:cNvPr id="321" name="定員管理の状況最大値テキスト"/>
        <xdr:cNvSpPr txBox="1"/>
      </xdr:nvSpPr>
      <xdr:spPr>
        <a:xfrm>
          <a:off x="17106900"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466725</xdr:colOff>
      <xdr:row>58</xdr:row>
      <xdr:rowOff>104775</xdr:rowOff>
    </xdr:from>
    <xdr:to>
      <xdr:col>24</xdr:col>
      <xdr:colOff>647700</xdr:colOff>
      <xdr:row>58</xdr:row>
      <xdr:rowOff>104775</xdr:rowOff>
    </xdr:to>
    <xdr:cxnSp macro="">
      <xdr:nvCxnSpPr>
        <xdr:cNvPr id="322" name="直線コネクタ 321"/>
        <xdr:cNvCxnSpPr/>
      </xdr:nvCxnSpPr>
      <xdr:spPr>
        <a:xfrm>
          <a:off x="16925925" y="10048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60</xdr:row>
      <xdr:rowOff>76200</xdr:rowOff>
    </xdr:from>
    <xdr:to>
      <xdr:col>24</xdr:col>
      <xdr:colOff>561975</xdr:colOff>
      <xdr:row>60</xdr:row>
      <xdr:rowOff>76200</xdr:rowOff>
    </xdr:to>
    <xdr:cxnSp macro="">
      <xdr:nvCxnSpPr>
        <xdr:cNvPr id="323" name="直線コネクタ 322"/>
        <xdr:cNvCxnSpPr/>
      </xdr:nvCxnSpPr>
      <xdr:spPr>
        <a:xfrm>
          <a:off x="16182975" y="103632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47625</xdr:rowOff>
    </xdr:from>
    <xdr:ext cx="762000" cy="257175"/>
    <xdr:sp macro="" textlink="">
      <xdr:nvSpPr>
        <xdr:cNvPr id="324" name="定員管理の状況平均値テキスト"/>
        <xdr:cNvSpPr txBox="1"/>
      </xdr:nvSpPr>
      <xdr:spPr>
        <a:xfrm>
          <a:off x="17106900"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504825</xdr:colOff>
      <xdr:row>62</xdr:row>
      <xdr:rowOff>76200</xdr:rowOff>
    </xdr:from>
    <xdr:to>
      <xdr:col>24</xdr:col>
      <xdr:colOff>609600</xdr:colOff>
      <xdr:row>63</xdr:row>
      <xdr:rowOff>0</xdr:rowOff>
    </xdr:to>
    <xdr:sp macro="" textlink="">
      <xdr:nvSpPr>
        <xdr:cNvPr id="325" name="フローチャート : 判断 324"/>
        <xdr:cNvSpPr/>
      </xdr:nvSpPr>
      <xdr:spPr>
        <a:xfrm>
          <a:off x="16964025" y="10706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60</xdr:row>
      <xdr:rowOff>76200</xdr:rowOff>
    </xdr:from>
    <xdr:to>
      <xdr:col>23</xdr:col>
      <xdr:colOff>409575</xdr:colOff>
      <xdr:row>60</xdr:row>
      <xdr:rowOff>85725</xdr:rowOff>
    </xdr:to>
    <xdr:cxnSp macro="">
      <xdr:nvCxnSpPr>
        <xdr:cNvPr id="326" name="直線コネクタ 325"/>
        <xdr:cNvCxnSpPr/>
      </xdr:nvCxnSpPr>
      <xdr:spPr>
        <a:xfrm flipV="1">
          <a:off x="15287625" y="103632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62</xdr:row>
      <xdr:rowOff>76200</xdr:rowOff>
    </xdr:from>
    <xdr:to>
      <xdr:col>23</xdr:col>
      <xdr:colOff>457200</xdr:colOff>
      <xdr:row>63</xdr:row>
      <xdr:rowOff>0</xdr:rowOff>
    </xdr:to>
    <xdr:sp macro="" textlink="">
      <xdr:nvSpPr>
        <xdr:cNvPr id="327" name="フローチャート : 判断 326"/>
        <xdr:cNvSpPr/>
      </xdr:nvSpPr>
      <xdr:spPr>
        <a:xfrm>
          <a:off x="16125825" y="10706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161925</xdr:rowOff>
    </xdr:from>
    <xdr:ext cx="733425" cy="257175"/>
    <xdr:sp macro="" textlink="">
      <xdr:nvSpPr>
        <xdr:cNvPr id="328" name="テキスト ボックス 327"/>
        <xdr:cNvSpPr txBox="1"/>
      </xdr:nvSpPr>
      <xdr:spPr>
        <a:xfrm>
          <a:off x="15801975" y="10791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85725</xdr:rowOff>
    </xdr:from>
    <xdr:to>
      <xdr:col>22</xdr:col>
      <xdr:colOff>200025</xdr:colOff>
      <xdr:row>60</xdr:row>
      <xdr:rowOff>123825</xdr:rowOff>
    </xdr:to>
    <xdr:cxnSp macro="">
      <xdr:nvCxnSpPr>
        <xdr:cNvPr id="329" name="直線コネクタ 328"/>
        <xdr:cNvCxnSpPr/>
      </xdr:nvCxnSpPr>
      <xdr:spPr>
        <a:xfrm flipV="1">
          <a:off x="14401800" y="103727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76200</xdr:rowOff>
    </xdr:from>
    <xdr:to>
      <xdr:col>22</xdr:col>
      <xdr:colOff>257175</xdr:colOff>
      <xdr:row>63</xdr:row>
      <xdr:rowOff>9525</xdr:rowOff>
    </xdr:to>
    <xdr:sp macro="" textlink="">
      <xdr:nvSpPr>
        <xdr:cNvPr id="330" name="フローチャート : 判断 329"/>
        <xdr:cNvSpPr/>
      </xdr:nvSpPr>
      <xdr:spPr>
        <a:xfrm>
          <a:off x="15240000" y="1070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161925</xdr:rowOff>
    </xdr:from>
    <xdr:ext cx="762000" cy="257175"/>
    <xdr:sp macro="" textlink="">
      <xdr:nvSpPr>
        <xdr:cNvPr id="331" name="テキスト ボックス 330"/>
        <xdr:cNvSpPr txBox="1"/>
      </xdr:nvSpPr>
      <xdr:spPr>
        <a:xfrm>
          <a:off x="14906625" y="1079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485775</xdr:colOff>
      <xdr:row>60</xdr:row>
      <xdr:rowOff>123825</xdr:rowOff>
    </xdr:from>
    <xdr:to>
      <xdr:col>21</xdr:col>
      <xdr:colOff>0</xdr:colOff>
      <xdr:row>60</xdr:row>
      <xdr:rowOff>133350</xdr:rowOff>
    </xdr:to>
    <xdr:cxnSp macro="">
      <xdr:nvCxnSpPr>
        <xdr:cNvPr id="332" name="直線コネクタ 331"/>
        <xdr:cNvCxnSpPr/>
      </xdr:nvCxnSpPr>
      <xdr:spPr>
        <a:xfrm flipV="1">
          <a:off x="13515975" y="104108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62</xdr:row>
      <xdr:rowOff>85725</xdr:rowOff>
    </xdr:from>
    <xdr:to>
      <xdr:col>21</xdr:col>
      <xdr:colOff>47625</xdr:colOff>
      <xdr:row>63</xdr:row>
      <xdr:rowOff>19050</xdr:rowOff>
    </xdr:to>
    <xdr:sp macro="" textlink="">
      <xdr:nvSpPr>
        <xdr:cNvPr id="333" name="フローチャート : 判断 332"/>
        <xdr:cNvSpPr/>
      </xdr:nvSpPr>
      <xdr:spPr>
        <a:xfrm>
          <a:off x="14354175" y="10715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9525</xdr:rowOff>
    </xdr:from>
    <xdr:ext cx="762000" cy="257175"/>
    <xdr:sp macro="" textlink="">
      <xdr:nvSpPr>
        <xdr:cNvPr id="334" name="テキスト ボックス 333"/>
        <xdr:cNvSpPr txBox="1"/>
      </xdr:nvSpPr>
      <xdr:spPr>
        <a:xfrm>
          <a:off x="14020800" y="1081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428625</xdr:colOff>
      <xdr:row>62</xdr:row>
      <xdr:rowOff>161925</xdr:rowOff>
    </xdr:from>
    <xdr:to>
      <xdr:col>19</xdr:col>
      <xdr:colOff>533400</xdr:colOff>
      <xdr:row>63</xdr:row>
      <xdr:rowOff>95250</xdr:rowOff>
    </xdr:to>
    <xdr:sp macro="" textlink="">
      <xdr:nvSpPr>
        <xdr:cNvPr id="335" name="フローチャート : 判断 334"/>
        <xdr:cNvSpPr/>
      </xdr:nvSpPr>
      <xdr:spPr>
        <a:xfrm>
          <a:off x="13458825" y="10791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63</xdr:row>
      <xdr:rowOff>76200</xdr:rowOff>
    </xdr:from>
    <xdr:ext cx="762000" cy="257175"/>
    <xdr:sp macro="" textlink="">
      <xdr:nvSpPr>
        <xdr:cNvPr id="336" name="テキスト ボックス 335"/>
        <xdr:cNvSpPr txBox="1"/>
      </xdr:nvSpPr>
      <xdr:spPr>
        <a:xfrm>
          <a:off x="13134975" y="1087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7" name="テキスト ボックス 336"/>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8" name="テキスト ボックス 337"/>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9" name="テキスト ボックス 338"/>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40" name="テキスト ボックス 339"/>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41" name="テキスト ボックス 340"/>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60</xdr:row>
      <xdr:rowOff>28575</xdr:rowOff>
    </xdr:from>
    <xdr:to>
      <xdr:col>24</xdr:col>
      <xdr:colOff>609600</xdr:colOff>
      <xdr:row>60</xdr:row>
      <xdr:rowOff>133350</xdr:rowOff>
    </xdr:to>
    <xdr:sp macro="" textlink="">
      <xdr:nvSpPr>
        <xdr:cNvPr id="342" name="円/楕円 341"/>
        <xdr:cNvSpPr/>
      </xdr:nvSpPr>
      <xdr:spPr>
        <a:xfrm>
          <a:off x="16964025" y="1031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47625</xdr:rowOff>
    </xdr:from>
    <xdr:ext cx="762000" cy="257175"/>
    <xdr:sp macro="" textlink="">
      <xdr:nvSpPr>
        <xdr:cNvPr id="343" name="定員管理の状況該当値テキスト"/>
        <xdr:cNvSpPr txBox="1"/>
      </xdr:nvSpPr>
      <xdr:spPr>
        <a:xfrm>
          <a:off x="17106900" y="1016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23</xdr:col>
      <xdr:colOff>352425</xdr:colOff>
      <xdr:row>60</xdr:row>
      <xdr:rowOff>19050</xdr:rowOff>
    </xdr:from>
    <xdr:to>
      <xdr:col>23</xdr:col>
      <xdr:colOff>457200</xdr:colOff>
      <xdr:row>60</xdr:row>
      <xdr:rowOff>123825</xdr:rowOff>
    </xdr:to>
    <xdr:sp macro="" textlink="">
      <xdr:nvSpPr>
        <xdr:cNvPr id="344" name="円/楕円 343"/>
        <xdr:cNvSpPr/>
      </xdr:nvSpPr>
      <xdr:spPr>
        <a:xfrm>
          <a:off x="16125825" y="1030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58</xdr:row>
      <xdr:rowOff>133350</xdr:rowOff>
    </xdr:from>
    <xdr:ext cx="733425" cy="257175"/>
    <xdr:sp macro="" textlink="">
      <xdr:nvSpPr>
        <xdr:cNvPr id="345" name="テキスト ボックス 344"/>
        <xdr:cNvSpPr txBox="1"/>
      </xdr:nvSpPr>
      <xdr:spPr>
        <a:xfrm>
          <a:off x="15801975" y="10077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38100</xdr:rowOff>
    </xdr:from>
    <xdr:to>
      <xdr:col>22</xdr:col>
      <xdr:colOff>257175</xdr:colOff>
      <xdr:row>60</xdr:row>
      <xdr:rowOff>142875</xdr:rowOff>
    </xdr:to>
    <xdr:sp macro="" textlink="">
      <xdr:nvSpPr>
        <xdr:cNvPr id="346" name="円/楕円 345"/>
        <xdr:cNvSpPr/>
      </xdr:nvSpPr>
      <xdr:spPr>
        <a:xfrm>
          <a:off x="15240000" y="1032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58</xdr:row>
      <xdr:rowOff>152400</xdr:rowOff>
    </xdr:from>
    <xdr:ext cx="762000" cy="257175"/>
    <xdr:sp macro="" textlink="">
      <xdr:nvSpPr>
        <xdr:cNvPr id="347" name="テキスト ボックス 346"/>
        <xdr:cNvSpPr txBox="1"/>
      </xdr:nvSpPr>
      <xdr:spPr>
        <a:xfrm>
          <a:off x="14906625" y="1009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20</xdr:col>
      <xdr:colOff>638175</xdr:colOff>
      <xdr:row>60</xdr:row>
      <xdr:rowOff>66675</xdr:rowOff>
    </xdr:from>
    <xdr:to>
      <xdr:col>21</xdr:col>
      <xdr:colOff>47625</xdr:colOff>
      <xdr:row>61</xdr:row>
      <xdr:rowOff>0</xdr:rowOff>
    </xdr:to>
    <xdr:sp macro="" textlink="">
      <xdr:nvSpPr>
        <xdr:cNvPr id="348" name="円/楕円 347"/>
        <xdr:cNvSpPr/>
      </xdr:nvSpPr>
      <xdr:spPr>
        <a:xfrm>
          <a:off x="14354175" y="1035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9525</xdr:rowOff>
    </xdr:from>
    <xdr:ext cx="762000" cy="257175"/>
    <xdr:sp macro="" textlink="">
      <xdr:nvSpPr>
        <xdr:cNvPr id="349" name="テキスト ボックス 348"/>
        <xdr:cNvSpPr txBox="1"/>
      </xdr:nvSpPr>
      <xdr:spPr>
        <a:xfrm>
          <a:off x="14020800" y="1012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19</xdr:col>
      <xdr:colOff>428625</xdr:colOff>
      <xdr:row>60</xdr:row>
      <xdr:rowOff>76200</xdr:rowOff>
    </xdr:from>
    <xdr:to>
      <xdr:col>19</xdr:col>
      <xdr:colOff>533400</xdr:colOff>
      <xdr:row>61</xdr:row>
      <xdr:rowOff>9525</xdr:rowOff>
    </xdr:to>
    <xdr:sp macro="" textlink="">
      <xdr:nvSpPr>
        <xdr:cNvPr id="350" name="円/楕円 349"/>
        <xdr:cNvSpPr/>
      </xdr:nvSpPr>
      <xdr:spPr>
        <a:xfrm>
          <a:off x="13458825" y="1036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59</xdr:row>
      <xdr:rowOff>19050</xdr:rowOff>
    </xdr:from>
    <xdr:ext cx="762000" cy="257175"/>
    <xdr:sp macro="" textlink="">
      <xdr:nvSpPr>
        <xdr:cNvPr id="351" name="テキスト ボックス 350"/>
        <xdr:cNvSpPr txBox="1"/>
      </xdr:nvSpPr>
      <xdr:spPr>
        <a:xfrm>
          <a:off x="13134975"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2" name="正方形/長方形 351"/>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3" name="テキスト ボックス 352"/>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4" name="テキスト ボックス 353"/>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5" name="正方形/長方形 354"/>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6" name="正方形/長方形 355"/>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7" name="正方形/長方形 356"/>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8" name="正方形/長方形 357"/>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9" name="正方形/長方形 358"/>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60" name="正方形/長方形 359"/>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61" name="正方形/長方形 360"/>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2" name="正方形/長方形 361"/>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3" name="正方形/長方形 362"/>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4" name="テキスト ボックス 363"/>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ja-JP" sz="1100">
              <a:solidFill>
                <a:schemeClr val="dk1"/>
              </a:solidFill>
              <a:effectLst/>
              <a:latin typeface="+mn-ea"/>
              <a:ea typeface="+mn-ea"/>
              <a:cs typeface="+mn-cs"/>
            </a:rPr>
            <a:t>　実質公債費比率は、ベースとなる公債費が減少したものの、算定上、公債費から控除される基準財政需要額への算入相当額が大きく減少（対象となる市債の算入が一部で終了）したことから、単年度で</a:t>
          </a:r>
          <a:r>
            <a:rPr lang="en-US" altLang="ja-JP" sz="1100">
              <a:solidFill>
                <a:schemeClr val="dk1"/>
              </a:solidFill>
              <a:effectLst/>
              <a:latin typeface="+mn-ea"/>
              <a:ea typeface="+mn-ea"/>
              <a:cs typeface="+mn-cs"/>
            </a:rPr>
            <a:t>6.2</a:t>
          </a:r>
          <a:r>
            <a:rPr lang="ja-JP" altLang="ja-JP" sz="1100">
              <a:solidFill>
                <a:schemeClr val="dk1"/>
              </a:solidFill>
              <a:effectLst/>
              <a:latin typeface="+mn-ea"/>
              <a:ea typeface="+mn-ea"/>
              <a:cs typeface="+mn-cs"/>
            </a:rPr>
            <a:t>％と、前年度より</a:t>
          </a:r>
          <a:r>
            <a:rPr lang="en-US" altLang="ja-JP" sz="1100">
              <a:solidFill>
                <a:schemeClr val="dk1"/>
              </a:solidFill>
              <a:effectLst/>
              <a:latin typeface="+mn-ea"/>
              <a:ea typeface="+mn-ea"/>
              <a:cs typeface="+mn-cs"/>
            </a:rPr>
            <a:t>1.4</a:t>
          </a:r>
          <a:r>
            <a:rPr lang="ja-JP" altLang="ja-JP" sz="1100">
              <a:solidFill>
                <a:schemeClr val="dk1"/>
              </a:solidFill>
              <a:effectLst/>
              <a:latin typeface="+mn-ea"/>
              <a:ea typeface="+mn-ea"/>
              <a:cs typeface="+mn-cs"/>
            </a:rPr>
            <a:t>ポイント上昇し、３ヵ年平均では、</a:t>
          </a:r>
          <a:r>
            <a:rPr lang="en-US" altLang="ja-JP" sz="1100">
              <a:solidFill>
                <a:schemeClr val="dk1"/>
              </a:solidFill>
              <a:effectLst/>
              <a:latin typeface="+mn-ea"/>
              <a:ea typeface="+mn-ea"/>
              <a:cs typeface="+mn-cs"/>
            </a:rPr>
            <a:t>0.7</a:t>
          </a:r>
          <a:r>
            <a:rPr lang="ja-JP" altLang="ja-JP" sz="1100">
              <a:solidFill>
                <a:schemeClr val="dk1"/>
              </a:solidFill>
              <a:effectLst/>
              <a:latin typeface="+mn-ea"/>
              <a:ea typeface="+mn-ea"/>
              <a:cs typeface="+mn-cs"/>
            </a:rPr>
            <a:t>ポイント増の</a:t>
          </a:r>
          <a:r>
            <a:rPr lang="en-US" altLang="ja-JP" sz="1100">
              <a:solidFill>
                <a:schemeClr val="dk1"/>
              </a:solidFill>
              <a:effectLst/>
              <a:latin typeface="+mn-ea"/>
              <a:ea typeface="+mn-ea"/>
              <a:cs typeface="+mn-cs"/>
            </a:rPr>
            <a:t>5.0</a:t>
          </a:r>
          <a:r>
            <a:rPr lang="ja-JP" altLang="ja-JP" sz="1100">
              <a:solidFill>
                <a:schemeClr val="dk1"/>
              </a:solidFill>
              <a:effectLst/>
              <a:latin typeface="+mn-ea"/>
              <a:ea typeface="+mn-ea"/>
              <a:cs typeface="+mn-cs"/>
            </a:rPr>
            <a:t>％となった。</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県内他市や全国の類似団体と比較</a:t>
          </a:r>
          <a:r>
            <a:rPr lang="ja-JP" altLang="en-US" sz="1100">
              <a:solidFill>
                <a:schemeClr val="dk1"/>
              </a:solidFill>
              <a:effectLst/>
              <a:latin typeface="+mn-ea"/>
              <a:ea typeface="+mn-ea"/>
              <a:cs typeface="+mn-cs"/>
            </a:rPr>
            <a:t>すると、</a:t>
          </a:r>
          <a:r>
            <a:rPr lang="ja-JP" altLang="ja-JP" sz="1100">
              <a:solidFill>
                <a:schemeClr val="dk1"/>
              </a:solidFill>
              <a:effectLst/>
              <a:latin typeface="+mn-ea"/>
              <a:ea typeface="+mn-ea"/>
              <a:cs typeface="+mn-cs"/>
            </a:rPr>
            <a:t>良好な値を維持しているが、</a:t>
          </a:r>
          <a:r>
            <a:rPr kumimoji="1" lang="ja-JP" altLang="ja-JP" sz="1100">
              <a:solidFill>
                <a:schemeClr val="dk1"/>
              </a:solidFill>
              <a:effectLst/>
              <a:latin typeface="+mn-lt"/>
              <a:ea typeface="+mn-ea"/>
              <a:cs typeface="+mn-cs"/>
            </a:rPr>
            <a:t>今後、廃棄物処理施設の更新整備事業をはじめとする大規模事業が輻輳し、市債残高の増加が見込まれていることから、市「財政規律ガイドライン」に基づき、将来の財政負担を見通し、引き続き健全な財政運営に努めていく。</a:t>
          </a:r>
          <a:endParaRPr lang="ja-JP" altLang="ja-JP">
            <a:effectLst/>
          </a:endParaRPr>
        </a:p>
      </xdr:txBody>
    </xdr:sp>
    <xdr:clientData/>
  </xdr:twoCellAnchor>
  <xdr:oneCellAnchor>
    <xdr:from>
      <xdr:col>18</xdr:col>
      <xdr:colOff>447675</xdr:colOff>
      <xdr:row>32</xdr:row>
      <xdr:rowOff>104775</xdr:rowOff>
    </xdr:from>
    <xdr:ext cx="295275" cy="228600"/>
    <xdr:sp macro="" textlink="">
      <xdr:nvSpPr>
        <xdr:cNvPr id="365" name="テキスト ボックス 364"/>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6" name="直線コネクタ 365"/>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7" name="テキスト ボックス 366"/>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44</xdr:row>
      <xdr:rowOff>161925</xdr:rowOff>
    </xdr:from>
    <xdr:to>
      <xdr:col>26</xdr:col>
      <xdr:colOff>76200</xdr:colOff>
      <xdr:row>44</xdr:row>
      <xdr:rowOff>161925</xdr:rowOff>
    </xdr:to>
    <xdr:cxnSp macro="">
      <xdr:nvCxnSpPr>
        <xdr:cNvPr id="368" name="直線コネクタ 367"/>
        <xdr:cNvCxnSpPr/>
      </xdr:nvCxnSpPr>
      <xdr:spPr>
        <a:xfrm>
          <a:off x="12830175" y="770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19050</xdr:rowOff>
    </xdr:from>
    <xdr:ext cx="762000" cy="257175"/>
    <xdr:sp macro="" textlink="">
      <xdr:nvSpPr>
        <xdr:cNvPr id="369" name="テキスト ボックス 368"/>
        <xdr:cNvSpPr txBox="1"/>
      </xdr:nvSpPr>
      <xdr:spPr>
        <a:xfrm>
          <a:off x="12068175"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42</xdr:row>
      <xdr:rowOff>28575</xdr:rowOff>
    </xdr:from>
    <xdr:to>
      <xdr:col>26</xdr:col>
      <xdr:colOff>76200</xdr:colOff>
      <xdr:row>42</xdr:row>
      <xdr:rowOff>28575</xdr:rowOff>
    </xdr:to>
    <xdr:cxnSp macro="">
      <xdr:nvCxnSpPr>
        <xdr:cNvPr id="370" name="直線コネクタ 369"/>
        <xdr:cNvCxnSpPr/>
      </xdr:nvCxnSpPr>
      <xdr:spPr>
        <a:xfrm>
          <a:off x="12830175" y="722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41</xdr:row>
      <xdr:rowOff>57150</xdr:rowOff>
    </xdr:from>
    <xdr:ext cx="762000" cy="257175"/>
    <xdr:sp macro="" textlink="">
      <xdr:nvSpPr>
        <xdr:cNvPr id="371" name="テキスト ボックス 370"/>
        <xdr:cNvSpPr txBox="1"/>
      </xdr:nvSpPr>
      <xdr:spPr>
        <a:xfrm>
          <a:off x="120681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57150</xdr:rowOff>
    </xdr:from>
    <xdr:to>
      <xdr:col>26</xdr:col>
      <xdr:colOff>76200</xdr:colOff>
      <xdr:row>39</xdr:row>
      <xdr:rowOff>57150</xdr:rowOff>
    </xdr:to>
    <xdr:cxnSp macro="">
      <xdr:nvCxnSpPr>
        <xdr:cNvPr id="372" name="直線コネクタ 371"/>
        <xdr:cNvCxnSpPr/>
      </xdr:nvCxnSpPr>
      <xdr:spPr>
        <a:xfrm>
          <a:off x="12830175" y="674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85725</xdr:rowOff>
    </xdr:from>
    <xdr:ext cx="762000" cy="257175"/>
    <xdr:sp macro="" textlink="">
      <xdr:nvSpPr>
        <xdr:cNvPr id="373" name="テキスト ボックス 372"/>
        <xdr:cNvSpPr txBox="1"/>
      </xdr:nvSpPr>
      <xdr:spPr>
        <a:xfrm>
          <a:off x="1206817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85725</xdr:rowOff>
    </xdr:from>
    <xdr:to>
      <xdr:col>26</xdr:col>
      <xdr:colOff>76200</xdr:colOff>
      <xdr:row>36</xdr:row>
      <xdr:rowOff>85725</xdr:rowOff>
    </xdr:to>
    <xdr:cxnSp macro="">
      <xdr:nvCxnSpPr>
        <xdr:cNvPr id="374" name="直線コネクタ 373"/>
        <xdr:cNvCxnSpPr/>
      </xdr:nvCxnSpPr>
      <xdr:spPr>
        <a:xfrm>
          <a:off x="12830175" y="625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114300</xdr:rowOff>
    </xdr:from>
    <xdr:ext cx="762000" cy="257175"/>
    <xdr:sp macro="" textlink="">
      <xdr:nvSpPr>
        <xdr:cNvPr id="375" name="テキスト ボックス 374"/>
        <xdr:cNvSpPr txBox="1"/>
      </xdr:nvSpPr>
      <xdr:spPr>
        <a:xfrm>
          <a:off x="12068175"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6" name="直線コネクタ 375"/>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7"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19050</xdr:rowOff>
    </xdr:from>
    <xdr:to>
      <xdr:col>24</xdr:col>
      <xdr:colOff>561975</xdr:colOff>
      <xdr:row>45</xdr:row>
      <xdr:rowOff>57150</xdr:rowOff>
    </xdr:to>
    <xdr:cxnSp macro="">
      <xdr:nvCxnSpPr>
        <xdr:cNvPr id="378" name="直線コネクタ 377"/>
        <xdr:cNvCxnSpPr/>
      </xdr:nvCxnSpPr>
      <xdr:spPr>
        <a:xfrm flipV="1">
          <a:off x="17021175" y="6191250"/>
          <a:ext cx="0" cy="15811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28575</xdr:rowOff>
    </xdr:from>
    <xdr:ext cx="762000" cy="257175"/>
    <xdr:sp macro="" textlink="">
      <xdr:nvSpPr>
        <xdr:cNvPr id="379" name="公債費負担の状況最小値テキスト"/>
        <xdr:cNvSpPr txBox="1"/>
      </xdr:nvSpPr>
      <xdr:spPr>
        <a:xfrm>
          <a:off x="17106900" y="774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466725</xdr:colOff>
      <xdr:row>45</xdr:row>
      <xdr:rowOff>57150</xdr:rowOff>
    </xdr:from>
    <xdr:to>
      <xdr:col>24</xdr:col>
      <xdr:colOff>647700</xdr:colOff>
      <xdr:row>45</xdr:row>
      <xdr:rowOff>57150</xdr:rowOff>
    </xdr:to>
    <xdr:cxnSp macro="">
      <xdr:nvCxnSpPr>
        <xdr:cNvPr id="380" name="直線コネクタ 379"/>
        <xdr:cNvCxnSpPr/>
      </xdr:nvCxnSpPr>
      <xdr:spPr>
        <a:xfrm>
          <a:off x="16925925" y="7772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104775</xdr:rowOff>
    </xdr:from>
    <xdr:ext cx="762000" cy="257175"/>
    <xdr:sp macro="" textlink="">
      <xdr:nvSpPr>
        <xdr:cNvPr id="381" name="公債費負担の状況最大値テキスト"/>
        <xdr:cNvSpPr txBox="1"/>
      </xdr:nvSpPr>
      <xdr:spPr>
        <a:xfrm>
          <a:off x="17106900" y="593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466725</xdr:colOff>
      <xdr:row>36</xdr:row>
      <xdr:rowOff>19050</xdr:rowOff>
    </xdr:from>
    <xdr:to>
      <xdr:col>24</xdr:col>
      <xdr:colOff>647700</xdr:colOff>
      <xdr:row>36</xdr:row>
      <xdr:rowOff>19050</xdr:rowOff>
    </xdr:to>
    <xdr:cxnSp macro="">
      <xdr:nvCxnSpPr>
        <xdr:cNvPr id="382" name="直線コネクタ 381"/>
        <xdr:cNvCxnSpPr/>
      </xdr:nvCxnSpPr>
      <xdr:spPr>
        <a:xfrm>
          <a:off x="16925925" y="6191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38</xdr:row>
      <xdr:rowOff>161925</xdr:rowOff>
    </xdr:from>
    <xdr:to>
      <xdr:col>24</xdr:col>
      <xdr:colOff>561975</xdr:colOff>
      <xdr:row>39</xdr:row>
      <xdr:rowOff>57150</xdr:rowOff>
    </xdr:to>
    <xdr:cxnSp macro="">
      <xdr:nvCxnSpPr>
        <xdr:cNvPr id="383" name="直線コネクタ 382"/>
        <xdr:cNvCxnSpPr/>
      </xdr:nvCxnSpPr>
      <xdr:spPr>
        <a:xfrm>
          <a:off x="16182975" y="66770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95250</xdr:rowOff>
    </xdr:from>
    <xdr:ext cx="762000" cy="257175"/>
    <xdr:sp macro="" textlink="">
      <xdr:nvSpPr>
        <xdr:cNvPr id="384" name="公債費負担の状況平均値テキスト"/>
        <xdr:cNvSpPr txBox="1"/>
      </xdr:nvSpPr>
      <xdr:spPr>
        <a:xfrm>
          <a:off x="17106900"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123825</xdr:rowOff>
    </xdr:from>
    <xdr:to>
      <xdr:col>24</xdr:col>
      <xdr:colOff>609600</xdr:colOff>
      <xdr:row>40</xdr:row>
      <xdr:rowOff>47625</xdr:rowOff>
    </xdr:to>
    <xdr:sp macro="" textlink="">
      <xdr:nvSpPr>
        <xdr:cNvPr id="385" name="フローチャート : 判断 384"/>
        <xdr:cNvSpPr/>
      </xdr:nvSpPr>
      <xdr:spPr>
        <a:xfrm>
          <a:off x="16964025" y="6810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38</xdr:row>
      <xdr:rowOff>47625</xdr:rowOff>
    </xdr:from>
    <xdr:to>
      <xdr:col>23</xdr:col>
      <xdr:colOff>409575</xdr:colOff>
      <xdr:row>38</xdr:row>
      <xdr:rowOff>161925</xdr:rowOff>
    </xdr:to>
    <xdr:cxnSp macro="">
      <xdr:nvCxnSpPr>
        <xdr:cNvPr id="386" name="直線コネクタ 385"/>
        <xdr:cNvCxnSpPr/>
      </xdr:nvCxnSpPr>
      <xdr:spPr>
        <a:xfrm>
          <a:off x="15287625" y="656272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38100</xdr:rowOff>
    </xdr:from>
    <xdr:to>
      <xdr:col>23</xdr:col>
      <xdr:colOff>457200</xdr:colOff>
      <xdr:row>40</xdr:row>
      <xdr:rowOff>142875</xdr:rowOff>
    </xdr:to>
    <xdr:sp macro="" textlink="">
      <xdr:nvSpPr>
        <xdr:cNvPr id="387" name="フローチャート : 判断 386"/>
        <xdr:cNvSpPr/>
      </xdr:nvSpPr>
      <xdr:spPr>
        <a:xfrm>
          <a:off x="16125825" y="689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40</xdr:row>
      <xdr:rowOff>123825</xdr:rowOff>
    </xdr:from>
    <xdr:ext cx="733425" cy="257175"/>
    <xdr:sp macro="" textlink="">
      <xdr:nvSpPr>
        <xdr:cNvPr id="388" name="テキスト ボックス 387"/>
        <xdr:cNvSpPr txBox="1"/>
      </xdr:nvSpPr>
      <xdr:spPr>
        <a:xfrm>
          <a:off x="15801975" y="6981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47625</xdr:rowOff>
    </xdr:from>
    <xdr:to>
      <xdr:col>22</xdr:col>
      <xdr:colOff>200025</xdr:colOff>
      <xdr:row>38</xdr:row>
      <xdr:rowOff>161925</xdr:rowOff>
    </xdr:to>
    <xdr:cxnSp macro="">
      <xdr:nvCxnSpPr>
        <xdr:cNvPr id="389" name="直線コネクタ 388"/>
        <xdr:cNvCxnSpPr/>
      </xdr:nvCxnSpPr>
      <xdr:spPr>
        <a:xfrm flipV="1">
          <a:off x="14401800" y="6562725"/>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114300</xdr:rowOff>
    </xdr:from>
    <xdr:to>
      <xdr:col>22</xdr:col>
      <xdr:colOff>257175</xdr:colOff>
      <xdr:row>41</xdr:row>
      <xdr:rowOff>47625</xdr:rowOff>
    </xdr:to>
    <xdr:sp macro="" textlink="">
      <xdr:nvSpPr>
        <xdr:cNvPr id="390" name="フローチャート : 判断 389"/>
        <xdr:cNvSpPr/>
      </xdr:nvSpPr>
      <xdr:spPr>
        <a:xfrm>
          <a:off x="15240000" y="6972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28575</xdr:rowOff>
    </xdr:from>
    <xdr:ext cx="762000" cy="257175"/>
    <xdr:sp macro="" textlink="">
      <xdr:nvSpPr>
        <xdr:cNvPr id="391" name="テキスト ボックス 390"/>
        <xdr:cNvSpPr txBox="1"/>
      </xdr:nvSpPr>
      <xdr:spPr>
        <a:xfrm>
          <a:off x="14906625" y="7058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485775</xdr:colOff>
      <xdr:row>38</xdr:row>
      <xdr:rowOff>161925</xdr:rowOff>
    </xdr:from>
    <xdr:to>
      <xdr:col>21</xdr:col>
      <xdr:colOff>0</xdr:colOff>
      <xdr:row>39</xdr:row>
      <xdr:rowOff>142875</xdr:rowOff>
    </xdr:to>
    <xdr:cxnSp macro="">
      <xdr:nvCxnSpPr>
        <xdr:cNvPr id="392" name="直線コネクタ 391"/>
        <xdr:cNvCxnSpPr/>
      </xdr:nvCxnSpPr>
      <xdr:spPr>
        <a:xfrm flipV="1">
          <a:off x="13515975" y="6677025"/>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41</xdr:row>
      <xdr:rowOff>0</xdr:rowOff>
    </xdr:from>
    <xdr:to>
      <xdr:col>21</xdr:col>
      <xdr:colOff>47625</xdr:colOff>
      <xdr:row>41</xdr:row>
      <xdr:rowOff>104775</xdr:rowOff>
    </xdr:to>
    <xdr:sp macro="" textlink="">
      <xdr:nvSpPr>
        <xdr:cNvPr id="393" name="フローチャート : 判断 392"/>
        <xdr:cNvSpPr/>
      </xdr:nvSpPr>
      <xdr:spPr>
        <a:xfrm>
          <a:off x="14354175" y="7029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85725</xdr:rowOff>
    </xdr:from>
    <xdr:ext cx="762000" cy="257175"/>
    <xdr:sp macro="" textlink="">
      <xdr:nvSpPr>
        <xdr:cNvPr id="394" name="テキスト ボックス 393"/>
        <xdr:cNvSpPr txBox="1"/>
      </xdr:nvSpPr>
      <xdr:spPr>
        <a:xfrm>
          <a:off x="14020800" y="711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428625</xdr:colOff>
      <xdr:row>41</xdr:row>
      <xdr:rowOff>76200</xdr:rowOff>
    </xdr:from>
    <xdr:to>
      <xdr:col>19</xdr:col>
      <xdr:colOff>533400</xdr:colOff>
      <xdr:row>42</xdr:row>
      <xdr:rowOff>9525</xdr:rowOff>
    </xdr:to>
    <xdr:sp macro="" textlink="">
      <xdr:nvSpPr>
        <xdr:cNvPr id="395" name="フローチャート : 判断 394"/>
        <xdr:cNvSpPr/>
      </xdr:nvSpPr>
      <xdr:spPr>
        <a:xfrm>
          <a:off x="13458825" y="7105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41</xdr:row>
      <xdr:rowOff>161925</xdr:rowOff>
    </xdr:from>
    <xdr:ext cx="762000" cy="257175"/>
    <xdr:sp macro="" textlink="">
      <xdr:nvSpPr>
        <xdr:cNvPr id="396" name="テキスト ボックス 395"/>
        <xdr:cNvSpPr txBox="1"/>
      </xdr:nvSpPr>
      <xdr:spPr>
        <a:xfrm>
          <a:off x="13134975" y="7191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7" name="テキスト ボックス 396"/>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8" name="テキスト ボックス 397"/>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9" name="テキスト ボックス 398"/>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400" name="テキスト ボックス 399"/>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401" name="テキスト ボックス 400"/>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39</xdr:row>
      <xdr:rowOff>9525</xdr:rowOff>
    </xdr:from>
    <xdr:to>
      <xdr:col>24</xdr:col>
      <xdr:colOff>609600</xdr:colOff>
      <xdr:row>39</xdr:row>
      <xdr:rowOff>104775</xdr:rowOff>
    </xdr:to>
    <xdr:sp macro="" textlink="">
      <xdr:nvSpPr>
        <xdr:cNvPr id="402" name="円/楕円 401"/>
        <xdr:cNvSpPr/>
      </xdr:nvSpPr>
      <xdr:spPr>
        <a:xfrm>
          <a:off x="16964025" y="6696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19050</xdr:rowOff>
    </xdr:from>
    <xdr:ext cx="762000" cy="257175"/>
    <xdr:sp macro="" textlink="">
      <xdr:nvSpPr>
        <xdr:cNvPr id="403" name="公債費負担の状況該当値テキスト"/>
        <xdr:cNvSpPr txBox="1"/>
      </xdr:nvSpPr>
      <xdr:spPr>
        <a:xfrm>
          <a:off x="17106900" y="653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352425</xdr:colOff>
      <xdr:row>38</xdr:row>
      <xdr:rowOff>114300</xdr:rowOff>
    </xdr:from>
    <xdr:to>
      <xdr:col>23</xdr:col>
      <xdr:colOff>457200</xdr:colOff>
      <xdr:row>39</xdr:row>
      <xdr:rowOff>38100</xdr:rowOff>
    </xdr:to>
    <xdr:sp macro="" textlink="">
      <xdr:nvSpPr>
        <xdr:cNvPr id="404" name="円/楕円 403"/>
        <xdr:cNvSpPr/>
      </xdr:nvSpPr>
      <xdr:spPr>
        <a:xfrm>
          <a:off x="16125825" y="6629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37</xdr:row>
      <xdr:rowOff>47625</xdr:rowOff>
    </xdr:from>
    <xdr:ext cx="733425" cy="257175"/>
    <xdr:sp macro="" textlink="">
      <xdr:nvSpPr>
        <xdr:cNvPr id="405" name="テキスト ボックス 404"/>
        <xdr:cNvSpPr txBox="1"/>
      </xdr:nvSpPr>
      <xdr:spPr>
        <a:xfrm>
          <a:off x="15801975" y="6391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161925</xdr:rowOff>
    </xdr:from>
    <xdr:to>
      <xdr:col>22</xdr:col>
      <xdr:colOff>257175</xdr:colOff>
      <xdr:row>38</xdr:row>
      <xdr:rowOff>95250</xdr:rowOff>
    </xdr:to>
    <xdr:sp macro="" textlink="">
      <xdr:nvSpPr>
        <xdr:cNvPr id="406" name="円/楕円 405"/>
        <xdr:cNvSpPr/>
      </xdr:nvSpPr>
      <xdr:spPr>
        <a:xfrm>
          <a:off x="15240000" y="650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36</xdr:row>
      <xdr:rowOff>104775</xdr:rowOff>
    </xdr:from>
    <xdr:ext cx="762000" cy="257175"/>
    <xdr:sp macro="" textlink="">
      <xdr:nvSpPr>
        <xdr:cNvPr id="407" name="テキスト ボックス 406"/>
        <xdr:cNvSpPr txBox="1"/>
      </xdr:nvSpPr>
      <xdr:spPr>
        <a:xfrm>
          <a:off x="14906625"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638175</xdr:colOff>
      <xdr:row>38</xdr:row>
      <xdr:rowOff>114300</xdr:rowOff>
    </xdr:from>
    <xdr:to>
      <xdr:col>21</xdr:col>
      <xdr:colOff>47625</xdr:colOff>
      <xdr:row>39</xdr:row>
      <xdr:rowOff>38100</xdr:rowOff>
    </xdr:to>
    <xdr:sp macro="" textlink="">
      <xdr:nvSpPr>
        <xdr:cNvPr id="408" name="円/楕円 407"/>
        <xdr:cNvSpPr/>
      </xdr:nvSpPr>
      <xdr:spPr>
        <a:xfrm>
          <a:off x="14354175" y="6629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47625</xdr:rowOff>
    </xdr:from>
    <xdr:ext cx="762000" cy="257175"/>
    <xdr:sp macro="" textlink="">
      <xdr:nvSpPr>
        <xdr:cNvPr id="409" name="テキスト ボックス 408"/>
        <xdr:cNvSpPr txBox="1"/>
      </xdr:nvSpPr>
      <xdr:spPr>
        <a:xfrm>
          <a:off x="140208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428625</xdr:colOff>
      <xdr:row>39</xdr:row>
      <xdr:rowOff>95250</xdr:rowOff>
    </xdr:from>
    <xdr:to>
      <xdr:col>19</xdr:col>
      <xdr:colOff>533400</xdr:colOff>
      <xdr:row>40</xdr:row>
      <xdr:rowOff>19050</xdr:rowOff>
    </xdr:to>
    <xdr:sp macro="" textlink="">
      <xdr:nvSpPr>
        <xdr:cNvPr id="410" name="円/楕円 409"/>
        <xdr:cNvSpPr/>
      </xdr:nvSpPr>
      <xdr:spPr>
        <a:xfrm>
          <a:off x="13458825" y="6781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38</xdr:row>
      <xdr:rowOff>38100</xdr:rowOff>
    </xdr:from>
    <xdr:ext cx="762000" cy="257175"/>
    <xdr:sp macro="" textlink="">
      <xdr:nvSpPr>
        <xdr:cNvPr id="411" name="テキスト ボックス 410"/>
        <xdr:cNvSpPr txBox="1"/>
      </xdr:nvSpPr>
      <xdr:spPr>
        <a:xfrm>
          <a:off x="13134975" y="655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2" name="正方形/長方形 411"/>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3" name="テキスト ボックス 412"/>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4" name="テキスト ボックス 413"/>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5" name="正方形/長方形 414"/>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6" name="正方形/長方形 415"/>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7" name="正方形/長方形 416"/>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8" name="正方形/長方形 417"/>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9" name="正方形/長方形 418"/>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20" name="正方形/長方形 419"/>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21" name="正方形/長方形 420"/>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2" name="正方形/長方形 421"/>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23" name="正方形/長方形 422"/>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4" name="テキスト ボックス 423"/>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ja-JP" sz="1100">
              <a:solidFill>
                <a:schemeClr val="dk1"/>
              </a:solidFill>
              <a:effectLst/>
              <a:latin typeface="+mn-lt"/>
              <a:ea typeface="+mn-ea"/>
              <a:cs typeface="+mn-cs"/>
            </a:rPr>
            <a:t>　将来負担比率は、将来負担すべき負担額に対し、基金などの負担額に充当できる財源が上回り、分子がマイナスとなったため、</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年連続で算定されず、良好な状態を維持している。これは、</a:t>
          </a:r>
          <a:r>
            <a:rPr kumimoji="1" lang="ja-JP" altLang="ja-JP" sz="1100">
              <a:solidFill>
                <a:schemeClr val="dk1"/>
              </a:solidFill>
              <a:effectLst/>
              <a:latin typeface="+mn-lt"/>
              <a:ea typeface="+mn-ea"/>
              <a:cs typeface="+mn-cs"/>
            </a:rPr>
            <a:t>交付税措置のない資金手当債の抑制などにより、市債残高の抑制を行っているほか、職員数適正化による退職金などの将来負担経費が抑えられていること、第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セクターとの損失補償契約を行っていないことなどによる。</a:t>
          </a:r>
          <a:endParaRPr lang="ja-JP" altLang="ja-JP" sz="1400">
            <a:effectLst/>
          </a:endParaRPr>
        </a:p>
        <a:p>
          <a:r>
            <a:rPr kumimoji="1" lang="ja-JP" altLang="ja-JP" sz="1100">
              <a:solidFill>
                <a:schemeClr val="dk1"/>
              </a:solidFill>
              <a:effectLst/>
              <a:latin typeface="+mn-lt"/>
              <a:ea typeface="+mn-ea"/>
              <a:cs typeface="+mn-cs"/>
            </a:rPr>
            <a:t>　しかし、今後、廃棄物処理施設の更新整備事業</a:t>
          </a:r>
          <a:r>
            <a:rPr kumimoji="1" lang="ja-JP" altLang="en-US" sz="1100">
              <a:solidFill>
                <a:schemeClr val="dk1"/>
              </a:solidFill>
              <a:effectLst/>
              <a:latin typeface="+mn-lt"/>
              <a:ea typeface="+mn-ea"/>
              <a:cs typeface="+mn-cs"/>
            </a:rPr>
            <a:t>をはじめとする</a:t>
          </a:r>
          <a:r>
            <a:rPr kumimoji="1" lang="ja-JP" altLang="ja-JP" sz="1100">
              <a:solidFill>
                <a:schemeClr val="dk1"/>
              </a:solidFill>
              <a:effectLst/>
              <a:latin typeface="+mn-lt"/>
              <a:ea typeface="+mn-ea"/>
              <a:cs typeface="+mn-cs"/>
            </a:rPr>
            <a:t>大規模事業が</a:t>
          </a:r>
          <a:r>
            <a:rPr kumimoji="1" lang="ja-JP" altLang="en-US" sz="1100">
              <a:solidFill>
                <a:schemeClr val="dk1"/>
              </a:solidFill>
              <a:effectLst/>
              <a:latin typeface="+mn-lt"/>
              <a:ea typeface="+mn-ea"/>
              <a:cs typeface="+mn-cs"/>
            </a:rPr>
            <a:t>輻輳し、市債残高の増加が見込まれている</a:t>
          </a:r>
          <a:r>
            <a:rPr kumimoji="1" lang="ja-JP" altLang="ja-JP" sz="1100">
              <a:solidFill>
                <a:schemeClr val="dk1"/>
              </a:solidFill>
              <a:effectLst/>
              <a:latin typeface="+mn-lt"/>
              <a:ea typeface="+mn-ea"/>
              <a:cs typeface="+mn-cs"/>
            </a:rPr>
            <a:t>ことから、市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財政規律ガイドライン</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に基づき、将来の財政負担を見通し、引き続き健全な財政運営に努めていく。</a:t>
          </a:r>
          <a:endParaRPr lang="ja-JP" altLang="ja-JP" sz="1400">
            <a:effectLst/>
          </a:endParaRPr>
        </a:p>
      </xdr:txBody>
    </xdr:sp>
    <xdr:clientData/>
  </xdr:twoCellAnchor>
  <xdr:oneCellAnchor>
    <xdr:from>
      <xdr:col>18</xdr:col>
      <xdr:colOff>447675</xdr:colOff>
      <xdr:row>10</xdr:row>
      <xdr:rowOff>66675</xdr:rowOff>
    </xdr:from>
    <xdr:ext cx="295275" cy="228600"/>
    <xdr:sp macro="" textlink="">
      <xdr:nvSpPr>
        <xdr:cNvPr id="425" name="テキスト ボックス 424"/>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6" name="直線コネクタ 425"/>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7" name="テキスト ボックス 426"/>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8" name="直線コネクタ 427"/>
        <xdr:cNvCxnSpPr/>
      </xdr:nvCxnSpPr>
      <xdr:spPr>
        <a:xfrm>
          <a:off x="12830175" y="398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9" name="テキスト ボックス 428"/>
        <xdr:cNvSpPr txBox="1"/>
      </xdr:nvSpPr>
      <xdr:spPr>
        <a:xfrm>
          <a:off x="12068175"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30" name="直線コネクタ 429"/>
        <xdr:cNvCxnSpPr/>
      </xdr:nvCxnSpPr>
      <xdr:spPr>
        <a:xfrm>
          <a:off x="12830175" y="358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31" name="テキスト ボックス 430"/>
        <xdr:cNvSpPr txBox="1"/>
      </xdr:nvSpPr>
      <xdr:spPr>
        <a:xfrm>
          <a:off x="12068175"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32" name="直線コネクタ 431"/>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33" name="テキスト ボックス 432"/>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4" name="直線コネクタ 433"/>
        <xdr:cNvCxnSpPr/>
      </xdr:nvCxnSpPr>
      <xdr:spPr>
        <a:xfrm>
          <a:off x="12830175" y="277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5" name="テキスト ボックス 434"/>
        <xdr:cNvSpPr txBox="1"/>
      </xdr:nvSpPr>
      <xdr:spPr>
        <a:xfrm>
          <a:off x="1206817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6" name="直線コネクタ 435"/>
        <xdr:cNvCxnSpPr/>
      </xdr:nvCxnSpPr>
      <xdr:spPr>
        <a:xfrm>
          <a:off x="12830175" y="237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7" name="テキスト ボックス 436"/>
        <xdr:cNvSpPr txBox="1"/>
      </xdr:nvSpPr>
      <xdr:spPr>
        <a:xfrm>
          <a:off x="120681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8" name="直線コネクタ 437"/>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9"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21</xdr:row>
      <xdr:rowOff>123825</xdr:rowOff>
    </xdr:to>
    <xdr:cxnSp macro="">
      <xdr:nvCxnSpPr>
        <xdr:cNvPr id="440" name="直線コネクタ 439"/>
        <xdr:cNvCxnSpPr/>
      </xdr:nvCxnSpPr>
      <xdr:spPr>
        <a:xfrm flipV="1">
          <a:off x="17021175" y="2371725"/>
          <a:ext cx="0" cy="1352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95250</xdr:rowOff>
    </xdr:from>
    <xdr:ext cx="762000" cy="257175"/>
    <xdr:sp macro="" textlink="">
      <xdr:nvSpPr>
        <xdr:cNvPr id="441" name="将来負担の状況最小値テキスト"/>
        <xdr:cNvSpPr txBox="1"/>
      </xdr:nvSpPr>
      <xdr:spPr>
        <a:xfrm>
          <a:off x="17106900" y="3695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466725</xdr:colOff>
      <xdr:row>21</xdr:row>
      <xdr:rowOff>123825</xdr:rowOff>
    </xdr:from>
    <xdr:to>
      <xdr:col>24</xdr:col>
      <xdr:colOff>647700</xdr:colOff>
      <xdr:row>21</xdr:row>
      <xdr:rowOff>123825</xdr:rowOff>
    </xdr:to>
    <xdr:cxnSp macro="">
      <xdr:nvCxnSpPr>
        <xdr:cNvPr id="442" name="直線コネクタ 441"/>
        <xdr:cNvCxnSpPr/>
      </xdr:nvCxnSpPr>
      <xdr:spPr>
        <a:xfrm>
          <a:off x="16925925" y="3724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57150</xdr:rowOff>
    </xdr:from>
    <xdr:ext cx="762000" cy="257175"/>
    <xdr:sp macro="" textlink="">
      <xdr:nvSpPr>
        <xdr:cNvPr id="443" name="将来負担の状況最大値テキスト"/>
        <xdr:cNvSpPr txBox="1"/>
      </xdr:nvSpPr>
      <xdr:spPr>
        <a:xfrm>
          <a:off x="17106900"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647700</xdr:colOff>
      <xdr:row>13</xdr:row>
      <xdr:rowOff>142875</xdr:rowOff>
    </xdr:to>
    <xdr:cxnSp macro="">
      <xdr:nvCxnSpPr>
        <xdr:cNvPr id="444" name="直線コネクタ 443"/>
        <xdr:cNvCxnSpPr/>
      </xdr:nvCxnSpPr>
      <xdr:spPr>
        <a:xfrm>
          <a:off x="16925925" y="237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19050</xdr:rowOff>
    </xdr:from>
    <xdr:ext cx="762000" cy="257175"/>
    <xdr:sp macro="" textlink="">
      <xdr:nvSpPr>
        <xdr:cNvPr id="445" name="将来負担の状況平均値テキスト"/>
        <xdr:cNvSpPr txBox="1"/>
      </xdr:nvSpPr>
      <xdr:spPr>
        <a:xfrm>
          <a:off x="17106900" y="241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504825</xdr:colOff>
      <xdr:row>14</xdr:row>
      <xdr:rowOff>47625</xdr:rowOff>
    </xdr:from>
    <xdr:to>
      <xdr:col>24</xdr:col>
      <xdr:colOff>609600</xdr:colOff>
      <xdr:row>14</xdr:row>
      <xdr:rowOff>152400</xdr:rowOff>
    </xdr:to>
    <xdr:sp macro="" textlink="">
      <xdr:nvSpPr>
        <xdr:cNvPr id="446" name="フローチャート : 判断 445"/>
        <xdr:cNvSpPr/>
      </xdr:nvSpPr>
      <xdr:spPr>
        <a:xfrm>
          <a:off x="16964025" y="244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15</xdr:row>
      <xdr:rowOff>19050</xdr:rowOff>
    </xdr:from>
    <xdr:to>
      <xdr:col>23</xdr:col>
      <xdr:colOff>457200</xdr:colOff>
      <xdr:row>15</xdr:row>
      <xdr:rowOff>123825</xdr:rowOff>
    </xdr:to>
    <xdr:sp macro="" textlink="">
      <xdr:nvSpPr>
        <xdr:cNvPr id="447" name="フローチャート : 判断 446"/>
        <xdr:cNvSpPr/>
      </xdr:nvSpPr>
      <xdr:spPr>
        <a:xfrm>
          <a:off x="16125825" y="259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133350</xdr:rowOff>
    </xdr:from>
    <xdr:ext cx="733425" cy="257175"/>
    <xdr:sp macro="" textlink="">
      <xdr:nvSpPr>
        <xdr:cNvPr id="448" name="テキスト ボックス 447"/>
        <xdr:cNvSpPr txBox="1"/>
      </xdr:nvSpPr>
      <xdr:spPr>
        <a:xfrm>
          <a:off x="15801975" y="2362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47625</xdr:rowOff>
    </xdr:from>
    <xdr:to>
      <xdr:col>22</xdr:col>
      <xdr:colOff>257175</xdr:colOff>
      <xdr:row>15</xdr:row>
      <xdr:rowOff>152400</xdr:rowOff>
    </xdr:to>
    <xdr:sp macro="" textlink="">
      <xdr:nvSpPr>
        <xdr:cNvPr id="449" name="フローチャート : 判断 448"/>
        <xdr:cNvSpPr/>
      </xdr:nvSpPr>
      <xdr:spPr>
        <a:xfrm>
          <a:off x="15240000"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161925</xdr:rowOff>
    </xdr:from>
    <xdr:ext cx="762000" cy="257175"/>
    <xdr:sp macro="" textlink="">
      <xdr:nvSpPr>
        <xdr:cNvPr id="450" name="テキスト ボックス 449"/>
        <xdr:cNvSpPr txBox="1"/>
      </xdr:nvSpPr>
      <xdr:spPr>
        <a:xfrm>
          <a:off x="14906625" y="239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638175</xdr:colOff>
      <xdr:row>15</xdr:row>
      <xdr:rowOff>114300</xdr:rowOff>
    </xdr:from>
    <xdr:to>
      <xdr:col>21</xdr:col>
      <xdr:colOff>47625</xdr:colOff>
      <xdr:row>16</xdr:row>
      <xdr:rowOff>47625</xdr:rowOff>
    </xdr:to>
    <xdr:sp macro="" textlink="">
      <xdr:nvSpPr>
        <xdr:cNvPr id="451" name="フローチャート : 判断 450"/>
        <xdr:cNvSpPr/>
      </xdr:nvSpPr>
      <xdr:spPr>
        <a:xfrm>
          <a:off x="14354175" y="2686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57150</xdr:rowOff>
    </xdr:from>
    <xdr:ext cx="762000" cy="257175"/>
    <xdr:sp macro="" textlink="">
      <xdr:nvSpPr>
        <xdr:cNvPr id="452" name="テキスト ボックス 451"/>
        <xdr:cNvSpPr txBox="1"/>
      </xdr:nvSpPr>
      <xdr:spPr>
        <a:xfrm>
          <a:off x="14020800" y="245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19050</xdr:rowOff>
    </xdr:from>
    <xdr:to>
      <xdr:col>19</xdr:col>
      <xdr:colOff>533400</xdr:colOff>
      <xdr:row>16</xdr:row>
      <xdr:rowOff>123825</xdr:rowOff>
    </xdr:to>
    <xdr:sp macro="" textlink="">
      <xdr:nvSpPr>
        <xdr:cNvPr id="453" name="フローチャート : 判断 452"/>
        <xdr:cNvSpPr/>
      </xdr:nvSpPr>
      <xdr:spPr>
        <a:xfrm>
          <a:off x="13458825" y="276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133350</xdr:rowOff>
    </xdr:from>
    <xdr:ext cx="762000" cy="257175"/>
    <xdr:sp macro="" textlink="">
      <xdr:nvSpPr>
        <xdr:cNvPr id="454" name="テキスト ボックス 453"/>
        <xdr:cNvSpPr txBox="1"/>
      </xdr:nvSpPr>
      <xdr:spPr>
        <a:xfrm>
          <a:off x="13134975" y="253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5" name="テキスト ボックス 454"/>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6" name="テキスト ボックス 455"/>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7" name="テキスト ボックス 456"/>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8" name="テキスト ボックス 457"/>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9" name="テキスト ボックス 458"/>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130,385
128,551
67.82
47,791,711
46,771,122
444,030
24,991,713
38,528,073</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退職者</a:t>
          </a:r>
          <a:r>
            <a:rPr kumimoji="1" lang="ja-JP" altLang="en-US" sz="1100">
              <a:solidFill>
                <a:schemeClr val="dk1"/>
              </a:solidFill>
              <a:effectLst/>
              <a:latin typeface="+mn-ea"/>
              <a:ea typeface="+mn-ea"/>
              <a:cs typeface="+mn-cs"/>
            </a:rPr>
            <a:t>数</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による退職手当の</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や、</a:t>
          </a:r>
          <a:r>
            <a:rPr kumimoji="1" lang="ja-JP" altLang="en-US" sz="1100">
              <a:solidFill>
                <a:schemeClr val="dk1"/>
              </a:solidFill>
              <a:effectLst/>
              <a:latin typeface="+mn-ea"/>
              <a:ea typeface="+mn-ea"/>
              <a:cs typeface="+mn-cs"/>
            </a:rPr>
            <a:t>職員の新陳代謝の影響により、</a:t>
          </a:r>
          <a:r>
            <a:rPr kumimoji="1" lang="ja-JP" altLang="ja-JP" sz="1100">
              <a:solidFill>
                <a:schemeClr val="dk1"/>
              </a:solidFill>
              <a:effectLst/>
              <a:latin typeface="+mn-ea"/>
              <a:ea typeface="+mn-ea"/>
              <a:cs typeface="+mn-cs"/>
            </a:rPr>
            <a:t>人件費は対前年度で</a:t>
          </a:r>
          <a:r>
            <a:rPr kumimoji="1" lang="en-US" altLang="ja-JP" sz="1100">
              <a:solidFill>
                <a:schemeClr val="dk1"/>
              </a:solidFill>
              <a:effectLst/>
              <a:latin typeface="+mn-ea"/>
              <a:ea typeface="+mn-ea"/>
              <a:cs typeface="+mn-cs"/>
            </a:rPr>
            <a:t>191</a:t>
          </a:r>
          <a:r>
            <a:rPr kumimoji="1" lang="ja-JP" altLang="ja-JP" sz="1100">
              <a:solidFill>
                <a:schemeClr val="dk1"/>
              </a:solidFill>
              <a:effectLst/>
              <a:latin typeface="+mn-ea"/>
              <a:ea typeface="+mn-ea"/>
              <a:cs typeface="+mn-cs"/>
            </a:rPr>
            <a:t>百万円の</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とな</a:t>
          </a:r>
          <a:r>
            <a:rPr kumimoji="1" lang="ja-JP" altLang="en-US" sz="1100">
              <a:solidFill>
                <a:schemeClr val="dk1"/>
              </a:solidFill>
              <a:effectLst/>
              <a:latin typeface="+mn-ea"/>
              <a:ea typeface="+mn-ea"/>
              <a:cs typeface="+mn-cs"/>
            </a:rPr>
            <a:t>り、</a:t>
          </a:r>
          <a:r>
            <a:rPr kumimoji="1" lang="ja-JP" altLang="ja-JP" sz="1100">
              <a:solidFill>
                <a:schemeClr val="dk1"/>
              </a:solidFill>
              <a:effectLst/>
              <a:latin typeface="+mn-ea"/>
              <a:ea typeface="+mn-ea"/>
              <a:cs typeface="+mn-cs"/>
            </a:rPr>
            <a:t>比率は</a:t>
          </a:r>
          <a:r>
            <a:rPr kumimoji="1" lang="en-US" altLang="ja-JP" sz="1100">
              <a:solidFill>
                <a:schemeClr val="dk1"/>
              </a:solidFill>
              <a:effectLst/>
              <a:latin typeface="+mn-ea"/>
              <a:ea typeface="+mn-ea"/>
              <a:cs typeface="+mn-cs"/>
            </a:rPr>
            <a:t>1.1</a:t>
          </a:r>
          <a:r>
            <a:rPr kumimoji="1" lang="ja-JP" altLang="ja-JP" sz="1100">
              <a:solidFill>
                <a:schemeClr val="dk1"/>
              </a:solidFill>
              <a:effectLst/>
              <a:latin typeface="+mn-ea"/>
              <a:ea typeface="+mn-ea"/>
              <a:cs typeface="+mn-cs"/>
            </a:rPr>
            <a:t>ポイント減少した。</a:t>
          </a:r>
          <a:endParaRPr lang="ja-JP" altLang="ja-JP" sz="1400">
            <a:effectLst/>
            <a:latin typeface="+mn-ea"/>
            <a:ea typeface="+mn-ea"/>
          </a:endParaRPr>
        </a:p>
        <a:p>
          <a:r>
            <a:rPr kumimoji="1" lang="ja-JP" altLang="ja-JP" sz="1100">
              <a:solidFill>
                <a:schemeClr val="dk1"/>
              </a:solidFill>
              <a:effectLst/>
              <a:latin typeface="+mn-ea"/>
              <a:ea typeface="+mn-ea"/>
              <a:cs typeface="+mn-cs"/>
            </a:rPr>
            <a:t>　過去から職員数削減に努め、</a:t>
          </a:r>
          <a:r>
            <a:rPr kumimoji="1" lang="ja-JP" altLang="ja-JP" sz="1100">
              <a:solidFill>
                <a:sysClr val="windowText" lastClr="000000"/>
              </a:solidFill>
              <a:effectLst/>
              <a:latin typeface="+mn-ea"/>
              <a:ea typeface="+mn-ea"/>
              <a:cs typeface="+mn-cs"/>
            </a:rPr>
            <a:t>人口当たりの正規職員数が類似団体と比較して少ないこと、また、消防や衛生（ごみ</a:t>
          </a:r>
          <a:r>
            <a:rPr kumimoji="1" lang="ja-JP" altLang="ja-JP" sz="1100">
              <a:solidFill>
                <a:schemeClr val="dk1"/>
              </a:solidFill>
              <a:effectLst/>
              <a:latin typeface="+mn-ea"/>
              <a:ea typeface="+mn-ea"/>
              <a:cs typeface="+mn-cs"/>
            </a:rPr>
            <a:t>・し尿処理）業務を広域で実施していること等により、経常経費に占める人件費の割合は低くなっており、今後も引き続き、指定管理者制度の導入や適正な定員管理を行うことで、人件費の抑制に努めていく。</a:t>
          </a:r>
          <a:endParaRPr lang="ja-JP" altLang="ja-JP" sz="1400">
            <a:effectLst/>
            <a:latin typeface="+mn-ea"/>
            <a:ea typeface="+mn-ea"/>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28575</xdr:rowOff>
    </xdr:from>
    <xdr:to>
      <xdr:col>7</xdr:col>
      <xdr:colOff>571500</xdr:colOff>
      <xdr:row>42</xdr:row>
      <xdr:rowOff>28575</xdr:rowOff>
    </xdr:to>
    <xdr:cxnSp macro="">
      <xdr:nvCxnSpPr>
        <xdr:cNvPr id="48" name="直線コネクタ 47"/>
        <xdr:cNvCxnSpPr/>
      </xdr:nvCxnSpPr>
      <xdr:spPr>
        <a:xfrm>
          <a:off x="762000" y="7229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57150</xdr:rowOff>
    </xdr:from>
    <xdr:ext cx="504825" cy="257175"/>
    <xdr:sp macro="" textlink="">
      <xdr:nvSpPr>
        <xdr:cNvPr id="49" name="テキスト ボックス 48"/>
        <xdr:cNvSpPr txBox="1"/>
      </xdr:nvSpPr>
      <xdr:spPr>
        <a:xfrm>
          <a:off x="257175" y="7086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47625</xdr:rowOff>
    </xdr:from>
    <xdr:to>
      <xdr:col>7</xdr:col>
      <xdr:colOff>571500</xdr:colOff>
      <xdr:row>40</xdr:row>
      <xdr:rowOff>47625</xdr:rowOff>
    </xdr:to>
    <xdr:cxnSp macro="">
      <xdr:nvCxnSpPr>
        <xdr:cNvPr id="50" name="直線コネクタ 49"/>
        <xdr:cNvCxnSpPr/>
      </xdr:nvCxnSpPr>
      <xdr:spPr>
        <a:xfrm>
          <a:off x="762000" y="6905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39</xdr:row>
      <xdr:rowOff>76200</xdr:rowOff>
    </xdr:from>
    <xdr:ext cx="504825" cy="257175"/>
    <xdr:sp macro="" textlink="">
      <xdr:nvSpPr>
        <xdr:cNvPr id="51" name="テキスト ボックス 50"/>
        <xdr:cNvSpPr txBox="1"/>
      </xdr:nvSpPr>
      <xdr:spPr>
        <a:xfrm>
          <a:off x="257175" y="6762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57150</xdr:rowOff>
    </xdr:from>
    <xdr:to>
      <xdr:col>7</xdr:col>
      <xdr:colOff>571500</xdr:colOff>
      <xdr:row>38</xdr:row>
      <xdr:rowOff>57150</xdr:rowOff>
    </xdr:to>
    <xdr:cxnSp macro="">
      <xdr:nvCxnSpPr>
        <xdr:cNvPr id="52" name="直線コネクタ 51"/>
        <xdr:cNvCxnSpPr/>
      </xdr:nvCxnSpPr>
      <xdr:spPr>
        <a:xfrm>
          <a:off x="762000" y="6572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37</xdr:row>
      <xdr:rowOff>95250</xdr:rowOff>
    </xdr:from>
    <xdr:ext cx="504825" cy="257175"/>
    <xdr:sp macro="" textlink="">
      <xdr:nvSpPr>
        <xdr:cNvPr id="53" name="テキスト ボックス 52"/>
        <xdr:cNvSpPr txBox="1"/>
      </xdr:nvSpPr>
      <xdr:spPr>
        <a:xfrm>
          <a:off x="257175" y="6438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571500</xdr:colOff>
      <xdr:row>36</xdr:row>
      <xdr:rowOff>76200</xdr:rowOff>
    </xdr:to>
    <xdr:cxnSp macro="">
      <xdr:nvCxnSpPr>
        <xdr:cNvPr id="54" name="直線コネクタ 53"/>
        <xdr:cNvCxnSpPr/>
      </xdr:nvCxnSpPr>
      <xdr:spPr>
        <a:xfrm>
          <a:off x="762000" y="6248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35</xdr:row>
      <xdr:rowOff>104775</xdr:rowOff>
    </xdr:from>
    <xdr:ext cx="504825" cy="257175"/>
    <xdr:sp macro="" textlink="">
      <xdr:nvSpPr>
        <xdr:cNvPr id="55" name="テキスト ボックス 54"/>
        <xdr:cNvSpPr txBox="1"/>
      </xdr:nvSpPr>
      <xdr:spPr>
        <a:xfrm>
          <a:off x="257175" y="6105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95250</xdr:rowOff>
    </xdr:from>
    <xdr:to>
      <xdr:col>7</xdr:col>
      <xdr:colOff>571500</xdr:colOff>
      <xdr:row>34</xdr:row>
      <xdr:rowOff>95250</xdr:rowOff>
    </xdr:to>
    <xdr:cxnSp macro="">
      <xdr:nvCxnSpPr>
        <xdr:cNvPr id="56" name="直線コネクタ 55"/>
        <xdr:cNvCxnSpPr/>
      </xdr:nvCxnSpPr>
      <xdr:spPr>
        <a:xfrm>
          <a:off x="762000" y="5924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33</xdr:row>
      <xdr:rowOff>123825</xdr:rowOff>
    </xdr:from>
    <xdr:ext cx="504825" cy="257175"/>
    <xdr:sp macro="" textlink="">
      <xdr:nvSpPr>
        <xdr:cNvPr id="57" name="テキスト ボックス 56"/>
        <xdr:cNvSpPr txBox="1"/>
      </xdr:nvSpPr>
      <xdr:spPr>
        <a:xfrm>
          <a:off x="257175" y="5781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114300</xdr:rowOff>
    </xdr:from>
    <xdr:to>
      <xdr:col>7</xdr:col>
      <xdr:colOff>571500</xdr:colOff>
      <xdr:row>32</xdr:row>
      <xdr:rowOff>114300</xdr:rowOff>
    </xdr:to>
    <xdr:cxnSp macro="">
      <xdr:nvCxnSpPr>
        <xdr:cNvPr id="58" name="直線コネクタ 57"/>
        <xdr:cNvCxnSpPr/>
      </xdr:nvCxnSpPr>
      <xdr:spPr>
        <a:xfrm>
          <a:off x="762000" y="5600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31</xdr:row>
      <xdr:rowOff>142875</xdr:rowOff>
    </xdr:from>
    <xdr:ext cx="504825" cy="257175"/>
    <xdr:sp macro="" textlink="">
      <xdr:nvSpPr>
        <xdr:cNvPr id="59" name="テキスト ボックス 58"/>
        <xdr:cNvSpPr txBox="1"/>
      </xdr:nvSpPr>
      <xdr:spPr>
        <a:xfrm>
          <a:off x="257175" y="5457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60" name="直線コネクタ 59"/>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61" name="テキスト ボックス 60"/>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2"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123825</xdr:rowOff>
    </xdr:from>
    <xdr:to>
      <xdr:col>7</xdr:col>
      <xdr:colOff>19050</xdr:colOff>
      <xdr:row>40</xdr:row>
      <xdr:rowOff>152400</xdr:rowOff>
    </xdr:to>
    <xdr:cxnSp macro="">
      <xdr:nvCxnSpPr>
        <xdr:cNvPr id="63" name="直線コネクタ 62"/>
        <xdr:cNvCxnSpPr/>
      </xdr:nvCxnSpPr>
      <xdr:spPr>
        <a:xfrm flipV="1">
          <a:off x="4829175" y="5781675"/>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123825</xdr:rowOff>
    </xdr:from>
    <xdr:ext cx="762000" cy="257175"/>
    <xdr:sp macro="" textlink="">
      <xdr:nvSpPr>
        <xdr:cNvPr id="64" name="人件費最小値テキスト"/>
        <xdr:cNvSpPr txBox="1"/>
      </xdr:nvSpPr>
      <xdr:spPr>
        <a:xfrm>
          <a:off x="4914900"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609600</xdr:colOff>
      <xdr:row>40</xdr:row>
      <xdr:rowOff>152400</xdr:rowOff>
    </xdr:from>
    <xdr:to>
      <xdr:col>7</xdr:col>
      <xdr:colOff>104775</xdr:colOff>
      <xdr:row>40</xdr:row>
      <xdr:rowOff>152400</xdr:rowOff>
    </xdr:to>
    <xdr:cxnSp macro="">
      <xdr:nvCxnSpPr>
        <xdr:cNvPr id="65" name="直線コネクタ 64"/>
        <xdr:cNvCxnSpPr/>
      </xdr:nvCxnSpPr>
      <xdr:spPr>
        <a:xfrm>
          <a:off x="4733925" y="7010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38100</xdr:rowOff>
    </xdr:from>
    <xdr:ext cx="762000" cy="257175"/>
    <xdr:sp macro="" textlink="">
      <xdr:nvSpPr>
        <xdr:cNvPr id="66" name="人件費最大値テキスト"/>
        <xdr:cNvSpPr txBox="1"/>
      </xdr:nvSpPr>
      <xdr:spPr>
        <a:xfrm>
          <a:off x="4914900" y="552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609600</xdr:colOff>
      <xdr:row>33</xdr:row>
      <xdr:rowOff>123825</xdr:rowOff>
    </xdr:from>
    <xdr:to>
      <xdr:col>7</xdr:col>
      <xdr:colOff>104775</xdr:colOff>
      <xdr:row>33</xdr:row>
      <xdr:rowOff>123825</xdr:rowOff>
    </xdr:to>
    <xdr:cxnSp macro="">
      <xdr:nvCxnSpPr>
        <xdr:cNvPr id="67" name="直線コネクタ 66"/>
        <xdr:cNvCxnSpPr/>
      </xdr:nvCxnSpPr>
      <xdr:spPr>
        <a:xfrm>
          <a:off x="4733925" y="578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36</xdr:row>
      <xdr:rowOff>161925</xdr:rowOff>
    </xdr:from>
    <xdr:to>
      <xdr:col>7</xdr:col>
      <xdr:colOff>19050</xdr:colOff>
      <xdr:row>37</xdr:row>
      <xdr:rowOff>114300</xdr:rowOff>
    </xdr:to>
    <xdr:cxnSp macro="">
      <xdr:nvCxnSpPr>
        <xdr:cNvPr id="68" name="直線コネクタ 67"/>
        <xdr:cNvCxnSpPr/>
      </xdr:nvCxnSpPr>
      <xdr:spPr>
        <a:xfrm flipV="1">
          <a:off x="3990975" y="6334125"/>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142875</xdr:rowOff>
    </xdr:from>
    <xdr:ext cx="762000" cy="257175"/>
    <xdr:sp macro="" textlink="">
      <xdr:nvSpPr>
        <xdr:cNvPr id="69" name="人件費平均値テキスト"/>
        <xdr:cNvSpPr txBox="1"/>
      </xdr:nvSpPr>
      <xdr:spPr>
        <a:xfrm>
          <a:off x="4914900" y="631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171450</xdr:rowOff>
    </xdr:from>
    <xdr:to>
      <xdr:col>7</xdr:col>
      <xdr:colOff>66675</xdr:colOff>
      <xdr:row>37</xdr:row>
      <xdr:rowOff>95250</xdr:rowOff>
    </xdr:to>
    <xdr:sp macro="" textlink="">
      <xdr:nvSpPr>
        <xdr:cNvPr id="70" name="フローチャート : 判断 69"/>
        <xdr:cNvSpPr/>
      </xdr:nvSpPr>
      <xdr:spPr>
        <a:xfrm>
          <a:off x="4772025" y="634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37</xdr:row>
      <xdr:rowOff>114300</xdr:rowOff>
    </xdr:from>
    <xdr:to>
      <xdr:col>5</xdr:col>
      <xdr:colOff>552450</xdr:colOff>
      <xdr:row>37</xdr:row>
      <xdr:rowOff>142875</xdr:rowOff>
    </xdr:to>
    <xdr:cxnSp macro="">
      <xdr:nvCxnSpPr>
        <xdr:cNvPr id="71" name="直線コネクタ 70"/>
        <xdr:cNvCxnSpPr/>
      </xdr:nvCxnSpPr>
      <xdr:spPr>
        <a:xfrm flipV="1">
          <a:off x="3095625" y="64579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38</xdr:row>
      <xdr:rowOff>0</xdr:rowOff>
    </xdr:from>
    <xdr:to>
      <xdr:col>5</xdr:col>
      <xdr:colOff>600075</xdr:colOff>
      <xdr:row>38</xdr:row>
      <xdr:rowOff>104775</xdr:rowOff>
    </xdr:to>
    <xdr:sp macro="" textlink="">
      <xdr:nvSpPr>
        <xdr:cNvPr id="72" name="フローチャート : 判断 71"/>
        <xdr:cNvSpPr/>
      </xdr:nvSpPr>
      <xdr:spPr>
        <a:xfrm>
          <a:off x="3933825"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38</xdr:row>
      <xdr:rowOff>85725</xdr:rowOff>
    </xdr:from>
    <xdr:ext cx="733425" cy="257175"/>
    <xdr:sp macro="" textlink="">
      <xdr:nvSpPr>
        <xdr:cNvPr id="73" name="テキスト ボックス 72"/>
        <xdr:cNvSpPr txBox="1"/>
      </xdr:nvSpPr>
      <xdr:spPr>
        <a:xfrm>
          <a:off x="3609975" y="6600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142875</xdr:rowOff>
    </xdr:from>
    <xdr:to>
      <xdr:col>4</xdr:col>
      <xdr:colOff>342900</xdr:colOff>
      <xdr:row>38</xdr:row>
      <xdr:rowOff>57150</xdr:rowOff>
    </xdr:to>
    <xdr:cxnSp macro="">
      <xdr:nvCxnSpPr>
        <xdr:cNvPr id="74" name="直線コネクタ 73"/>
        <xdr:cNvCxnSpPr/>
      </xdr:nvCxnSpPr>
      <xdr:spPr>
        <a:xfrm flipV="1">
          <a:off x="2209800" y="64865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400050</xdr:colOff>
      <xdr:row>38</xdr:row>
      <xdr:rowOff>104775</xdr:rowOff>
    </xdr:to>
    <xdr:sp macro="" textlink="">
      <xdr:nvSpPr>
        <xdr:cNvPr id="75" name="フローチャート : 判断 74"/>
        <xdr:cNvSpPr/>
      </xdr:nvSpPr>
      <xdr:spPr>
        <a:xfrm>
          <a:off x="30480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38</xdr:row>
      <xdr:rowOff>85725</xdr:rowOff>
    </xdr:from>
    <xdr:ext cx="762000" cy="257175"/>
    <xdr:sp macro="" textlink="">
      <xdr:nvSpPr>
        <xdr:cNvPr id="76" name="テキスト ボックス 75"/>
        <xdr:cNvSpPr txBox="1"/>
      </xdr:nvSpPr>
      <xdr:spPr>
        <a:xfrm>
          <a:off x="271462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628650</xdr:colOff>
      <xdr:row>38</xdr:row>
      <xdr:rowOff>57150</xdr:rowOff>
    </xdr:from>
    <xdr:to>
      <xdr:col>3</xdr:col>
      <xdr:colOff>142875</xdr:colOff>
      <xdr:row>39</xdr:row>
      <xdr:rowOff>76200</xdr:rowOff>
    </xdr:to>
    <xdr:cxnSp macro="">
      <xdr:nvCxnSpPr>
        <xdr:cNvPr id="77" name="直線コネクタ 76"/>
        <xdr:cNvCxnSpPr/>
      </xdr:nvCxnSpPr>
      <xdr:spPr>
        <a:xfrm flipV="1">
          <a:off x="1323975" y="6572250"/>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38</xdr:row>
      <xdr:rowOff>152400</xdr:rowOff>
    </xdr:from>
    <xdr:to>
      <xdr:col>3</xdr:col>
      <xdr:colOff>190500</xdr:colOff>
      <xdr:row>39</xdr:row>
      <xdr:rowOff>85725</xdr:rowOff>
    </xdr:to>
    <xdr:sp macro="" textlink="">
      <xdr:nvSpPr>
        <xdr:cNvPr id="78" name="フローチャート : 判断 77"/>
        <xdr:cNvSpPr/>
      </xdr:nvSpPr>
      <xdr:spPr>
        <a:xfrm>
          <a:off x="2162175" y="6667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66675</xdr:rowOff>
    </xdr:from>
    <xdr:ext cx="762000" cy="257175"/>
    <xdr:sp macro="" textlink="">
      <xdr:nvSpPr>
        <xdr:cNvPr id="79" name="テキスト ボックス 78"/>
        <xdr:cNvSpPr txBox="1"/>
      </xdr:nvSpPr>
      <xdr:spPr>
        <a:xfrm>
          <a:off x="1828800" y="675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571500</xdr:colOff>
      <xdr:row>39</xdr:row>
      <xdr:rowOff>57150</xdr:rowOff>
    </xdr:from>
    <xdr:to>
      <xdr:col>1</xdr:col>
      <xdr:colOff>676275</xdr:colOff>
      <xdr:row>39</xdr:row>
      <xdr:rowOff>161925</xdr:rowOff>
    </xdr:to>
    <xdr:sp macro="" textlink="">
      <xdr:nvSpPr>
        <xdr:cNvPr id="80" name="フローチャート : 判断 79"/>
        <xdr:cNvSpPr/>
      </xdr:nvSpPr>
      <xdr:spPr>
        <a:xfrm>
          <a:off x="1266825" y="6743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39</xdr:row>
      <xdr:rowOff>142875</xdr:rowOff>
    </xdr:from>
    <xdr:ext cx="762000" cy="257175"/>
    <xdr:sp macro="" textlink="">
      <xdr:nvSpPr>
        <xdr:cNvPr id="81" name="テキスト ボックス 80"/>
        <xdr:cNvSpPr txBox="1"/>
      </xdr:nvSpPr>
      <xdr:spPr>
        <a:xfrm>
          <a:off x="942975"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2" name="テキスト ボックス 81"/>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3" name="テキスト ボックス 82"/>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4" name="テキスト ボックス 83"/>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5" name="テキスト ボックス 84"/>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6" name="テキスト ボックス 85"/>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36</xdr:row>
      <xdr:rowOff>114300</xdr:rowOff>
    </xdr:from>
    <xdr:to>
      <xdr:col>7</xdr:col>
      <xdr:colOff>66675</xdr:colOff>
      <xdr:row>37</xdr:row>
      <xdr:rowOff>47625</xdr:rowOff>
    </xdr:to>
    <xdr:sp macro="" textlink="">
      <xdr:nvSpPr>
        <xdr:cNvPr id="87" name="円/楕円 86"/>
        <xdr:cNvSpPr/>
      </xdr:nvSpPr>
      <xdr:spPr>
        <a:xfrm>
          <a:off x="4772025" y="628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133350</xdr:rowOff>
    </xdr:from>
    <xdr:ext cx="762000" cy="257175"/>
    <xdr:sp macro="" textlink="">
      <xdr:nvSpPr>
        <xdr:cNvPr id="88" name="人件費該当値テキスト"/>
        <xdr:cNvSpPr txBox="1"/>
      </xdr:nvSpPr>
      <xdr:spPr>
        <a:xfrm>
          <a:off x="4914900" y="613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495300</xdr:colOff>
      <xdr:row>37</xdr:row>
      <xdr:rowOff>66675</xdr:rowOff>
    </xdr:from>
    <xdr:to>
      <xdr:col>5</xdr:col>
      <xdr:colOff>600075</xdr:colOff>
      <xdr:row>37</xdr:row>
      <xdr:rowOff>161925</xdr:rowOff>
    </xdr:to>
    <xdr:sp macro="" textlink="">
      <xdr:nvSpPr>
        <xdr:cNvPr id="89" name="円/楕円 88"/>
        <xdr:cNvSpPr/>
      </xdr:nvSpPr>
      <xdr:spPr>
        <a:xfrm>
          <a:off x="3933825" y="6410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0</xdr:rowOff>
    </xdr:from>
    <xdr:ext cx="733425" cy="257175"/>
    <xdr:sp macro="" textlink="">
      <xdr:nvSpPr>
        <xdr:cNvPr id="90" name="テキスト ボックス 89"/>
        <xdr:cNvSpPr txBox="1"/>
      </xdr:nvSpPr>
      <xdr:spPr>
        <a:xfrm>
          <a:off x="3609975" y="6172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400050</xdr:colOff>
      <xdr:row>38</xdr:row>
      <xdr:rowOff>28575</xdr:rowOff>
    </xdr:to>
    <xdr:sp macro="" textlink="">
      <xdr:nvSpPr>
        <xdr:cNvPr id="91" name="円/楕円 90"/>
        <xdr:cNvSpPr/>
      </xdr:nvSpPr>
      <xdr:spPr>
        <a:xfrm>
          <a:off x="3048000" y="643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36</xdr:row>
      <xdr:rowOff>38100</xdr:rowOff>
    </xdr:from>
    <xdr:ext cx="762000" cy="257175"/>
    <xdr:sp macro="" textlink="">
      <xdr:nvSpPr>
        <xdr:cNvPr id="92" name="テキスト ボックス 91"/>
        <xdr:cNvSpPr txBox="1"/>
      </xdr:nvSpPr>
      <xdr:spPr>
        <a:xfrm>
          <a:off x="2714625" y="621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95250</xdr:colOff>
      <xdr:row>38</xdr:row>
      <xdr:rowOff>9525</xdr:rowOff>
    </xdr:from>
    <xdr:to>
      <xdr:col>3</xdr:col>
      <xdr:colOff>190500</xdr:colOff>
      <xdr:row>38</xdr:row>
      <xdr:rowOff>114300</xdr:rowOff>
    </xdr:to>
    <xdr:sp macro="" textlink="">
      <xdr:nvSpPr>
        <xdr:cNvPr id="93" name="円/楕円 92"/>
        <xdr:cNvSpPr/>
      </xdr:nvSpPr>
      <xdr:spPr>
        <a:xfrm>
          <a:off x="2162175" y="6524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123825</xdr:rowOff>
    </xdr:from>
    <xdr:ext cx="762000" cy="257175"/>
    <xdr:sp macro="" textlink="">
      <xdr:nvSpPr>
        <xdr:cNvPr id="94" name="テキスト ボックス 93"/>
        <xdr:cNvSpPr txBox="1"/>
      </xdr:nvSpPr>
      <xdr:spPr>
        <a:xfrm>
          <a:off x="1828800" y="629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571500</xdr:colOff>
      <xdr:row>39</xdr:row>
      <xdr:rowOff>28575</xdr:rowOff>
    </xdr:from>
    <xdr:to>
      <xdr:col>1</xdr:col>
      <xdr:colOff>676275</xdr:colOff>
      <xdr:row>39</xdr:row>
      <xdr:rowOff>123825</xdr:rowOff>
    </xdr:to>
    <xdr:sp macro="" textlink="">
      <xdr:nvSpPr>
        <xdr:cNvPr id="95" name="円/楕円 94"/>
        <xdr:cNvSpPr/>
      </xdr:nvSpPr>
      <xdr:spPr>
        <a:xfrm>
          <a:off x="1266825" y="6715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133350</xdr:rowOff>
    </xdr:from>
    <xdr:ext cx="762000" cy="257175"/>
    <xdr:sp macro="" textlink="">
      <xdr:nvSpPr>
        <xdr:cNvPr id="96" name="テキスト ボックス 95"/>
        <xdr:cNvSpPr txBox="1"/>
      </xdr:nvSpPr>
      <xdr:spPr>
        <a:xfrm>
          <a:off x="942975" y="647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7" name="正方形/長方形 96"/>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8" name="正方形/長方形 97"/>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9" name="正方形/長方形 98"/>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00" name="正方形/長方形 99"/>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01" name="正方形/長方形 100"/>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2" name="正方形/長方形 101"/>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3" name="正方形/長方形 102"/>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4" name="正方形/長方形 103"/>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5" name="正方形/長方形 104"/>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6" name="正方形/長方形 105"/>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7" name="テキスト ボックス 106"/>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選挙関係経費やマイナンバー対応関係経費</a:t>
          </a:r>
          <a:r>
            <a:rPr kumimoji="1" lang="ja-JP" altLang="ja-JP" sz="1100">
              <a:solidFill>
                <a:schemeClr val="dk1"/>
              </a:solidFill>
              <a:effectLst/>
              <a:latin typeface="+mn-ea"/>
              <a:ea typeface="+mn-ea"/>
              <a:cs typeface="+mn-cs"/>
            </a:rPr>
            <a:t>など</a:t>
          </a:r>
          <a:r>
            <a:rPr kumimoji="1" lang="ja-JP" altLang="en-US" sz="1100">
              <a:solidFill>
                <a:schemeClr val="dk1"/>
              </a:solidFill>
              <a:effectLst/>
              <a:latin typeface="+mn-ea"/>
              <a:ea typeface="+mn-ea"/>
              <a:cs typeface="+mn-cs"/>
            </a:rPr>
            <a:t>の影響</a:t>
          </a:r>
          <a:r>
            <a:rPr kumimoji="1" lang="ja-JP" altLang="ja-JP" sz="1100">
              <a:solidFill>
                <a:schemeClr val="dk1"/>
              </a:solidFill>
              <a:effectLst/>
              <a:latin typeface="+mn-ea"/>
              <a:ea typeface="+mn-ea"/>
              <a:cs typeface="+mn-cs"/>
            </a:rPr>
            <a:t>により、対前年度で</a:t>
          </a:r>
          <a:r>
            <a:rPr kumimoji="1" lang="en-US" altLang="ja-JP" sz="1100">
              <a:solidFill>
                <a:sysClr val="windowText" lastClr="000000"/>
              </a:solidFill>
              <a:effectLst/>
              <a:latin typeface="+mn-ea"/>
              <a:ea typeface="+mn-ea"/>
              <a:cs typeface="+mn-cs"/>
            </a:rPr>
            <a:t>301</a:t>
          </a:r>
          <a:r>
            <a:rPr kumimoji="1" lang="ja-JP" altLang="ja-JP" sz="1100">
              <a:solidFill>
                <a:sysClr val="windowText" lastClr="000000"/>
              </a:solidFill>
              <a:effectLst/>
              <a:latin typeface="+mn-ea"/>
              <a:ea typeface="+mn-ea"/>
              <a:cs typeface="+mn-cs"/>
            </a:rPr>
            <a:t>百万円の増とな</a:t>
          </a:r>
          <a:r>
            <a:rPr kumimoji="1" lang="ja-JP" altLang="en-US" sz="1100">
              <a:solidFill>
                <a:sysClr val="windowText" lastClr="000000"/>
              </a:solidFill>
              <a:effectLst/>
              <a:latin typeface="+mn-ea"/>
              <a:ea typeface="+mn-ea"/>
              <a:cs typeface="+mn-cs"/>
            </a:rPr>
            <a:t>ったものの</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扶助費をはじめとするその他の経費が大きく増加したことから、</a:t>
          </a:r>
          <a:r>
            <a:rPr kumimoji="1" lang="ja-JP" altLang="en-US" sz="1100">
              <a:solidFill>
                <a:schemeClr val="dk1"/>
              </a:solidFill>
              <a:effectLst/>
              <a:latin typeface="+mn-ea"/>
              <a:ea typeface="+mn-ea"/>
              <a:cs typeface="+mn-cs"/>
            </a:rPr>
            <a:t>物件費の占める割合</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イント</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した。</a:t>
          </a:r>
          <a:endParaRPr lang="ja-JP" altLang="ja-JP" sz="1400">
            <a:effectLst/>
            <a:latin typeface="+mn-ea"/>
            <a:ea typeface="+mn-ea"/>
          </a:endParaRPr>
        </a:p>
        <a:p>
          <a:r>
            <a:rPr kumimoji="1" lang="ja-JP" altLang="ja-JP" sz="1100">
              <a:solidFill>
                <a:schemeClr val="dk1"/>
              </a:solidFill>
              <a:effectLst/>
              <a:latin typeface="+mn-ea"/>
              <a:ea typeface="+mn-ea"/>
              <a:cs typeface="+mn-cs"/>
            </a:rPr>
            <a:t>　引き続き、市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財政規律ガイドライン</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に基づき、後年度のランニングコストを加味したライフサイクルコストの考え方や事務事業の見直し等により、物件費の抑制に努め</a:t>
          </a:r>
          <a:r>
            <a:rPr kumimoji="1" lang="ja-JP" altLang="en-US" sz="1100">
              <a:solidFill>
                <a:schemeClr val="dk1"/>
              </a:solidFill>
              <a:effectLst/>
              <a:latin typeface="+mn-ea"/>
              <a:ea typeface="+mn-ea"/>
              <a:cs typeface="+mn-cs"/>
            </a:rPr>
            <a:t>ていく。</a:t>
          </a:r>
          <a:endParaRPr lang="ja-JP" altLang="ja-JP" sz="1400">
            <a:effectLst/>
            <a:latin typeface="+mn-ea"/>
            <a:ea typeface="+mn-ea"/>
          </a:endParaRPr>
        </a:p>
      </xdr:txBody>
    </xdr:sp>
    <xdr:clientData/>
  </xdr:twoCellAnchor>
  <xdr:oneCellAnchor>
    <xdr:from>
      <xdr:col>18</xdr:col>
      <xdr:colOff>47625</xdr:colOff>
      <xdr:row>9</xdr:row>
      <xdr:rowOff>104775</xdr:rowOff>
    </xdr:from>
    <xdr:ext cx="295275" cy="228600"/>
    <xdr:sp macro="" textlink="">
      <xdr:nvSpPr>
        <xdr:cNvPr id="108" name="テキスト ボックス 107"/>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9" name="直線コネクタ 108"/>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10" name="テキスト ボックス 109"/>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85725</xdr:colOff>
      <xdr:row>22</xdr:row>
      <xdr:rowOff>28575</xdr:rowOff>
    </xdr:from>
    <xdr:to>
      <xdr:col>24</xdr:col>
      <xdr:colOff>590550</xdr:colOff>
      <xdr:row>22</xdr:row>
      <xdr:rowOff>28575</xdr:rowOff>
    </xdr:to>
    <xdr:cxnSp macro="">
      <xdr:nvCxnSpPr>
        <xdr:cNvPr id="111" name="直線コネクタ 110"/>
        <xdr:cNvCxnSpPr/>
      </xdr:nvCxnSpPr>
      <xdr:spPr>
        <a:xfrm>
          <a:off x="12449175" y="3800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57150</xdr:rowOff>
    </xdr:from>
    <xdr:ext cx="504825" cy="257175"/>
    <xdr:sp macro="" textlink="">
      <xdr:nvSpPr>
        <xdr:cNvPr id="112" name="テキスト ボックス 111"/>
        <xdr:cNvSpPr txBox="1"/>
      </xdr:nvSpPr>
      <xdr:spPr>
        <a:xfrm>
          <a:off x="11934825" y="3657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20</xdr:row>
      <xdr:rowOff>47625</xdr:rowOff>
    </xdr:from>
    <xdr:to>
      <xdr:col>24</xdr:col>
      <xdr:colOff>590550</xdr:colOff>
      <xdr:row>20</xdr:row>
      <xdr:rowOff>47625</xdr:rowOff>
    </xdr:to>
    <xdr:cxnSp macro="">
      <xdr:nvCxnSpPr>
        <xdr:cNvPr id="113" name="直線コネクタ 112"/>
        <xdr:cNvCxnSpPr/>
      </xdr:nvCxnSpPr>
      <xdr:spPr>
        <a:xfrm>
          <a:off x="12449175" y="3476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19</xdr:row>
      <xdr:rowOff>76200</xdr:rowOff>
    </xdr:from>
    <xdr:ext cx="504825" cy="257175"/>
    <xdr:sp macro="" textlink="">
      <xdr:nvSpPr>
        <xdr:cNvPr id="114" name="テキスト ボックス 113"/>
        <xdr:cNvSpPr txBox="1"/>
      </xdr:nvSpPr>
      <xdr:spPr>
        <a:xfrm>
          <a:off x="11934825" y="3333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18</xdr:row>
      <xdr:rowOff>57150</xdr:rowOff>
    </xdr:from>
    <xdr:to>
      <xdr:col>24</xdr:col>
      <xdr:colOff>590550</xdr:colOff>
      <xdr:row>18</xdr:row>
      <xdr:rowOff>57150</xdr:rowOff>
    </xdr:to>
    <xdr:cxnSp macro="">
      <xdr:nvCxnSpPr>
        <xdr:cNvPr id="115" name="直線コネクタ 114"/>
        <xdr:cNvCxnSpPr/>
      </xdr:nvCxnSpPr>
      <xdr:spPr>
        <a:xfrm>
          <a:off x="12449175" y="3143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95250</xdr:rowOff>
    </xdr:from>
    <xdr:ext cx="504825" cy="257175"/>
    <xdr:sp macro="" textlink="">
      <xdr:nvSpPr>
        <xdr:cNvPr id="116" name="テキスト ボックス 115"/>
        <xdr:cNvSpPr txBox="1"/>
      </xdr:nvSpPr>
      <xdr:spPr>
        <a:xfrm>
          <a:off x="11934825" y="3009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16</xdr:row>
      <xdr:rowOff>76200</xdr:rowOff>
    </xdr:from>
    <xdr:to>
      <xdr:col>24</xdr:col>
      <xdr:colOff>590550</xdr:colOff>
      <xdr:row>16</xdr:row>
      <xdr:rowOff>76200</xdr:rowOff>
    </xdr:to>
    <xdr:cxnSp macro="">
      <xdr:nvCxnSpPr>
        <xdr:cNvPr id="117" name="直線コネクタ 116"/>
        <xdr:cNvCxnSpPr/>
      </xdr:nvCxnSpPr>
      <xdr:spPr>
        <a:xfrm>
          <a:off x="12449175" y="2819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104775</xdr:rowOff>
    </xdr:from>
    <xdr:ext cx="504825" cy="257175"/>
    <xdr:sp macro="" textlink="">
      <xdr:nvSpPr>
        <xdr:cNvPr id="118" name="テキスト ボックス 117"/>
        <xdr:cNvSpPr txBox="1"/>
      </xdr:nvSpPr>
      <xdr:spPr>
        <a:xfrm>
          <a:off x="11934825" y="2676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14</xdr:row>
      <xdr:rowOff>95250</xdr:rowOff>
    </xdr:from>
    <xdr:to>
      <xdr:col>24</xdr:col>
      <xdr:colOff>590550</xdr:colOff>
      <xdr:row>14</xdr:row>
      <xdr:rowOff>95250</xdr:rowOff>
    </xdr:to>
    <xdr:cxnSp macro="">
      <xdr:nvCxnSpPr>
        <xdr:cNvPr id="119" name="直線コネクタ 118"/>
        <xdr:cNvCxnSpPr/>
      </xdr:nvCxnSpPr>
      <xdr:spPr>
        <a:xfrm>
          <a:off x="12449175" y="2495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13</xdr:row>
      <xdr:rowOff>123825</xdr:rowOff>
    </xdr:from>
    <xdr:ext cx="504825" cy="257175"/>
    <xdr:sp macro="" textlink="">
      <xdr:nvSpPr>
        <xdr:cNvPr id="120" name="テキスト ボックス 119"/>
        <xdr:cNvSpPr txBox="1"/>
      </xdr:nvSpPr>
      <xdr:spPr>
        <a:xfrm>
          <a:off x="11934825" y="2352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114300</xdr:rowOff>
    </xdr:from>
    <xdr:to>
      <xdr:col>24</xdr:col>
      <xdr:colOff>590550</xdr:colOff>
      <xdr:row>12</xdr:row>
      <xdr:rowOff>114300</xdr:rowOff>
    </xdr:to>
    <xdr:cxnSp macro="">
      <xdr:nvCxnSpPr>
        <xdr:cNvPr id="121" name="直線コネクタ 120"/>
        <xdr:cNvCxnSpPr/>
      </xdr:nvCxnSpPr>
      <xdr:spPr>
        <a:xfrm>
          <a:off x="12449175" y="2171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11</xdr:row>
      <xdr:rowOff>142875</xdr:rowOff>
    </xdr:from>
    <xdr:ext cx="504825" cy="257175"/>
    <xdr:sp macro="" textlink="">
      <xdr:nvSpPr>
        <xdr:cNvPr id="122" name="テキスト ボックス 121"/>
        <xdr:cNvSpPr txBox="1"/>
      </xdr:nvSpPr>
      <xdr:spPr>
        <a:xfrm>
          <a:off x="11934825" y="2028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23" name="直線コネクタ 122"/>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4" name="テキスト ボックス 123"/>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5"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57150</xdr:rowOff>
    </xdr:from>
    <xdr:to>
      <xdr:col>24</xdr:col>
      <xdr:colOff>28575</xdr:colOff>
      <xdr:row>22</xdr:row>
      <xdr:rowOff>76200</xdr:rowOff>
    </xdr:to>
    <xdr:cxnSp macro="">
      <xdr:nvCxnSpPr>
        <xdr:cNvPr id="126" name="直線コネクタ 125"/>
        <xdr:cNvCxnSpPr/>
      </xdr:nvCxnSpPr>
      <xdr:spPr>
        <a:xfrm flipV="1">
          <a:off x="16506825" y="2286000"/>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22</xdr:row>
      <xdr:rowOff>47625</xdr:rowOff>
    </xdr:from>
    <xdr:ext cx="762000" cy="257175"/>
    <xdr:sp macro="" textlink="">
      <xdr:nvSpPr>
        <xdr:cNvPr id="127" name="物件費最小値テキスト"/>
        <xdr:cNvSpPr txBox="1"/>
      </xdr:nvSpPr>
      <xdr:spPr>
        <a:xfrm>
          <a:off x="16602075" y="3819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76200</xdr:rowOff>
    </xdr:from>
    <xdr:to>
      <xdr:col>24</xdr:col>
      <xdr:colOff>123825</xdr:colOff>
      <xdr:row>22</xdr:row>
      <xdr:rowOff>76200</xdr:rowOff>
    </xdr:to>
    <xdr:cxnSp macro="">
      <xdr:nvCxnSpPr>
        <xdr:cNvPr id="128" name="直線コネクタ 127"/>
        <xdr:cNvCxnSpPr/>
      </xdr:nvCxnSpPr>
      <xdr:spPr>
        <a:xfrm>
          <a:off x="16421100" y="3848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142875</xdr:rowOff>
    </xdr:from>
    <xdr:ext cx="762000" cy="257175"/>
    <xdr:sp macro="" textlink="">
      <xdr:nvSpPr>
        <xdr:cNvPr id="129" name="物件費最大値テキスト"/>
        <xdr:cNvSpPr txBox="1"/>
      </xdr:nvSpPr>
      <xdr:spPr>
        <a:xfrm>
          <a:off x="16602075" y="202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123825</xdr:colOff>
      <xdr:row>13</xdr:row>
      <xdr:rowOff>57150</xdr:rowOff>
    </xdr:to>
    <xdr:cxnSp macro="">
      <xdr:nvCxnSpPr>
        <xdr:cNvPr id="130" name="直線コネクタ 129"/>
        <xdr:cNvCxnSpPr/>
      </xdr:nvCxnSpPr>
      <xdr:spPr>
        <a:xfrm>
          <a:off x="16421100" y="2286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16</xdr:row>
      <xdr:rowOff>123825</xdr:rowOff>
    </xdr:from>
    <xdr:to>
      <xdr:col>24</xdr:col>
      <xdr:colOff>28575</xdr:colOff>
      <xdr:row>16</xdr:row>
      <xdr:rowOff>142875</xdr:rowOff>
    </xdr:to>
    <xdr:cxnSp macro="">
      <xdr:nvCxnSpPr>
        <xdr:cNvPr id="131" name="直線コネクタ 130"/>
        <xdr:cNvCxnSpPr/>
      </xdr:nvCxnSpPr>
      <xdr:spPr>
        <a:xfrm flipV="1">
          <a:off x="15668625" y="28670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16</xdr:row>
      <xdr:rowOff>95250</xdr:rowOff>
    </xdr:from>
    <xdr:ext cx="762000" cy="257175"/>
    <xdr:sp macro="" textlink="">
      <xdr:nvSpPr>
        <xdr:cNvPr id="132" name="物件費平均値テキスト"/>
        <xdr:cNvSpPr txBox="1"/>
      </xdr:nvSpPr>
      <xdr:spPr>
        <a:xfrm>
          <a:off x="16602075" y="283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123825</xdr:rowOff>
    </xdr:from>
    <xdr:to>
      <xdr:col>24</xdr:col>
      <xdr:colOff>85725</xdr:colOff>
      <xdr:row>17</xdr:row>
      <xdr:rowOff>57150</xdr:rowOff>
    </xdr:to>
    <xdr:sp macro="" textlink="">
      <xdr:nvSpPr>
        <xdr:cNvPr id="133" name="フローチャート : 判断 132"/>
        <xdr:cNvSpPr/>
      </xdr:nvSpPr>
      <xdr:spPr>
        <a:xfrm>
          <a:off x="16459200" y="2867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133350</xdr:rowOff>
    </xdr:from>
    <xdr:to>
      <xdr:col>22</xdr:col>
      <xdr:colOff>561975</xdr:colOff>
      <xdr:row>16</xdr:row>
      <xdr:rowOff>142875</xdr:rowOff>
    </xdr:to>
    <xdr:cxnSp macro="">
      <xdr:nvCxnSpPr>
        <xdr:cNvPr id="134" name="直線コネクタ 133"/>
        <xdr:cNvCxnSpPr/>
      </xdr:nvCxnSpPr>
      <xdr:spPr>
        <a:xfrm>
          <a:off x="14782800" y="28765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135" name="フローチャート : 判断 134"/>
        <xdr:cNvSpPr/>
      </xdr:nvSpPr>
      <xdr:spPr>
        <a:xfrm>
          <a:off x="15621000" y="284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17</xdr:row>
      <xdr:rowOff>19050</xdr:rowOff>
    </xdr:from>
    <xdr:ext cx="733425" cy="257175"/>
    <xdr:sp macro="" textlink="">
      <xdr:nvSpPr>
        <xdr:cNvPr id="136" name="テキスト ボックス 135"/>
        <xdr:cNvSpPr txBox="1"/>
      </xdr:nvSpPr>
      <xdr:spPr>
        <a:xfrm>
          <a:off x="15287625" y="293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161925</xdr:colOff>
      <xdr:row>16</xdr:row>
      <xdr:rowOff>57150</xdr:rowOff>
    </xdr:from>
    <xdr:to>
      <xdr:col>21</xdr:col>
      <xdr:colOff>361950</xdr:colOff>
      <xdr:row>16</xdr:row>
      <xdr:rowOff>133350</xdr:rowOff>
    </xdr:to>
    <xdr:cxnSp macro="">
      <xdr:nvCxnSpPr>
        <xdr:cNvPr id="137" name="直線コネクタ 136"/>
        <xdr:cNvCxnSpPr/>
      </xdr:nvCxnSpPr>
      <xdr:spPr>
        <a:xfrm>
          <a:off x="13896975" y="28003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16</xdr:row>
      <xdr:rowOff>28575</xdr:rowOff>
    </xdr:from>
    <xdr:to>
      <xdr:col>21</xdr:col>
      <xdr:colOff>409575</xdr:colOff>
      <xdr:row>16</xdr:row>
      <xdr:rowOff>133350</xdr:rowOff>
    </xdr:to>
    <xdr:sp macro="" textlink="">
      <xdr:nvSpPr>
        <xdr:cNvPr id="138" name="フローチャート : 判断 137"/>
        <xdr:cNvSpPr/>
      </xdr:nvSpPr>
      <xdr:spPr>
        <a:xfrm>
          <a:off x="14735175" y="2771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142875</xdr:rowOff>
    </xdr:from>
    <xdr:ext cx="762000" cy="257175"/>
    <xdr:sp macro="" textlink="">
      <xdr:nvSpPr>
        <xdr:cNvPr id="139" name="テキスト ボックス 138"/>
        <xdr:cNvSpPr txBox="1"/>
      </xdr:nvSpPr>
      <xdr:spPr>
        <a:xfrm>
          <a:off x="14401800" y="254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638175</xdr:colOff>
      <xdr:row>16</xdr:row>
      <xdr:rowOff>57150</xdr:rowOff>
    </xdr:from>
    <xdr:to>
      <xdr:col>20</xdr:col>
      <xdr:colOff>161925</xdr:colOff>
      <xdr:row>16</xdr:row>
      <xdr:rowOff>66675</xdr:rowOff>
    </xdr:to>
    <xdr:cxnSp macro="">
      <xdr:nvCxnSpPr>
        <xdr:cNvPr id="140" name="直線コネクタ 139"/>
        <xdr:cNvCxnSpPr/>
      </xdr:nvCxnSpPr>
      <xdr:spPr>
        <a:xfrm flipV="1">
          <a:off x="13001625" y="28003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152400</xdr:rowOff>
    </xdr:from>
    <xdr:to>
      <xdr:col>20</xdr:col>
      <xdr:colOff>209550</xdr:colOff>
      <xdr:row>16</xdr:row>
      <xdr:rowOff>85725</xdr:rowOff>
    </xdr:to>
    <xdr:sp macro="" textlink="">
      <xdr:nvSpPr>
        <xdr:cNvPr id="141" name="フローチャート : 判断 140"/>
        <xdr:cNvSpPr/>
      </xdr:nvSpPr>
      <xdr:spPr>
        <a:xfrm>
          <a:off x="13839825" y="272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95250</xdr:rowOff>
    </xdr:from>
    <xdr:ext cx="762000" cy="257175"/>
    <xdr:sp macro="" textlink="">
      <xdr:nvSpPr>
        <xdr:cNvPr id="142" name="テキスト ボックス 141"/>
        <xdr:cNvSpPr txBox="1"/>
      </xdr:nvSpPr>
      <xdr:spPr>
        <a:xfrm>
          <a:off x="13515975"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123825</xdr:rowOff>
    </xdr:from>
    <xdr:to>
      <xdr:col>19</xdr:col>
      <xdr:colOff>9525</xdr:colOff>
      <xdr:row>16</xdr:row>
      <xdr:rowOff>57150</xdr:rowOff>
    </xdr:to>
    <xdr:sp macro="" textlink="">
      <xdr:nvSpPr>
        <xdr:cNvPr id="143" name="フローチャート : 判断 142"/>
        <xdr:cNvSpPr/>
      </xdr:nvSpPr>
      <xdr:spPr>
        <a:xfrm>
          <a:off x="12954000" y="269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66675</xdr:rowOff>
    </xdr:from>
    <xdr:ext cx="762000" cy="257175"/>
    <xdr:sp macro="" textlink="">
      <xdr:nvSpPr>
        <xdr:cNvPr id="144" name="テキスト ボックス 143"/>
        <xdr:cNvSpPr txBox="1"/>
      </xdr:nvSpPr>
      <xdr:spPr>
        <a:xfrm>
          <a:off x="12620625" y="246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5" name="テキスト ボックス 144"/>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6" name="テキスト ボックス 145"/>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7" name="テキスト ボックス 146"/>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8" name="テキスト ボックス 147"/>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9" name="テキスト ボックス 148"/>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66675</xdr:rowOff>
    </xdr:from>
    <xdr:to>
      <xdr:col>24</xdr:col>
      <xdr:colOff>85725</xdr:colOff>
      <xdr:row>17</xdr:row>
      <xdr:rowOff>0</xdr:rowOff>
    </xdr:to>
    <xdr:sp macro="" textlink="">
      <xdr:nvSpPr>
        <xdr:cNvPr id="150" name="円/楕円 149"/>
        <xdr:cNvSpPr/>
      </xdr:nvSpPr>
      <xdr:spPr>
        <a:xfrm>
          <a:off x="16459200" y="2809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15</xdr:row>
      <xdr:rowOff>85725</xdr:rowOff>
    </xdr:from>
    <xdr:ext cx="762000" cy="257175"/>
    <xdr:sp macro="" textlink="">
      <xdr:nvSpPr>
        <xdr:cNvPr id="151" name="物件費該当値テキスト"/>
        <xdr:cNvSpPr txBox="1"/>
      </xdr:nvSpPr>
      <xdr:spPr>
        <a:xfrm>
          <a:off x="16602075" y="265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95250</xdr:rowOff>
    </xdr:from>
    <xdr:to>
      <xdr:col>22</xdr:col>
      <xdr:colOff>619125</xdr:colOff>
      <xdr:row>17</xdr:row>
      <xdr:rowOff>19050</xdr:rowOff>
    </xdr:to>
    <xdr:sp macro="" textlink="">
      <xdr:nvSpPr>
        <xdr:cNvPr id="152" name="円/楕円 151"/>
        <xdr:cNvSpPr/>
      </xdr:nvSpPr>
      <xdr:spPr>
        <a:xfrm>
          <a:off x="15621000" y="2838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28575</xdr:rowOff>
    </xdr:from>
    <xdr:ext cx="733425" cy="257175"/>
    <xdr:sp macro="" textlink="">
      <xdr:nvSpPr>
        <xdr:cNvPr id="153" name="テキスト ボックス 152"/>
        <xdr:cNvSpPr txBox="1"/>
      </xdr:nvSpPr>
      <xdr:spPr>
        <a:xfrm>
          <a:off x="15287625" y="2600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314325</xdr:colOff>
      <xdr:row>16</xdr:row>
      <xdr:rowOff>85725</xdr:rowOff>
    </xdr:from>
    <xdr:to>
      <xdr:col>21</xdr:col>
      <xdr:colOff>409575</xdr:colOff>
      <xdr:row>17</xdr:row>
      <xdr:rowOff>9525</xdr:rowOff>
    </xdr:to>
    <xdr:sp macro="" textlink="">
      <xdr:nvSpPr>
        <xdr:cNvPr id="154" name="円/楕円 153"/>
        <xdr:cNvSpPr/>
      </xdr:nvSpPr>
      <xdr:spPr>
        <a:xfrm>
          <a:off x="14735175" y="2828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171450</xdr:rowOff>
    </xdr:from>
    <xdr:ext cx="762000" cy="257175"/>
    <xdr:sp macro="" textlink="">
      <xdr:nvSpPr>
        <xdr:cNvPr id="155" name="テキスト ボックス 154"/>
        <xdr:cNvSpPr txBox="1"/>
      </xdr:nvSpPr>
      <xdr:spPr>
        <a:xfrm>
          <a:off x="14401800"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104775</xdr:colOff>
      <xdr:row>16</xdr:row>
      <xdr:rowOff>9525</xdr:rowOff>
    </xdr:from>
    <xdr:to>
      <xdr:col>20</xdr:col>
      <xdr:colOff>209550</xdr:colOff>
      <xdr:row>16</xdr:row>
      <xdr:rowOff>104775</xdr:rowOff>
    </xdr:to>
    <xdr:sp macro="" textlink="">
      <xdr:nvSpPr>
        <xdr:cNvPr id="156" name="円/楕円 155"/>
        <xdr:cNvSpPr/>
      </xdr:nvSpPr>
      <xdr:spPr>
        <a:xfrm>
          <a:off x="13839825" y="2752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95250</xdr:rowOff>
    </xdr:from>
    <xdr:ext cx="762000" cy="257175"/>
    <xdr:sp macro="" textlink="">
      <xdr:nvSpPr>
        <xdr:cNvPr id="157" name="テキスト ボックス 156"/>
        <xdr:cNvSpPr txBox="1"/>
      </xdr:nvSpPr>
      <xdr:spPr>
        <a:xfrm>
          <a:off x="13515975" y="283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19050</xdr:rowOff>
    </xdr:from>
    <xdr:to>
      <xdr:col>19</xdr:col>
      <xdr:colOff>9525</xdr:colOff>
      <xdr:row>16</xdr:row>
      <xdr:rowOff>114300</xdr:rowOff>
    </xdr:to>
    <xdr:sp macro="" textlink="">
      <xdr:nvSpPr>
        <xdr:cNvPr id="158" name="円/楕円 157"/>
        <xdr:cNvSpPr/>
      </xdr:nvSpPr>
      <xdr:spPr>
        <a:xfrm>
          <a:off x="12954000" y="2762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104775</xdr:rowOff>
    </xdr:from>
    <xdr:ext cx="762000" cy="257175"/>
    <xdr:sp macro="" textlink="">
      <xdr:nvSpPr>
        <xdr:cNvPr id="159" name="テキスト ボックス 158"/>
        <xdr:cNvSpPr txBox="1"/>
      </xdr:nvSpPr>
      <xdr:spPr>
        <a:xfrm>
          <a:off x="12620625"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60" name="正方形/長方形 159"/>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61" name="正方形/長方形 160"/>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62" name="正方形/長方形 161"/>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63" name="正方形/長方形 162"/>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4" name="正方形/長方形 163"/>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65" name="正方形/長方形 164"/>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6" name="正方形/長方形 165"/>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7" name="正方形/長方形 166"/>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8" name="正方形/長方形 167"/>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9" name="正方形/長方形 168"/>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70" name="テキスト ボックス 169"/>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社会福祉費、児童福祉費、生活保護費等の扶助費が対前年度で</a:t>
          </a:r>
          <a:r>
            <a:rPr kumimoji="1" lang="en-US" altLang="ja-JP" sz="1100">
              <a:solidFill>
                <a:sysClr val="windowText" lastClr="000000"/>
              </a:solidFill>
              <a:effectLst/>
              <a:latin typeface="+mn-ea"/>
              <a:ea typeface="+mn-ea"/>
              <a:cs typeface="+mn-cs"/>
            </a:rPr>
            <a:t>546</a:t>
          </a:r>
          <a:r>
            <a:rPr kumimoji="1" lang="ja-JP" altLang="ja-JP" sz="1100">
              <a:solidFill>
                <a:sysClr val="windowText" lastClr="000000"/>
              </a:solidFill>
              <a:effectLst/>
              <a:latin typeface="+mn-ea"/>
              <a:ea typeface="+mn-ea"/>
              <a:cs typeface="+mn-cs"/>
            </a:rPr>
            <a:t>百万円の増となり、比率は</a:t>
          </a:r>
          <a:r>
            <a:rPr kumimoji="1" lang="en-US" altLang="ja-JP" sz="1100">
              <a:solidFill>
                <a:sysClr val="windowText" lastClr="000000"/>
              </a:solidFill>
              <a:effectLst/>
              <a:latin typeface="+mn-ea"/>
              <a:ea typeface="+mn-ea"/>
              <a:cs typeface="+mn-cs"/>
            </a:rPr>
            <a:t>0.1</a:t>
          </a:r>
          <a:r>
            <a:rPr kumimoji="1" lang="ja-JP" altLang="ja-JP" sz="1100">
              <a:solidFill>
                <a:sysClr val="windowText" lastClr="000000"/>
              </a:solidFill>
              <a:effectLst/>
              <a:latin typeface="+mn-ea"/>
              <a:ea typeface="+mn-ea"/>
              <a:cs typeface="+mn-cs"/>
            </a:rPr>
            <a:t>ポイント</a:t>
          </a:r>
          <a:r>
            <a:rPr kumimoji="1" lang="ja-JP" altLang="en-US" sz="1100">
              <a:solidFill>
                <a:sysClr val="windowText" lastClr="000000"/>
              </a:solidFill>
              <a:effectLst/>
              <a:latin typeface="+mn-ea"/>
              <a:ea typeface="+mn-ea"/>
              <a:cs typeface="+mn-cs"/>
            </a:rPr>
            <a:t>上昇</a:t>
          </a:r>
          <a:r>
            <a:rPr kumimoji="1" lang="ja-JP" altLang="ja-JP" sz="1100">
              <a:solidFill>
                <a:sysClr val="windowText" lastClr="000000"/>
              </a:solidFill>
              <a:effectLst/>
              <a:latin typeface="+mn-ea"/>
              <a:ea typeface="+mn-ea"/>
              <a:cs typeface="+mn-cs"/>
            </a:rPr>
            <a:t>した。</a:t>
          </a:r>
          <a:endParaRPr lang="ja-JP" altLang="ja-JP" sz="1400">
            <a:solidFill>
              <a:sysClr val="windowText" lastClr="000000"/>
            </a:solidFill>
            <a:effectLst/>
            <a:latin typeface="+mn-ea"/>
            <a:ea typeface="+mn-ea"/>
          </a:endParaRPr>
        </a:p>
        <a:p>
          <a:r>
            <a:rPr kumimoji="1" lang="ja-JP" altLang="ja-JP" sz="1100">
              <a:solidFill>
                <a:schemeClr val="dk1"/>
              </a:solidFill>
              <a:effectLst/>
              <a:latin typeface="+mn-ea"/>
              <a:ea typeface="+mn-ea"/>
              <a:cs typeface="+mn-cs"/>
            </a:rPr>
            <a:t>　当市は、平成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年国勢調査においても人口増加が続いており、今後も高齢者や児童数の増加に伴い、社会保障関係経費である扶助費は増加していくと予想されることから、今後も市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財政規律ガイドライン</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に基づき、財政規律の確保と、強固な財政基盤の確立に努めていく。</a:t>
          </a:r>
          <a:endParaRPr lang="ja-JP" altLang="ja-JP" sz="1400">
            <a:effectLst/>
            <a:latin typeface="+mn-ea"/>
            <a:ea typeface="+mn-ea"/>
          </a:endParaRPr>
        </a:p>
      </xdr:txBody>
    </xdr:sp>
    <xdr:clientData/>
  </xdr:twoCellAnchor>
  <xdr:oneCellAnchor>
    <xdr:from>
      <xdr:col>1</xdr:col>
      <xdr:colOff>28575</xdr:colOff>
      <xdr:row>49</xdr:row>
      <xdr:rowOff>104775</xdr:rowOff>
    </xdr:from>
    <xdr:ext cx="295275" cy="228600"/>
    <xdr:sp macro="" textlink="">
      <xdr:nvSpPr>
        <xdr:cNvPr id="171" name="テキスト ボックス 170"/>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72" name="直線コネクタ 171"/>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73" name="テキスト ボックス 172"/>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74" name="直線コネクタ 173"/>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75" name="テキスト ボックス 174"/>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6" name="直線コネクタ 175"/>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7" name="テキスト ボックス 176"/>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8" name="直線コネクタ 177"/>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9" name="テキスト ボックス 178"/>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80" name="直線コネクタ 179"/>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81" name="テキスト ボックス 180"/>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82" name="直線コネクタ 181"/>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83" name="テキスト ボックス 182"/>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4" name="直線コネクタ 183"/>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5" name="テキスト ボックス 184"/>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6"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123825</xdr:rowOff>
    </xdr:from>
    <xdr:to>
      <xdr:col>7</xdr:col>
      <xdr:colOff>19050</xdr:colOff>
      <xdr:row>61</xdr:row>
      <xdr:rowOff>104775</xdr:rowOff>
    </xdr:to>
    <xdr:cxnSp macro="">
      <xdr:nvCxnSpPr>
        <xdr:cNvPr id="187" name="直線コネクタ 186"/>
        <xdr:cNvCxnSpPr/>
      </xdr:nvCxnSpPr>
      <xdr:spPr>
        <a:xfrm flipV="1">
          <a:off x="4829175" y="903922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76200</xdr:rowOff>
    </xdr:from>
    <xdr:ext cx="762000" cy="257175"/>
    <xdr:sp macro="" textlink="">
      <xdr:nvSpPr>
        <xdr:cNvPr id="188" name="扶助費最小値テキスト"/>
        <xdr:cNvSpPr txBox="1"/>
      </xdr:nvSpPr>
      <xdr:spPr>
        <a:xfrm>
          <a:off x="49149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609600</xdr:colOff>
      <xdr:row>61</xdr:row>
      <xdr:rowOff>104775</xdr:rowOff>
    </xdr:from>
    <xdr:to>
      <xdr:col>7</xdr:col>
      <xdr:colOff>104775</xdr:colOff>
      <xdr:row>61</xdr:row>
      <xdr:rowOff>104775</xdr:rowOff>
    </xdr:to>
    <xdr:cxnSp macro="">
      <xdr:nvCxnSpPr>
        <xdr:cNvPr id="189" name="直線コネクタ 188"/>
        <xdr:cNvCxnSpPr/>
      </xdr:nvCxnSpPr>
      <xdr:spPr>
        <a:xfrm>
          <a:off x="4733925" y="10563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38100</xdr:rowOff>
    </xdr:from>
    <xdr:ext cx="762000" cy="257175"/>
    <xdr:sp macro="" textlink="">
      <xdr:nvSpPr>
        <xdr:cNvPr id="190" name="扶助費最大値テキスト"/>
        <xdr:cNvSpPr txBox="1"/>
      </xdr:nvSpPr>
      <xdr:spPr>
        <a:xfrm>
          <a:off x="4914900" y="8782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609600</xdr:colOff>
      <xdr:row>52</xdr:row>
      <xdr:rowOff>123825</xdr:rowOff>
    </xdr:from>
    <xdr:to>
      <xdr:col>7</xdr:col>
      <xdr:colOff>104775</xdr:colOff>
      <xdr:row>52</xdr:row>
      <xdr:rowOff>123825</xdr:rowOff>
    </xdr:to>
    <xdr:cxnSp macro="">
      <xdr:nvCxnSpPr>
        <xdr:cNvPr id="191" name="直線コネクタ 190"/>
        <xdr:cNvCxnSpPr/>
      </xdr:nvCxnSpPr>
      <xdr:spPr>
        <a:xfrm>
          <a:off x="4733925" y="9039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56</xdr:row>
      <xdr:rowOff>161925</xdr:rowOff>
    </xdr:from>
    <xdr:to>
      <xdr:col>7</xdr:col>
      <xdr:colOff>19050</xdr:colOff>
      <xdr:row>57</xdr:row>
      <xdr:rowOff>9525</xdr:rowOff>
    </xdr:to>
    <xdr:cxnSp macro="">
      <xdr:nvCxnSpPr>
        <xdr:cNvPr id="192" name="直線コネクタ 191"/>
        <xdr:cNvCxnSpPr/>
      </xdr:nvCxnSpPr>
      <xdr:spPr>
        <a:xfrm>
          <a:off x="3990975" y="97631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38100</xdr:rowOff>
    </xdr:from>
    <xdr:ext cx="762000" cy="257175"/>
    <xdr:sp macro="" textlink="">
      <xdr:nvSpPr>
        <xdr:cNvPr id="193" name="扶助費平均値テキスト"/>
        <xdr:cNvSpPr txBox="1"/>
      </xdr:nvSpPr>
      <xdr:spPr>
        <a:xfrm>
          <a:off x="4914900" y="9467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647700</xdr:colOff>
      <xdr:row>56</xdr:row>
      <xdr:rowOff>19050</xdr:rowOff>
    </xdr:from>
    <xdr:to>
      <xdr:col>7</xdr:col>
      <xdr:colOff>66675</xdr:colOff>
      <xdr:row>56</xdr:row>
      <xdr:rowOff>123825</xdr:rowOff>
    </xdr:to>
    <xdr:sp macro="" textlink="">
      <xdr:nvSpPr>
        <xdr:cNvPr id="194" name="フローチャート : 判断 193"/>
        <xdr:cNvSpPr/>
      </xdr:nvSpPr>
      <xdr:spPr>
        <a:xfrm>
          <a:off x="477202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56</xdr:row>
      <xdr:rowOff>9525</xdr:rowOff>
    </xdr:from>
    <xdr:to>
      <xdr:col>5</xdr:col>
      <xdr:colOff>552450</xdr:colOff>
      <xdr:row>56</xdr:row>
      <xdr:rowOff>161925</xdr:rowOff>
    </xdr:to>
    <xdr:cxnSp macro="">
      <xdr:nvCxnSpPr>
        <xdr:cNvPr id="195" name="直線コネクタ 194"/>
        <xdr:cNvCxnSpPr/>
      </xdr:nvCxnSpPr>
      <xdr:spPr>
        <a:xfrm>
          <a:off x="3095625" y="9610725"/>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95250</xdr:rowOff>
    </xdr:from>
    <xdr:to>
      <xdr:col>5</xdr:col>
      <xdr:colOff>600075</xdr:colOff>
      <xdr:row>57</xdr:row>
      <xdr:rowOff>28575</xdr:rowOff>
    </xdr:to>
    <xdr:sp macro="" textlink="">
      <xdr:nvSpPr>
        <xdr:cNvPr id="196" name="フローチャート : 判断 195"/>
        <xdr:cNvSpPr/>
      </xdr:nvSpPr>
      <xdr:spPr>
        <a:xfrm>
          <a:off x="3933825" y="969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55</xdr:row>
      <xdr:rowOff>38100</xdr:rowOff>
    </xdr:from>
    <xdr:ext cx="733425" cy="257175"/>
    <xdr:sp macro="" textlink="">
      <xdr:nvSpPr>
        <xdr:cNvPr id="197" name="テキスト ボックス 196"/>
        <xdr:cNvSpPr txBox="1"/>
      </xdr:nvSpPr>
      <xdr:spPr>
        <a:xfrm>
          <a:off x="3609975" y="9467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9525</xdr:rowOff>
    </xdr:from>
    <xdr:to>
      <xdr:col>4</xdr:col>
      <xdr:colOff>342900</xdr:colOff>
      <xdr:row>56</xdr:row>
      <xdr:rowOff>85725</xdr:rowOff>
    </xdr:to>
    <xdr:cxnSp macro="">
      <xdr:nvCxnSpPr>
        <xdr:cNvPr id="198" name="直線コネクタ 197"/>
        <xdr:cNvCxnSpPr/>
      </xdr:nvCxnSpPr>
      <xdr:spPr>
        <a:xfrm flipV="1">
          <a:off x="2209800" y="96107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400050</xdr:colOff>
      <xdr:row>56</xdr:row>
      <xdr:rowOff>123825</xdr:rowOff>
    </xdr:to>
    <xdr:sp macro="" textlink="">
      <xdr:nvSpPr>
        <xdr:cNvPr id="199" name="フローチャート : 判断 198"/>
        <xdr:cNvSpPr/>
      </xdr:nvSpPr>
      <xdr:spPr>
        <a:xfrm>
          <a:off x="3048000"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56</xdr:row>
      <xdr:rowOff>104775</xdr:rowOff>
    </xdr:from>
    <xdr:ext cx="762000" cy="257175"/>
    <xdr:sp macro="" textlink="">
      <xdr:nvSpPr>
        <xdr:cNvPr id="200" name="テキスト ボックス 199"/>
        <xdr:cNvSpPr txBox="1"/>
      </xdr:nvSpPr>
      <xdr:spPr>
        <a:xfrm>
          <a:off x="2714625" y="970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628650</xdr:colOff>
      <xdr:row>55</xdr:row>
      <xdr:rowOff>66675</xdr:rowOff>
    </xdr:from>
    <xdr:to>
      <xdr:col>3</xdr:col>
      <xdr:colOff>142875</xdr:colOff>
      <xdr:row>56</xdr:row>
      <xdr:rowOff>85725</xdr:rowOff>
    </xdr:to>
    <xdr:cxnSp macro="">
      <xdr:nvCxnSpPr>
        <xdr:cNvPr id="201" name="直線コネクタ 200"/>
        <xdr:cNvCxnSpPr/>
      </xdr:nvCxnSpPr>
      <xdr:spPr>
        <a:xfrm>
          <a:off x="1323975" y="9496425"/>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56</xdr:row>
      <xdr:rowOff>0</xdr:rowOff>
    </xdr:from>
    <xdr:to>
      <xdr:col>3</xdr:col>
      <xdr:colOff>190500</xdr:colOff>
      <xdr:row>56</xdr:row>
      <xdr:rowOff>104775</xdr:rowOff>
    </xdr:to>
    <xdr:sp macro="" textlink="">
      <xdr:nvSpPr>
        <xdr:cNvPr id="202" name="フローチャート : 判断 201"/>
        <xdr:cNvSpPr/>
      </xdr:nvSpPr>
      <xdr:spPr>
        <a:xfrm>
          <a:off x="2162175" y="9601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114300</xdr:rowOff>
    </xdr:from>
    <xdr:ext cx="762000" cy="257175"/>
    <xdr:sp macro="" textlink="">
      <xdr:nvSpPr>
        <xdr:cNvPr id="203" name="テキスト ボックス 202"/>
        <xdr:cNvSpPr txBox="1"/>
      </xdr:nvSpPr>
      <xdr:spPr>
        <a:xfrm>
          <a:off x="1828800" y="937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38100</xdr:rowOff>
    </xdr:from>
    <xdr:to>
      <xdr:col>1</xdr:col>
      <xdr:colOff>676275</xdr:colOff>
      <xdr:row>55</xdr:row>
      <xdr:rowOff>142875</xdr:rowOff>
    </xdr:to>
    <xdr:sp macro="" textlink="">
      <xdr:nvSpPr>
        <xdr:cNvPr id="204" name="フローチャート : 判断 203"/>
        <xdr:cNvSpPr/>
      </xdr:nvSpPr>
      <xdr:spPr>
        <a:xfrm>
          <a:off x="12668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123825</xdr:rowOff>
    </xdr:from>
    <xdr:ext cx="762000" cy="257175"/>
    <xdr:sp macro="" textlink="">
      <xdr:nvSpPr>
        <xdr:cNvPr id="205" name="テキスト ボックス 204"/>
        <xdr:cNvSpPr txBox="1"/>
      </xdr:nvSpPr>
      <xdr:spPr>
        <a:xfrm>
          <a:off x="942975" y="9553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6" name="テキスト ボックス 205"/>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7" name="テキスト ボックス 206"/>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8" name="テキスト ボックス 207"/>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9" name="テキスト ボックス 208"/>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10" name="テキスト ボックス 209"/>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56</xdr:row>
      <xdr:rowOff>133350</xdr:rowOff>
    </xdr:from>
    <xdr:to>
      <xdr:col>7</xdr:col>
      <xdr:colOff>66675</xdr:colOff>
      <xdr:row>57</xdr:row>
      <xdr:rowOff>66675</xdr:rowOff>
    </xdr:to>
    <xdr:sp macro="" textlink="">
      <xdr:nvSpPr>
        <xdr:cNvPr id="211" name="円/楕円 210"/>
        <xdr:cNvSpPr/>
      </xdr:nvSpPr>
      <xdr:spPr>
        <a:xfrm>
          <a:off x="4772025" y="9734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104775</xdr:rowOff>
    </xdr:from>
    <xdr:ext cx="762000" cy="257175"/>
    <xdr:sp macro="" textlink="">
      <xdr:nvSpPr>
        <xdr:cNvPr id="212" name="扶助費該当値テキスト"/>
        <xdr:cNvSpPr txBox="1"/>
      </xdr:nvSpPr>
      <xdr:spPr>
        <a:xfrm>
          <a:off x="4914900" y="970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114300</xdr:rowOff>
    </xdr:from>
    <xdr:to>
      <xdr:col>5</xdr:col>
      <xdr:colOff>600075</xdr:colOff>
      <xdr:row>57</xdr:row>
      <xdr:rowOff>47625</xdr:rowOff>
    </xdr:to>
    <xdr:sp macro="" textlink="">
      <xdr:nvSpPr>
        <xdr:cNvPr id="213" name="円/楕円 212"/>
        <xdr:cNvSpPr/>
      </xdr:nvSpPr>
      <xdr:spPr>
        <a:xfrm>
          <a:off x="3933825"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57</xdr:row>
      <xdr:rowOff>28575</xdr:rowOff>
    </xdr:from>
    <xdr:ext cx="733425" cy="257175"/>
    <xdr:sp macro="" textlink="">
      <xdr:nvSpPr>
        <xdr:cNvPr id="214" name="テキスト ボックス 213"/>
        <xdr:cNvSpPr txBox="1"/>
      </xdr:nvSpPr>
      <xdr:spPr>
        <a:xfrm>
          <a:off x="3609975" y="9801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400050</xdr:colOff>
      <xdr:row>56</xdr:row>
      <xdr:rowOff>66675</xdr:rowOff>
    </xdr:to>
    <xdr:sp macro="" textlink="">
      <xdr:nvSpPr>
        <xdr:cNvPr id="215" name="円/楕円 214"/>
        <xdr:cNvSpPr/>
      </xdr:nvSpPr>
      <xdr:spPr>
        <a:xfrm>
          <a:off x="3048000" y="956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54</xdr:row>
      <xdr:rowOff>76200</xdr:rowOff>
    </xdr:from>
    <xdr:ext cx="762000" cy="257175"/>
    <xdr:sp macro="" textlink="">
      <xdr:nvSpPr>
        <xdr:cNvPr id="216" name="テキスト ボックス 215"/>
        <xdr:cNvSpPr txBox="1"/>
      </xdr:nvSpPr>
      <xdr:spPr>
        <a:xfrm>
          <a:off x="2714625" y="933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95250</xdr:colOff>
      <xdr:row>56</xdr:row>
      <xdr:rowOff>38100</xdr:rowOff>
    </xdr:from>
    <xdr:to>
      <xdr:col>3</xdr:col>
      <xdr:colOff>190500</xdr:colOff>
      <xdr:row>56</xdr:row>
      <xdr:rowOff>142875</xdr:rowOff>
    </xdr:to>
    <xdr:sp macro="" textlink="">
      <xdr:nvSpPr>
        <xdr:cNvPr id="217" name="円/楕円 216"/>
        <xdr:cNvSpPr/>
      </xdr:nvSpPr>
      <xdr:spPr>
        <a:xfrm>
          <a:off x="2162175" y="9639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123825</xdr:rowOff>
    </xdr:from>
    <xdr:ext cx="762000" cy="257175"/>
    <xdr:sp macro="" textlink="">
      <xdr:nvSpPr>
        <xdr:cNvPr id="218" name="テキスト ボックス 217"/>
        <xdr:cNvSpPr txBox="1"/>
      </xdr:nvSpPr>
      <xdr:spPr>
        <a:xfrm>
          <a:off x="1828800" y="972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571500</xdr:colOff>
      <xdr:row>55</xdr:row>
      <xdr:rowOff>19050</xdr:rowOff>
    </xdr:from>
    <xdr:to>
      <xdr:col>1</xdr:col>
      <xdr:colOff>676275</xdr:colOff>
      <xdr:row>55</xdr:row>
      <xdr:rowOff>123825</xdr:rowOff>
    </xdr:to>
    <xdr:sp macro="" textlink="">
      <xdr:nvSpPr>
        <xdr:cNvPr id="219" name="円/楕円 218"/>
        <xdr:cNvSpPr/>
      </xdr:nvSpPr>
      <xdr:spPr>
        <a:xfrm>
          <a:off x="1266825" y="944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133350</xdr:rowOff>
    </xdr:from>
    <xdr:ext cx="762000" cy="257175"/>
    <xdr:sp macro="" textlink="">
      <xdr:nvSpPr>
        <xdr:cNvPr id="220" name="テキスト ボックス 219"/>
        <xdr:cNvSpPr txBox="1"/>
      </xdr:nvSpPr>
      <xdr:spPr>
        <a:xfrm>
          <a:off x="942975" y="922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21" name="正方形/長方形 220"/>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2" name="正方形/長方形 221"/>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3" name="正方形/長方形 222"/>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4" name="正方形/長方形 223"/>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5" name="正方形/長方形 224"/>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6" name="正方形/長方形 225"/>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7" name="正方形/長方形 226"/>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8" name="正方形/長方形 227"/>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9" name="正方形/長方形 228"/>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30" name="正方形/長方形 229"/>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31" name="テキスト ボックス 230"/>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その他経費で大部分を占めるのが繰出金である。</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年度においては、</a:t>
          </a:r>
          <a:r>
            <a:rPr kumimoji="1" lang="ja-JP" altLang="ja-JP" sz="1100">
              <a:solidFill>
                <a:schemeClr val="dk1"/>
              </a:solidFill>
              <a:effectLst/>
              <a:latin typeface="+mn-lt"/>
              <a:ea typeface="+mn-ea"/>
              <a:cs typeface="+mn-cs"/>
            </a:rPr>
            <a:t>下水道事業会計の公営企業会計（法適）への移行に伴い、</a:t>
          </a:r>
          <a:r>
            <a:rPr kumimoji="1" lang="ja-JP" altLang="en-US" sz="1100">
              <a:solidFill>
                <a:schemeClr val="dk1"/>
              </a:solidFill>
              <a:effectLst/>
              <a:latin typeface="+mn-lt"/>
              <a:ea typeface="+mn-ea"/>
              <a:cs typeface="+mn-cs"/>
            </a:rPr>
            <a:t>繰出金が減少し、比率も減少していたが、平成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年度においては、</a:t>
          </a:r>
          <a:r>
            <a:rPr kumimoji="1" lang="ja-JP" altLang="ja-JP" sz="1100">
              <a:solidFill>
                <a:schemeClr val="dk1"/>
              </a:solidFill>
              <a:effectLst/>
              <a:latin typeface="+mn-ea"/>
              <a:ea typeface="+mn-ea"/>
              <a:cs typeface="+mn-cs"/>
            </a:rPr>
            <a:t>国民健康保険事業、介護保険事業</a:t>
          </a:r>
          <a:r>
            <a:rPr kumimoji="1" lang="ja-JP" altLang="en-US" sz="1100">
              <a:solidFill>
                <a:schemeClr val="dk1"/>
              </a:solidFill>
              <a:effectLst/>
              <a:latin typeface="+mn-ea"/>
              <a:ea typeface="+mn-ea"/>
              <a:cs typeface="+mn-cs"/>
            </a:rPr>
            <a:t>などへの</a:t>
          </a:r>
          <a:r>
            <a:rPr kumimoji="1" lang="ja-JP" altLang="ja-JP" sz="1100">
              <a:solidFill>
                <a:schemeClr val="dk1"/>
              </a:solidFill>
              <a:effectLst/>
              <a:latin typeface="+mn-ea"/>
              <a:ea typeface="+mn-ea"/>
              <a:cs typeface="+mn-cs"/>
            </a:rPr>
            <a:t>繰出金額が</a:t>
          </a:r>
          <a:r>
            <a:rPr kumimoji="1" lang="en-US" altLang="ja-JP" sz="1100">
              <a:solidFill>
                <a:schemeClr val="dk1"/>
              </a:solidFill>
              <a:effectLst/>
              <a:latin typeface="+mn-ea"/>
              <a:ea typeface="+mn-ea"/>
              <a:cs typeface="+mn-cs"/>
            </a:rPr>
            <a:t>244</a:t>
          </a:r>
          <a:r>
            <a:rPr kumimoji="1" lang="ja-JP" altLang="ja-JP" sz="1100">
              <a:solidFill>
                <a:schemeClr val="dk1"/>
              </a:solidFill>
              <a:effectLst/>
              <a:latin typeface="+mn-ea"/>
              <a:ea typeface="+mn-ea"/>
              <a:cs typeface="+mn-cs"/>
            </a:rPr>
            <a:t>百万円の</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となり、比率は</a:t>
          </a:r>
          <a:r>
            <a:rPr kumimoji="1" lang="en-US" altLang="ja-JP" sz="1100">
              <a:solidFill>
                <a:schemeClr val="dk1"/>
              </a:solidFill>
              <a:effectLst/>
              <a:latin typeface="+mn-ea"/>
              <a:ea typeface="+mn-ea"/>
              <a:cs typeface="+mn-cs"/>
            </a:rPr>
            <a:t>1.2</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した。</a:t>
          </a:r>
          <a:endParaRPr lang="ja-JP" altLang="ja-JP" sz="1400">
            <a:effectLst/>
            <a:latin typeface="+mn-ea"/>
            <a:ea typeface="+mn-ea"/>
          </a:endParaRPr>
        </a:p>
        <a:p>
          <a:r>
            <a:rPr kumimoji="1" lang="ja-JP" altLang="ja-JP" sz="1100">
              <a:solidFill>
                <a:schemeClr val="dk1"/>
              </a:solidFill>
              <a:effectLst/>
              <a:latin typeface="+mn-ea"/>
              <a:ea typeface="+mn-ea"/>
              <a:cs typeface="+mn-cs"/>
            </a:rPr>
            <a:t>　引き続き、一般会計の基準外繰出</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について、適正化を図っていく。</a:t>
          </a:r>
          <a:endParaRPr lang="ja-JP" altLang="ja-JP" sz="1400">
            <a:effectLst/>
            <a:latin typeface="+mn-ea"/>
            <a:ea typeface="+mn-ea"/>
          </a:endParaRPr>
        </a:p>
      </xdr:txBody>
    </xdr:sp>
    <xdr:clientData/>
  </xdr:twoCellAnchor>
  <xdr:oneCellAnchor>
    <xdr:from>
      <xdr:col>18</xdr:col>
      <xdr:colOff>47625</xdr:colOff>
      <xdr:row>49</xdr:row>
      <xdr:rowOff>104775</xdr:rowOff>
    </xdr:from>
    <xdr:ext cx="295275" cy="228600"/>
    <xdr:sp macro="" textlink="">
      <xdr:nvSpPr>
        <xdr:cNvPr id="232" name="テキスト ボックス 231"/>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3" name="直線コネクタ 232"/>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4" name="テキスト ボックス 233"/>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5" name="直線コネクタ 234"/>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6" name="テキスト ボックス 235"/>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7" name="直線コネクタ 236"/>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8" name="テキスト ボックス 237"/>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9" name="直線コネクタ 238"/>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40" name="テキスト ボックス 239"/>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41" name="直線コネクタ 240"/>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2" name="テキスト ボックス 241"/>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3" name="直線コネクタ 242"/>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4" name="テキスト ボックス 243"/>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5" name="直線コネクタ 244"/>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6" name="テキスト ボックス 245"/>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7"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52</xdr:row>
      <xdr:rowOff>161925</xdr:rowOff>
    </xdr:from>
    <xdr:to>
      <xdr:col>24</xdr:col>
      <xdr:colOff>28575</xdr:colOff>
      <xdr:row>62</xdr:row>
      <xdr:rowOff>9525</xdr:rowOff>
    </xdr:to>
    <xdr:cxnSp macro="">
      <xdr:nvCxnSpPr>
        <xdr:cNvPr id="248" name="直線コネクタ 247"/>
        <xdr:cNvCxnSpPr/>
      </xdr:nvCxnSpPr>
      <xdr:spPr>
        <a:xfrm flipV="1">
          <a:off x="16506825" y="907732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152400</xdr:rowOff>
    </xdr:from>
    <xdr:ext cx="762000" cy="257175"/>
    <xdr:sp macro="" textlink="">
      <xdr:nvSpPr>
        <xdr:cNvPr id="249" name="その他最小値テキスト"/>
        <xdr:cNvSpPr txBox="1"/>
      </xdr:nvSpPr>
      <xdr:spPr>
        <a:xfrm>
          <a:off x="16602075" y="1061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9525</xdr:rowOff>
    </xdr:from>
    <xdr:to>
      <xdr:col>24</xdr:col>
      <xdr:colOff>123825</xdr:colOff>
      <xdr:row>62</xdr:row>
      <xdr:rowOff>9525</xdr:rowOff>
    </xdr:to>
    <xdr:cxnSp macro="">
      <xdr:nvCxnSpPr>
        <xdr:cNvPr id="250" name="直線コネクタ 249"/>
        <xdr:cNvCxnSpPr/>
      </xdr:nvCxnSpPr>
      <xdr:spPr>
        <a:xfrm>
          <a:off x="16421100" y="10639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76200</xdr:rowOff>
    </xdr:from>
    <xdr:ext cx="762000" cy="257175"/>
    <xdr:sp macro="" textlink="">
      <xdr:nvSpPr>
        <xdr:cNvPr id="251" name="その他最大値テキスト"/>
        <xdr:cNvSpPr txBox="1"/>
      </xdr:nvSpPr>
      <xdr:spPr>
        <a:xfrm>
          <a:off x="16602075" y="8820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161925</xdr:rowOff>
    </xdr:from>
    <xdr:to>
      <xdr:col>24</xdr:col>
      <xdr:colOff>123825</xdr:colOff>
      <xdr:row>52</xdr:row>
      <xdr:rowOff>161925</xdr:rowOff>
    </xdr:to>
    <xdr:cxnSp macro="">
      <xdr:nvCxnSpPr>
        <xdr:cNvPr id="252" name="直線コネクタ 251"/>
        <xdr:cNvCxnSpPr/>
      </xdr:nvCxnSpPr>
      <xdr:spPr>
        <a:xfrm>
          <a:off x="16421100" y="907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53</xdr:row>
      <xdr:rowOff>9525</xdr:rowOff>
    </xdr:from>
    <xdr:to>
      <xdr:col>24</xdr:col>
      <xdr:colOff>28575</xdr:colOff>
      <xdr:row>53</xdr:row>
      <xdr:rowOff>161925</xdr:rowOff>
    </xdr:to>
    <xdr:cxnSp macro="">
      <xdr:nvCxnSpPr>
        <xdr:cNvPr id="253" name="直線コネクタ 252"/>
        <xdr:cNvCxnSpPr/>
      </xdr:nvCxnSpPr>
      <xdr:spPr>
        <a:xfrm>
          <a:off x="15668625" y="9096375"/>
          <a:ext cx="8382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56</xdr:row>
      <xdr:rowOff>38100</xdr:rowOff>
    </xdr:from>
    <xdr:ext cx="762000" cy="257175"/>
    <xdr:sp macro="" textlink="">
      <xdr:nvSpPr>
        <xdr:cNvPr id="254" name="その他平均値テキスト"/>
        <xdr:cNvSpPr txBox="1"/>
      </xdr:nvSpPr>
      <xdr:spPr>
        <a:xfrm>
          <a:off x="16602075" y="963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66675</xdr:rowOff>
    </xdr:from>
    <xdr:to>
      <xdr:col>24</xdr:col>
      <xdr:colOff>85725</xdr:colOff>
      <xdr:row>56</xdr:row>
      <xdr:rowOff>161925</xdr:rowOff>
    </xdr:to>
    <xdr:sp macro="" textlink="">
      <xdr:nvSpPr>
        <xdr:cNvPr id="255" name="フローチャート : 判断 254"/>
        <xdr:cNvSpPr/>
      </xdr:nvSpPr>
      <xdr:spPr>
        <a:xfrm>
          <a:off x="16459200" y="9667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9525</xdr:rowOff>
    </xdr:from>
    <xdr:to>
      <xdr:col>22</xdr:col>
      <xdr:colOff>561975</xdr:colOff>
      <xdr:row>56</xdr:row>
      <xdr:rowOff>123825</xdr:rowOff>
    </xdr:to>
    <xdr:cxnSp macro="">
      <xdr:nvCxnSpPr>
        <xdr:cNvPr id="256" name="直線コネクタ 255"/>
        <xdr:cNvCxnSpPr/>
      </xdr:nvCxnSpPr>
      <xdr:spPr>
        <a:xfrm flipV="1">
          <a:off x="14782800" y="9096375"/>
          <a:ext cx="885825" cy="628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619125</xdr:colOff>
      <xdr:row>57</xdr:row>
      <xdr:rowOff>9525</xdr:rowOff>
    </xdr:to>
    <xdr:sp macro="" textlink="">
      <xdr:nvSpPr>
        <xdr:cNvPr id="257" name="フローチャート : 判断 256"/>
        <xdr:cNvSpPr/>
      </xdr:nvSpPr>
      <xdr:spPr>
        <a:xfrm>
          <a:off x="156210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56</xdr:row>
      <xdr:rowOff>161925</xdr:rowOff>
    </xdr:from>
    <xdr:ext cx="733425" cy="257175"/>
    <xdr:sp macro="" textlink="">
      <xdr:nvSpPr>
        <xdr:cNvPr id="258" name="テキスト ボックス 257"/>
        <xdr:cNvSpPr txBox="1"/>
      </xdr:nvSpPr>
      <xdr:spPr>
        <a:xfrm>
          <a:off x="15287625" y="9763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161925</xdr:colOff>
      <xdr:row>56</xdr:row>
      <xdr:rowOff>123825</xdr:rowOff>
    </xdr:from>
    <xdr:to>
      <xdr:col>21</xdr:col>
      <xdr:colOff>361950</xdr:colOff>
      <xdr:row>56</xdr:row>
      <xdr:rowOff>123825</xdr:rowOff>
    </xdr:to>
    <xdr:cxnSp macro="">
      <xdr:nvCxnSpPr>
        <xdr:cNvPr id="259" name="直線コネクタ 258"/>
        <xdr:cNvCxnSpPr/>
      </xdr:nvCxnSpPr>
      <xdr:spPr>
        <a:xfrm>
          <a:off x="13896975" y="97250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28575</xdr:rowOff>
    </xdr:from>
    <xdr:to>
      <xdr:col>21</xdr:col>
      <xdr:colOff>409575</xdr:colOff>
      <xdr:row>56</xdr:row>
      <xdr:rowOff>123825</xdr:rowOff>
    </xdr:to>
    <xdr:sp macro="" textlink="">
      <xdr:nvSpPr>
        <xdr:cNvPr id="260" name="フローチャート : 判断 259"/>
        <xdr:cNvSpPr/>
      </xdr:nvSpPr>
      <xdr:spPr>
        <a:xfrm>
          <a:off x="14735175" y="9629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133350</xdr:rowOff>
    </xdr:from>
    <xdr:ext cx="762000" cy="257175"/>
    <xdr:sp macro="" textlink="">
      <xdr:nvSpPr>
        <xdr:cNvPr id="261" name="テキスト ボックス 260"/>
        <xdr:cNvSpPr txBox="1"/>
      </xdr:nvSpPr>
      <xdr:spPr>
        <a:xfrm>
          <a:off x="14401800"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638175</xdr:colOff>
      <xdr:row>54</xdr:row>
      <xdr:rowOff>47625</xdr:rowOff>
    </xdr:from>
    <xdr:to>
      <xdr:col>20</xdr:col>
      <xdr:colOff>161925</xdr:colOff>
      <xdr:row>56</xdr:row>
      <xdr:rowOff>123825</xdr:rowOff>
    </xdr:to>
    <xdr:cxnSp macro="">
      <xdr:nvCxnSpPr>
        <xdr:cNvPr id="262" name="直線コネクタ 261"/>
        <xdr:cNvCxnSpPr/>
      </xdr:nvCxnSpPr>
      <xdr:spPr>
        <a:xfrm>
          <a:off x="13001625" y="9305925"/>
          <a:ext cx="895350" cy="419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9525</xdr:rowOff>
    </xdr:from>
    <xdr:to>
      <xdr:col>20</xdr:col>
      <xdr:colOff>209550</xdr:colOff>
      <xdr:row>56</xdr:row>
      <xdr:rowOff>114300</xdr:rowOff>
    </xdr:to>
    <xdr:sp macro="" textlink="">
      <xdr:nvSpPr>
        <xdr:cNvPr id="263" name="フローチャート : 判断 262"/>
        <xdr:cNvSpPr/>
      </xdr:nvSpPr>
      <xdr:spPr>
        <a:xfrm>
          <a:off x="13839825"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123825</xdr:rowOff>
    </xdr:from>
    <xdr:ext cx="762000" cy="257175"/>
    <xdr:sp macro="" textlink="">
      <xdr:nvSpPr>
        <xdr:cNvPr id="264" name="テキスト ボックス 263"/>
        <xdr:cNvSpPr txBox="1"/>
      </xdr:nvSpPr>
      <xdr:spPr>
        <a:xfrm>
          <a:off x="13515975" y="938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142875</xdr:rowOff>
    </xdr:from>
    <xdr:to>
      <xdr:col>19</xdr:col>
      <xdr:colOff>9525</xdr:colOff>
      <xdr:row>56</xdr:row>
      <xdr:rowOff>76200</xdr:rowOff>
    </xdr:to>
    <xdr:sp macro="" textlink="">
      <xdr:nvSpPr>
        <xdr:cNvPr id="265" name="フローチャート : 判断 264"/>
        <xdr:cNvSpPr/>
      </xdr:nvSpPr>
      <xdr:spPr>
        <a:xfrm>
          <a:off x="12954000" y="957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57150</xdr:rowOff>
    </xdr:from>
    <xdr:ext cx="762000" cy="257175"/>
    <xdr:sp macro="" textlink="">
      <xdr:nvSpPr>
        <xdr:cNvPr id="266" name="テキスト ボックス 265"/>
        <xdr:cNvSpPr txBox="1"/>
      </xdr:nvSpPr>
      <xdr:spPr>
        <a:xfrm>
          <a:off x="12620625" y="965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7" name="テキスト ボックス 266"/>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8" name="テキスト ボックス 267"/>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9" name="テキスト ボックス 268"/>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70" name="テキスト ボックス 269"/>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71" name="テキスト ボックス 270"/>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104775</xdr:rowOff>
    </xdr:from>
    <xdr:to>
      <xdr:col>24</xdr:col>
      <xdr:colOff>85725</xdr:colOff>
      <xdr:row>54</xdr:row>
      <xdr:rowOff>38100</xdr:rowOff>
    </xdr:to>
    <xdr:sp macro="" textlink="">
      <xdr:nvSpPr>
        <xdr:cNvPr id="272" name="円/楕円 271"/>
        <xdr:cNvSpPr/>
      </xdr:nvSpPr>
      <xdr:spPr>
        <a:xfrm>
          <a:off x="16459200" y="9191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52</xdr:row>
      <xdr:rowOff>123825</xdr:rowOff>
    </xdr:from>
    <xdr:ext cx="762000" cy="257175"/>
    <xdr:sp macro="" textlink="">
      <xdr:nvSpPr>
        <xdr:cNvPr id="273" name="その他該当値テキスト"/>
        <xdr:cNvSpPr txBox="1"/>
      </xdr:nvSpPr>
      <xdr:spPr>
        <a:xfrm>
          <a:off x="16602075" y="9039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123825</xdr:rowOff>
    </xdr:from>
    <xdr:to>
      <xdr:col>22</xdr:col>
      <xdr:colOff>619125</xdr:colOff>
      <xdr:row>53</xdr:row>
      <xdr:rowOff>57150</xdr:rowOff>
    </xdr:to>
    <xdr:sp macro="" textlink="">
      <xdr:nvSpPr>
        <xdr:cNvPr id="274" name="円/楕円 273"/>
        <xdr:cNvSpPr/>
      </xdr:nvSpPr>
      <xdr:spPr>
        <a:xfrm>
          <a:off x="15621000" y="9039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51</xdr:row>
      <xdr:rowOff>66675</xdr:rowOff>
    </xdr:from>
    <xdr:ext cx="733425" cy="257175"/>
    <xdr:sp macro="" textlink="">
      <xdr:nvSpPr>
        <xdr:cNvPr id="275" name="テキスト ボックス 274"/>
        <xdr:cNvSpPr txBox="1"/>
      </xdr:nvSpPr>
      <xdr:spPr>
        <a:xfrm>
          <a:off x="15287625" y="8810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314325</xdr:colOff>
      <xdr:row>56</xdr:row>
      <xdr:rowOff>76200</xdr:rowOff>
    </xdr:from>
    <xdr:to>
      <xdr:col>21</xdr:col>
      <xdr:colOff>409575</xdr:colOff>
      <xdr:row>57</xdr:row>
      <xdr:rowOff>9525</xdr:rowOff>
    </xdr:to>
    <xdr:sp macro="" textlink="">
      <xdr:nvSpPr>
        <xdr:cNvPr id="276" name="円/楕円 275"/>
        <xdr:cNvSpPr/>
      </xdr:nvSpPr>
      <xdr:spPr>
        <a:xfrm>
          <a:off x="14735175" y="9677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161925</xdr:rowOff>
    </xdr:from>
    <xdr:ext cx="762000" cy="257175"/>
    <xdr:sp macro="" textlink="">
      <xdr:nvSpPr>
        <xdr:cNvPr id="277" name="テキスト ボックス 276"/>
        <xdr:cNvSpPr txBox="1"/>
      </xdr:nvSpPr>
      <xdr:spPr>
        <a:xfrm>
          <a:off x="14401800" y="976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104775</xdr:colOff>
      <xdr:row>56</xdr:row>
      <xdr:rowOff>76200</xdr:rowOff>
    </xdr:from>
    <xdr:to>
      <xdr:col>20</xdr:col>
      <xdr:colOff>209550</xdr:colOff>
      <xdr:row>57</xdr:row>
      <xdr:rowOff>9525</xdr:rowOff>
    </xdr:to>
    <xdr:sp macro="" textlink="">
      <xdr:nvSpPr>
        <xdr:cNvPr id="278" name="円/楕円 277"/>
        <xdr:cNvSpPr/>
      </xdr:nvSpPr>
      <xdr:spPr>
        <a:xfrm>
          <a:off x="13839825" y="967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161925</xdr:rowOff>
    </xdr:from>
    <xdr:ext cx="762000" cy="257175"/>
    <xdr:sp macro="" textlink="">
      <xdr:nvSpPr>
        <xdr:cNvPr id="279" name="テキスト ボックス 278"/>
        <xdr:cNvSpPr txBox="1"/>
      </xdr:nvSpPr>
      <xdr:spPr>
        <a:xfrm>
          <a:off x="13515975" y="976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0</xdr:rowOff>
    </xdr:from>
    <xdr:to>
      <xdr:col>19</xdr:col>
      <xdr:colOff>9525</xdr:colOff>
      <xdr:row>54</xdr:row>
      <xdr:rowOff>104775</xdr:rowOff>
    </xdr:to>
    <xdr:sp macro="" textlink="">
      <xdr:nvSpPr>
        <xdr:cNvPr id="280" name="円/楕円 279"/>
        <xdr:cNvSpPr/>
      </xdr:nvSpPr>
      <xdr:spPr>
        <a:xfrm>
          <a:off x="12954000" y="925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52</xdr:row>
      <xdr:rowOff>114300</xdr:rowOff>
    </xdr:from>
    <xdr:ext cx="762000" cy="257175"/>
    <xdr:sp macro="" textlink="">
      <xdr:nvSpPr>
        <xdr:cNvPr id="281" name="テキスト ボックス 280"/>
        <xdr:cNvSpPr txBox="1"/>
      </xdr:nvSpPr>
      <xdr:spPr>
        <a:xfrm>
          <a:off x="12620625" y="9029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2" name="正方形/長方形 281"/>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3" name="正方形/長方形 282"/>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4" name="正方形/長方形 283"/>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5" name="正方形/長方形 284"/>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6" name="正方形/長方形 285"/>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7" name="正方形/長方形 286"/>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8" name="正方形/長方形 287"/>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 name="正方形/長方形 288"/>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0" name="正方形/長方形 289"/>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91" name="正方形/長方形 290"/>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2" name="テキスト ボックス 291"/>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プレミアム付き商品券発行事業や工場等設置助成金などの影響により</a:t>
          </a:r>
          <a:r>
            <a:rPr kumimoji="1" lang="ja-JP" altLang="ja-JP" sz="1100">
              <a:solidFill>
                <a:schemeClr val="dk1"/>
              </a:solidFill>
              <a:effectLst/>
              <a:latin typeface="+mn-ea"/>
              <a:ea typeface="+mn-ea"/>
              <a:cs typeface="+mn-cs"/>
            </a:rPr>
            <a:t>、</a:t>
          </a:r>
          <a:r>
            <a:rPr kumimoji="1" lang="en-US" altLang="ja-JP" sz="1100">
              <a:solidFill>
                <a:sysClr val="windowText" lastClr="000000"/>
              </a:solidFill>
              <a:effectLst/>
              <a:latin typeface="+mn-ea"/>
              <a:ea typeface="+mn-ea"/>
              <a:cs typeface="+mn-cs"/>
            </a:rPr>
            <a:t>287</a:t>
          </a:r>
          <a:r>
            <a:rPr kumimoji="1" lang="ja-JP" altLang="ja-JP" sz="1100">
              <a:solidFill>
                <a:sysClr val="windowText" lastClr="000000"/>
              </a:solidFill>
              <a:effectLst/>
              <a:latin typeface="+mn-ea"/>
              <a:ea typeface="+mn-ea"/>
              <a:cs typeface="+mn-cs"/>
            </a:rPr>
            <a:t>百万円の増となり、</a:t>
          </a:r>
          <a:r>
            <a:rPr kumimoji="1" lang="ja-JP" altLang="ja-JP" sz="1100">
              <a:solidFill>
                <a:schemeClr val="dk1"/>
              </a:solidFill>
              <a:effectLst/>
              <a:latin typeface="+mn-ea"/>
              <a:ea typeface="+mn-ea"/>
              <a:cs typeface="+mn-cs"/>
            </a:rPr>
            <a:t>比率は</a:t>
          </a:r>
          <a:r>
            <a:rPr kumimoji="1" lang="en-US" altLang="ja-JP" sz="1100">
              <a:solidFill>
                <a:schemeClr val="dk1"/>
              </a:solidFill>
              <a:effectLst/>
              <a:latin typeface="+mn-ea"/>
              <a:ea typeface="+mn-ea"/>
              <a:cs typeface="+mn-cs"/>
            </a:rPr>
            <a:t>0.6</a:t>
          </a:r>
          <a:r>
            <a:rPr kumimoji="1" lang="ja-JP" altLang="ja-JP" sz="1100">
              <a:solidFill>
                <a:schemeClr val="dk1"/>
              </a:solidFill>
              <a:effectLst/>
              <a:latin typeface="+mn-ea"/>
              <a:ea typeface="+mn-ea"/>
              <a:cs typeface="+mn-cs"/>
            </a:rPr>
            <a:t>ポイント上昇した。</a:t>
          </a:r>
          <a:endParaRPr lang="ja-JP" altLang="ja-JP" sz="1400">
            <a:effectLst/>
            <a:latin typeface="+mn-ea"/>
            <a:ea typeface="+mn-ea"/>
          </a:endParaRPr>
        </a:p>
        <a:p>
          <a:r>
            <a:rPr kumimoji="1" lang="ja-JP" altLang="ja-JP" sz="1100">
              <a:solidFill>
                <a:schemeClr val="dk1"/>
              </a:solidFill>
              <a:effectLst/>
              <a:latin typeface="+mn-ea"/>
              <a:ea typeface="+mn-ea"/>
              <a:cs typeface="+mn-cs"/>
            </a:rPr>
            <a:t>　引き続き、一部事務組合の負担金や各種団体への補助金については、事業内容や執行体制を精査のうえ、適正な交付となるよう努めていく。</a:t>
          </a:r>
          <a:endParaRPr lang="ja-JP" altLang="ja-JP" sz="1400">
            <a:effectLst/>
            <a:latin typeface="+mn-ea"/>
            <a:ea typeface="+mn-ea"/>
          </a:endParaRPr>
        </a:p>
      </xdr:txBody>
    </xdr:sp>
    <xdr:clientData/>
  </xdr:twoCellAnchor>
  <xdr:oneCellAnchor>
    <xdr:from>
      <xdr:col>18</xdr:col>
      <xdr:colOff>47625</xdr:colOff>
      <xdr:row>29</xdr:row>
      <xdr:rowOff>104775</xdr:rowOff>
    </xdr:from>
    <xdr:ext cx="295275" cy="228600"/>
    <xdr:sp macro="" textlink="">
      <xdr:nvSpPr>
        <xdr:cNvPr id="293" name="テキスト ボックス 292"/>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4" name="直線コネクタ 293"/>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5" name="テキスト ボックス 294"/>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41</xdr:row>
      <xdr:rowOff>142875</xdr:rowOff>
    </xdr:from>
    <xdr:to>
      <xdr:col>24</xdr:col>
      <xdr:colOff>590550</xdr:colOff>
      <xdr:row>41</xdr:row>
      <xdr:rowOff>142875</xdr:rowOff>
    </xdr:to>
    <xdr:cxnSp macro="">
      <xdr:nvCxnSpPr>
        <xdr:cNvPr id="296" name="直線コネクタ 295"/>
        <xdr:cNvCxnSpPr/>
      </xdr:nvCxnSpPr>
      <xdr:spPr>
        <a:xfrm>
          <a:off x="12449175"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41</xdr:row>
      <xdr:rowOff>0</xdr:rowOff>
    </xdr:from>
    <xdr:ext cx="504825" cy="257175"/>
    <xdr:sp macro="" textlink="">
      <xdr:nvSpPr>
        <xdr:cNvPr id="297" name="テキスト ボックス 296"/>
        <xdr:cNvSpPr txBox="1"/>
      </xdr:nvSpPr>
      <xdr:spPr>
        <a:xfrm>
          <a:off x="1193482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39</xdr:row>
      <xdr:rowOff>104775</xdr:rowOff>
    </xdr:from>
    <xdr:to>
      <xdr:col>24</xdr:col>
      <xdr:colOff>590550</xdr:colOff>
      <xdr:row>39</xdr:row>
      <xdr:rowOff>104775</xdr:rowOff>
    </xdr:to>
    <xdr:cxnSp macro="">
      <xdr:nvCxnSpPr>
        <xdr:cNvPr id="298" name="直線コネクタ 297"/>
        <xdr:cNvCxnSpPr/>
      </xdr:nvCxnSpPr>
      <xdr:spPr>
        <a:xfrm>
          <a:off x="12449175"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38</xdr:row>
      <xdr:rowOff>133350</xdr:rowOff>
    </xdr:from>
    <xdr:ext cx="504825" cy="257175"/>
    <xdr:sp macro="" textlink="">
      <xdr:nvSpPr>
        <xdr:cNvPr id="299" name="テキスト ボックス 298"/>
        <xdr:cNvSpPr txBox="1"/>
      </xdr:nvSpPr>
      <xdr:spPr>
        <a:xfrm>
          <a:off x="1193482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300" name="直線コネクタ 299"/>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301" name="テキスト ボックス 300"/>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35</xdr:row>
      <xdr:rowOff>28575</xdr:rowOff>
    </xdr:from>
    <xdr:to>
      <xdr:col>24</xdr:col>
      <xdr:colOff>590550</xdr:colOff>
      <xdr:row>35</xdr:row>
      <xdr:rowOff>28575</xdr:rowOff>
    </xdr:to>
    <xdr:cxnSp macro="">
      <xdr:nvCxnSpPr>
        <xdr:cNvPr id="302" name="直線コネクタ 301"/>
        <xdr:cNvCxnSpPr/>
      </xdr:nvCxnSpPr>
      <xdr:spPr>
        <a:xfrm>
          <a:off x="12449175"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34</xdr:row>
      <xdr:rowOff>57150</xdr:rowOff>
    </xdr:from>
    <xdr:ext cx="504825" cy="257175"/>
    <xdr:sp macro="" textlink="">
      <xdr:nvSpPr>
        <xdr:cNvPr id="303" name="テキスト ボックス 302"/>
        <xdr:cNvSpPr txBox="1"/>
      </xdr:nvSpPr>
      <xdr:spPr>
        <a:xfrm>
          <a:off x="1193482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32</xdr:row>
      <xdr:rowOff>161925</xdr:rowOff>
    </xdr:from>
    <xdr:to>
      <xdr:col>24</xdr:col>
      <xdr:colOff>590550</xdr:colOff>
      <xdr:row>32</xdr:row>
      <xdr:rowOff>161925</xdr:rowOff>
    </xdr:to>
    <xdr:cxnSp macro="">
      <xdr:nvCxnSpPr>
        <xdr:cNvPr id="304" name="直線コネクタ 303"/>
        <xdr:cNvCxnSpPr/>
      </xdr:nvCxnSpPr>
      <xdr:spPr>
        <a:xfrm>
          <a:off x="12449175"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19050</xdr:rowOff>
    </xdr:from>
    <xdr:ext cx="504825" cy="257175"/>
    <xdr:sp macro="" textlink="">
      <xdr:nvSpPr>
        <xdr:cNvPr id="305" name="テキスト ボックス 304"/>
        <xdr:cNvSpPr txBox="1"/>
      </xdr:nvSpPr>
      <xdr:spPr>
        <a:xfrm>
          <a:off x="1193482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6" name="直線コネクタ 305"/>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7"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76200</xdr:rowOff>
    </xdr:from>
    <xdr:to>
      <xdr:col>24</xdr:col>
      <xdr:colOff>28575</xdr:colOff>
      <xdr:row>40</xdr:row>
      <xdr:rowOff>161925</xdr:rowOff>
    </xdr:to>
    <xdr:cxnSp macro="">
      <xdr:nvCxnSpPr>
        <xdr:cNvPr id="308" name="直線コネクタ 307"/>
        <xdr:cNvCxnSpPr/>
      </xdr:nvCxnSpPr>
      <xdr:spPr>
        <a:xfrm flipV="1">
          <a:off x="16506825" y="5734050"/>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40</xdr:row>
      <xdr:rowOff>133350</xdr:rowOff>
    </xdr:from>
    <xdr:ext cx="762000" cy="257175"/>
    <xdr:sp macro="" textlink="">
      <xdr:nvSpPr>
        <xdr:cNvPr id="309" name="補助費等最小値テキスト"/>
        <xdr:cNvSpPr txBox="1"/>
      </xdr:nvSpPr>
      <xdr:spPr>
        <a:xfrm>
          <a:off x="16602075" y="699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161925</xdr:rowOff>
    </xdr:from>
    <xdr:to>
      <xdr:col>24</xdr:col>
      <xdr:colOff>123825</xdr:colOff>
      <xdr:row>40</xdr:row>
      <xdr:rowOff>161925</xdr:rowOff>
    </xdr:to>
    <xdr:cxnSp macro="">
      <xdr:nvCxnSpPr>
        <xdr:cNvPr id="310" name="直線コネクタ 309"/>
        <xdr:cNvCxnSpPr/>
      </xdr:nvCxnSpPr>
      <xdr:spPr>
        <a:xfrm>
          <a:off x="16421100" y="7019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31</xdr:row>
      <xdr:rowOff>161925</xdr:rowOff>
    </xdr:from>
    <xdr:ext cx="762000" cy="257175"/>
    <xdr:sp macro="" textlink="">
      <xdr:nvSpPr>
        <xdr:cNvPr id="311" name="補助費等最大値テキスト"/>
        <xdr:cNvSpPr txBox="1"/>
      </xdr:nvSpPr>
      <xdr:spPr>
        <a:xfrm>
          <a:off x="16602075" y="5476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76200</xdr:rowOff>
    </xdr:from>
    <xdr:to>
      <xdr:col>24</xdr:col>
      <xdr:colOff>123825</xdr:colOff>
      <xdr:row>33</xdr:row>
      <xdr:rowOff>76200</xdr:rowOff>
    </xdr:to>
    <xdr:cxnSp macro="">
      <xdr:nvCxnSpPr>
        <xdr:cNvPr id="312" name="直線コネクタ 311"/>
        <xdr:cNvCxnSpPr/>
      </xdr:nvCxnSpPr>
      <xdr:spPr>
        <a:xfrm>
          <a:off x="16421100" y="5734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38</xdr:row>
      <xdr:rowOff>104775</xdr:rowOff>
    </xdr:from>
    <xdr:to>
      <xdr:col>24</xdr:col>
      <xdr:colOff>28575</xdr:colOff>
      <xdr:row>38</xdr:row>
      <xdr:rowOff>152400</xdr:rowOff>
    </xdr:to>
    <xdr:cxnSp macro="">
      <xdr:nvCxnSpPr>
        <xdr:cNvPr id="313" name="直線コネクタ 312"/>
        <xdr:cNvCxnSpPr/>
      </xdr:nvCxnSpPr>
      <xdr:spPr>
        <a:xfrm>
          <a:off x="15668625" y="66198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35</xdr:row>
      <xdr:rowOff>142875</xdr:rowOff>
    </xdr:from>
    <xdr:ext cx="762000" cy="257175"/>
    <xdr:sp macro="" textlink="">
      <xdr:nvSpPr>
        <xdr:cNvPr id="314" name="補助費等平均値テキスト"/>
        <xdr:cNvSpPr txBox="1"/>
      </xdr:nvSpPr>
      <xdr:spPr>
        <a:xfrm>
          <a:off x="16602075" y="614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133350</xdr:rowOff>
    </xdr:from>
    <xdr:to>
      <xdr:col>24</xdr:col>
      <xdr:colOff>85725</xdr:colOff>
      <xdr:row>37</xdr:row>
      <xdr:rowOff>57150</xdr:rowOff>
    </xdr:to>
    <xdr:sp macro="" textlink="">
      <xdr:nvSpPr>
        <xdr:cNvPr id="315" name="フローチャート : 判断 314"/>
        <xdr:cNvSpPr/>
      </xdr:nvSpPr>
      <xdr:spPr>
        <a:xfrm>
          <a:off x="16459200"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9525</xdr:rowOff>
    </xdr:from>
    <xdr:to>
      <xdr:col>22</xdr:col>
      <xdr:colOff>561975</xdr:colOff>
      <xdr:row>38</xdr:row>
      <xdr:rowOff>104775</xdr:rowOff>
    </xdr:to>
    <xdr:cxnSp macro="">
      <xdr:nvCxnSpPr>
        <xdr:cNvPr id="316" name="直線コネクタ 315"/>
        <xdr:cNvCxnSpPr/>
      </xdr:nvCxnSpPr>
      <xdr:spPr>
        <a:xfrm>
          <a:off x="14782800" y="6353175"/>
          <a:ext cx="885825"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619125</xdr:colOff>
      <xdr:row>37</xdr:row>
      <xdr:rowOff>47625</xdr:rowOff>
    </xdr:to>
    <xdr:sp macro="" textlink="">
      <xdr:nvSpPr>
        <xdr:cNvPr id="317" name="フローチャート : 判断 316"/>
        <xdr:cNvSpPr/>
      </xdr:nvSpPr>
      <xdr:spPr>
        <a:xfrm>
          <a:off x="15621000" y="628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57150</xdr:rowOff>
    </xdr:from>
    <xdr:ext cx="733425" cy="257175"/>
    <xdr:sp macro="" textlink="">
      <xdr:nvSpPr>
        <xdr:cNvPr id="318" name="テキスト ボックス 317"/>
        <xdr:cNvSpPr txBox="1"/>
      </xdr:nvSpPr>
      <xdr:spPr>
        <a:xfrm>
          <a:off x="15287625" y="6057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161925</xdr:colOff>
      <xdr:row>37</xdr:row>
      <xdr:rowOff>9525</xdr:rowOff>
    </xdr:from>
    <xdr:to>
      <xdr:col>21</xdr:col>
      <xdr:colOff>361950</xdr:colOff>
      <xdr:row>37</xdr:row>
      <xdr:rowOff>28575</xdr:rowOff>
    </xdr:to>
    <xdr:cxnSp macro="">
      <xdr:nvCxnSpPr>
        <xdr:cNvPr id="319" name="直線コネクタ 318"/>
        <xdr:cNvCxnSpPr/>
      </xdr:nvCxnSpPr>
      <xdr:spPr>
        <a:xfrm flipV="1">
          <a:off x="13896975" y="63531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320" name="フローチャート : 判断 319"/>
        <xdr:cNvSpPr/>
      </xdr:nvSpPr>
      <xdr:spPr>
        <a:xfrm>
          <a:off x="14735175" y="6276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47625</xdr:rowOff>
    </xdr:from>
    <xdr:ext cx="762000" cy="257175"/>
    <xdr:sp macro="" textlink="">
      <xdr:nvSpPr>
        <xdr:cNvPr id="321" name="テキスト ボックス 320"/>
        <xdr:cNvSpPr txBox="1"/>
      </xdr:nvSpPr>
      <xdr:spPr>
        <a:xfrm>
          <a:off x="14401800" y="604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638175</xdr:colOff>
      <xdr:row>37</xdr:row>
      <xdr:rowOff>28575</xdr:rowOff>
    </xdr:from>
    <xdr:to>
      <xdr:col>20</xdr:col>
      <xdr:colOff>161925</xdr:colOff>
      <xdr:row>37</xdr:row>
      <xdr:rowOff>28575</xdr:rowOff>
    </xdr:to>
    <xdr:cxnSp macro="">
      <xdr:nvCxnSpPr>
        <xdr:cNvPr id="322" name="直線コネクタ 321"/>
        <xdr:cNvCxnSpPr/>
      </xdr:nvCxnSpPr>
      <xdr:spPr>
        <a:xfrm>
          <a:off x="13001625" y="637222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95250</xdr:rowOff>
    </xdr:from>
    <xdr:to>
      <xdr:col>20</xdr:col>
      <xdr:colOff>209550</xdr:colOff>
      <xdr:row>37</xdr:row>
      <xdr:rowOff>28575</xdr:rowOff>
    </xdr:to>
    <xdr:sp macro="" textlink="">
      <xdr:nvSpPr>
        <xdr:cNvPr id="323" name="フローチャート : 判断 322"/>
        <xdr:cNvSpPr/>
      </xdr:nvSpPr>
      <xdr:spPr>
        <a:xfrm>
          <a:off x="13839825"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38100</xdr:rowOff>
    </xdr:from>
    <xdr:ext cx="762000" cy="257175"/>
    <xdr:sp macro="" textlink="">
      <xdr:nvSpPr>
        <xdr:cNvPr id="324" name="テキスト ボックス 323"/>
        <xdr:cNvSpPr txBox="1"/>
      </xdr:nvSpPr>
      <xdr:spPr>
        <a:xfrm>
          <a:off x="13515975"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95250</xdr:rowOff>
    </xdr:from>
    <xdr:to>
      <xdr:col>19</xdr:col>
      <xdr:colOff>9525</xdr:colOff>
      <xdr:row>37</xdr:row>
      <xdr:rowOff>28575</xdr:rowOff>
    </xdr:to>
    <xdr:sp macro="" textlink="">
      <xdr:nvSpPr>
        <xdr:cNvPr id="325" name="フローチャート : 判断 324"/>
        <xdr:cNvSpPr/>
      </xdr:nvSpPr>
      <xdr:spPr>
        <a:xfrm>
          <a:off x="12954000"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35</xdr:row>
      <xdr:rowOff>38100</xdr:rowOff>
    </xdr:from>
    <xdr:ext cx="762000" cy="257175"/>
    <xdr:sp macro="" textlink="">
      <xdr:nvSpPr>
        <xdr:cNvPr id="326" name="テキスト ボックス 325"/>
        <xdr:cNvSpPr txBox="1"/>
      </xdr:nvSpPr>
      <xdr:spPr>
        <a:xfrm>
          <a:off x="12620625"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7" name="テキスト ボックス 326"/>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8" name="テキスト ボックス 327"/>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9" name="テキスト ボックス 328"/>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30" name="テキスト ボックス 329"/>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31" name="テキスト ボックス 330"/>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95250</xdr:rowOff>
    </xdr:from>
    <xdr:to>
      <xdr:col>24</xdr:col>
      <xdr:colOff>85725</xdr:colOff>
      <xdr:row>39</xdr:row>
      <xdr:rowOff>28575</xdr:rowOff>
    </xdr:to>
    <xdr:sp macro="" textlink="">
      <xdr:nvSpPr>
        <xdr:cNvPr id="332" name="円/楕円 331"/>
        <xdr:cNvSpPr/>
      </xdr:nvSpPr>
      <xdr:spPr>
        <a:xfrm>
          <a:off x="16459200" y="661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38</xdr:row>
      <xdr:rowOff>66675</xdr:rowOff>
    </xdr:from>
    <xdr:ext cx="762000" cy="257175"/>
    <xdr:sp macro="" textlink="">
      <xdr:nvSpPr>
        <xdr:cNvPr id="333" name="補助費等該当値テキスト"/>
        <xdr:cNvSpPr txBox="1"/>
      </xdr:nvSpPr>
      <xdr:spPr>
        <a:xfrm>
          <a:off x="16602075"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57150</xdr:rowOff>
    </xdr:from>
    <xdr:to>
      <xdr:col>22</xdr:col>
      <xdr:colOff>619125</xdr:colOff>
      <xdr:row>38</xdr:row>
      <xdr:rowOff>152400</xdr:rowOff>
    </xdr:to>
    <xdr:sp macro="" textlink="">
      <xdr:nvSpPr>
        <xdr:cNvPr id="334" name="円/楕円 333"/>
        <xdr:cNvSpPr/>
      </xdr:nvSpPr>
      <xdr:spPr>
        <a:xfrm>
          <a:off x="15621000" y="6572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38</xdr:row>
      <xdr:rowOff>142875</xdr:rowOff>
    </xdr:from>
    <xdr:ext cx="733425" cy="257175"/>
    <xdr:sp macro="" textlink="">
      <xdr:nvSpPr>
        <xdr:cNvPr id="335" name="テキスト ボックス 334"/>
        <xdr:cNvSpPr txBox="1"/>
      </xdr:nvSpPr>
      <xdr:spPr>
        <a:xfrm>
          <a:off x="15287625" y="6657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314325</xdr:colOff>
      <xdr:row>36</xdr:row>
      <xdr:rowOff>133350</xdr:rowOff>
    </xdr:from>
    <xdr:to>
      <xdr:col>21</xdr:col>
      <xdr:colOff>409575</xdr:colOff>
      <xdr:row>37</xdr:row>
      <xdr:rowOff>57150</xdr:rowOff>
    </xdr:to>
    <xdr:sp macro="" textlink="">
      <xdr:nvSpPr>
        <xdr:cNvPr id="336" name="円/楕円 335"/>
        <xdr:cNvSpPr/>
      </xdr:nvSpPr>
      <xdr:spPr>
        <a:xfrm>
          <a:off x="14735175" y="63055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47625</xdr:rowOff>
    </xdr:from>
    <xdr:ext cx="762000" cy="257175"/>
    <xdr:sp macro="" textlink="">
      <xdr:nvSpPr>
        <xdr:cNvPr id="337" name="テキスト ボックス 336"/>
        <xdr:cNvSpPr txBox="1"/>
      </xdr:nvSpPr>
      <xdr:spPr>
        <a:xfrm>
          <a:off x="144018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152400</xdr:rowOff>
    </xdr:from>
    <xdr:to>
      <xdr:col>20</xdr:col>
      <xdr:colOff>209550</xdr:colOff>
      <xdr:row>37</xdr:row>
      <xdr:rowOff>85725</xdr:rowOff>
    </xdr:to>
    <xdr:sp macro="" textlink="">
      <xdr:nvSpPr>
        <xdr:cNvPr id="338" name="円/楕円 337"/>
        <xdr:cNvSpPr/>
      </xdr:nvSpPr>
      <xdr:spPr>
        <a:xfrm>
          <a:off x="13839825" y="632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66675</xdr:rowOff>
    </xdr:from>
    <xdr:ext cx="762000" cy="257175"/>
    <xdr:sp macro="" textlink="">
      <xdr:nvSpPr>
        <xdr:cNvPr id="339" name="テキスト ボックス 338"/>
        <xdr:cNvSpPr txBox="1"/>
      </xdr:nvSpPr>
      <xdr:spPr>
        <a:xfrm>
          <a:off x="1351597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9525</xdr:colOff>
      <xdr:row>37</xdr:row>
      <xdr:rowOff>85725</xdr:rowOff>
    </xdr:to>
    <xdr:sp macro="" textlink="">
      <xdr:nvSpPr>
        <xdr:cNvPr id="340" name="円/楕円 339"/>
        <xdr:cNvSpPr/>
      </xdr:nvSpPr>
      <xdr:spPr>
        <a:xfrm>
          <a:off x="12954000" y="632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66675</xdr:rowOff>
    </xdr:from>
    <xdr:ext cx="762000" cy="257175"/>
    <xdr:sp macro="" textlink="">
      <xdr:nvSpPr>
        <xdr:cNvPr id="341" name="テキスト ボックス 340"/>
        <xdr:cNvSpPr txBox="1"/>
      </xdr:nvSpPr>
      <xdr:spPr>
        <a:xfrm>
          <a:off x="1262062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42" name="正方形/長方形 341"/>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43" name="正方形/長方形 342"/>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4" name="正方形/長方形 343"/>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5" name="正方形/長方形 344"/>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6" name="正方形/長方形 345"/>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7" name="正方形/長方形 346"/>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8" name="正方形/長方形 347"/>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9" name="正方形/長方形 348"/>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50" name="正方形/長方形 349"/>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51" name="正方形/長方形 350"/>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52" name="テキスト ボックス 351"/>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既往債の償還が進んだことにより、対前年度で</a:t>
          </a:r>
          <a:r>
            <a:rPr kumimoji="1" lang="en-US" altLang="ja-JP" sz="1100">
              <a:solidFill>
                <a:schemeClr val="dk1"/>
              </a:solidFill>
              <a:effectLst/>
              <a:latin typeface="+mn-ea"/>
              <a:ea typeface="+mn-ea"/>
              <a:cs typeface="+mn-cs"/>
            </a:rPr>
            <a:t>144</a:t>
          </a:r>
          <a:r>
            <a:rPr kumimoji="1" lang="ja-JP" altLang="en-US" sz="1100">
              <a:solidFill>
                <a:schemeClr val="dk1"/>
              </a:solidFill>
              <a:effectLst/>
              <a:latin typeface="+mn-ea"/>
              <a:ea typeface="+mn-ea"/>
              <a:cs typeface="+mn-cs"/>
            </a:rPr>
            <a:t>百万円の減となり、比率は</a:t>
          </a:r>
          <a:r>
            <a:rPr kumimoji="1" lang="en-US" altLang="ja-JP" sz="1100">
              <a:solidFill>
                <a:schemeClr val="dk1"/>
              </a:solidFill>
              <a:effectLst/>
              <a:latin typeface="+mn-ea"/>
              <a:ea typeface="+mn-ea"/>
              <a:cs typeface="+mn-cs"/>
            </a:rPr>
            <a:t>1.0</a:t>
          </a:r>
          <a:r>
            <a:rPr kumimoji="1" lang="ja-JP" altLang="en-US" sz="1100">
              <a:solidFill>
                <a:schemeClr val="dk1"/>
              </a:solidFill>
              <a:effectLst/>
              <a:latin typeface="+mn-ea"/>
              <a:ea typeface="+mn-ea"/>
              <a:cs typeface="+mn-cs"/>
            </a:rPr>
            <a:t>ポイント減少した。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今後、大規模事業が本格化し、公債費割合の増加が見込まれることから、引き続き市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財政規律ガイドライン</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に基づき、事業・施策の優先順位の的確な選択により、過度な市債発行の抑制に努めていく。</a:t>
          </a:r>
          <a:endParaRPr lang="ja-JP" altLang="ja-JP" sz="1400">
            <a:effectLst/>
            <a:latin typeface="+mn-ea"/>
            <a:ea typeface="+mn-ea"/>
          </a:endParaRPr>
        </a:p>
      </xdr:txBody>
    </xdr:sp>
    <xdr:clientData/>
  </xdr:twoCellAnchor>
  <xdr:oneCellAnchor>
    <xdr:from>
      <xdr:col>1</xdr:col>
      <xdr:colOff>28575</xdr:colOff>
      <xdr:row>69</xdr:row>
      <xdr:rowOff>104775</xdr:rowOff>
    </xdr:from>
    <xdr:ext cx="295275" cy="228600"/>
    <xdr:sp macro="" textlink="">
      <xdr:nvSpPr>
        <xdr:cNvPr id="353" name="テキスト ボックス 352"/>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4" name="直線コネクタ 353"/>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5" name="テキスト ボックス 354"/>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6" name="直線コネクタ 355"/>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7" name="テキスト ボックス 356"/>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8" name="直線コネクタ 357"/>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9" name="テキスト ボックス 358"/>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60" name="直線コネクタ 359"/>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61" name="テキスト ボックス 360"/>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62" name="直線コネクタ 361"/>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63" name="テキスト ボックス 362"/>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4" name="直線コネクタ 363"/>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5"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104775</xdr:rowOff>
    </xdr:from>
    <xdr:to>
      <xdr:col>7</xdr:col>
      <xdr:colOff>19050</xdr:colOff>
      <xdr:row>79</xdr:row>
      <xdr:rowOff>161925</xdr:rowOff>
    </xdr:to>
    <xdr:cxnSp macro="">
      <xdr:nvCxnSpPr>
        <xdr:cNvPr id="366" name="直線コネクタ 365"/>
        <xdr:cNvCxnSpPr/>
      </xdr:nvCxnSpPr>
      <xdr:spPr>
        <a:xfrm flipV="1">
          <a:off x="4829175" y="12792075"/>
          <a:ext cx="0" cy="914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133350</xdr:rowOff>
    </xdr:from>
    <xdr:ext cx="762000" cy="257175"/>
    <xdr:sp macro="" textlink="">
      <xdr:nvSpPr>
        <xdr:cNvPr id="367" name="公債費最小値テキスト"/>
        <xdr:cNvSpPr txBox="1"/>
      </xdr:nvSpPr>
      <xdr:spPr>
        <a:xfrm>
          <a:off x="4914900" y="1367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609600</xdr:colOff>
      <xdr:row>79</xdr:row>
      <xdr:rowOff>161925</xdr:rowOff>
    </xdr:from>
    <xdr:to>
      <xdr:col>7</xdr:col>
      <xdr:colOff>104775</xdr:colOff>
      <xdr:row>79</xdr:row>
      <xdr:rowOff>161925</xdr:rowOff>
    </xdr:to>
    <xdr:cxnSp macro="">
      <xdr:nvCxnSpPr>
        <xdr:cNvPr id="368" name="直線コネクタ 367"/>
        <xdr:cNvCxnSpPr/>
      </xdr:nvCxnSpPr>
      <xdr:spPr>
        <a:xfrm>
          <a:off x="4733925" y="13706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19050</xdr:rowOff>
    </xdr:from>
    <xdr:ext cx="762000" cy="257175"/>
    <xdr:sp macro="" textlink="">
      <xdr:nvSpPr>
        <xdr:cNvPr id="369" name="公債費最大値テキスト"/>
        <xdr:cNvSpPr txBox="1"/>
      </xdr:nvSpPr>
      <xdr:spPr>
        <a:xfrm>
          <a:off x="4914900" y="12534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609600</xdr:colOff>
      <xdr:row>74</xdr:row>
      <xdr:rowOff>104775</xdr:rowOff>
    </xdr:from>
    <xdr:to>
      <xdr:col>7</xdr:col>
      <xdr:colOff>104775</xdr:colOff>
      <xdr:row>74</xdr:row>
      <xdr:rowOff>104775</xdr:rowOff>
    </xdr:to>
    <xdr:cxnSp macro="">
      <xdr:nvCxnSpPr>
        <xdr:cNvPr id="370" name="直線コネクタ 369"/>
        <xdr:cNvCxnSpPr/>
      </xdr:nvCxnSpPr>
      <xdr:spPr>
        <a:xfrm>
          <a:off x="4733925" y="12792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133350</xdr:rowOff>
    </xdr:from>
    <xdr:to>
      <xdr:col>7</xdr:col>
      <xdr:colOff>19050</xdr:colOff>
      <xdr:row>78</xdr:row>
      <xdr:rowOff>9525</xdr:rowOff>
    </xdr:to>
    <xdr:cxnSp macro="">
      <xdr:nvCxnSpPr>
        <xdr:cNvPr id="371" name="直線コネクタ 370"/>
        <xdr:cNvCxnSpPr/>
      </xdr:nvCxnSpPr>
      <xdr:spPr>
        <a:xfrm flipV="1">
          <a:off x="3990975" y="1333500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57150</xdr:rowOff>
    </xdr:from>
    <xdr:ext cx="762000" cy="257175"/>
    <xdr:sp macro="" textlink="">
      <xdr:nvSpPr>
        <xdr:cNvPr id="372" name="公債費平均値テキスト"/>
        <xdr:cNvSpPr txBox="1"/>
      </xdr:nvSpPr>
      <xdr:spPr>
        <a:xfrm>
          <a:off x="4914900" y="13087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38100</xdr:rowOff>
    </xdr:from>
    <xdr:to>
      <xdr:col>7</xdr:col>
      <xdr:colOff>66675</xdr:colOff>
      <xdr:row>77</xdr:row>
      <xdr:rowOff>142875</xdr:rowOff>
    </xdr:to>
    <xdr:sp macro="" textlink="">
      <xdr:nvSpPr>
        <xdr:cNvPr id="373" name="フローチャート : 判断 372"/>
        <xdr:cNvSpPr/>
      </xdr:nvSpPr>
      <xdr:spPr>
        <a:xfrm>
          <a:off x="4772025" y="1323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133350</xdr:rowOff>
    </xdr:from>
    <xdr:to>
      <xdr:col>5</xdr:col>
      <xdr:colOff>552450</xdr:colOff>
      <xdr:row>78</xdr:row>
      <xdr:rowOff>9525</xdr:rowOff>
    </xdr:to>
    <xdr:cxnSp macro="">
      <xdr:nvCxnSpPr>
        <xdr:cNvPr id="374" name="直線コネクタ 373"/>
        <xdr:cNvCxnSpPr/>
      </xdr:nvCxnSpPr>
      <xdr:spPr>
        <a:xfrm>
          <a:off x="3095625" y="1333500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95250</xdr:rowOff>
    </xdr:from>
    <xdr:to>
      <xdr:col>5</xdr:col>
      <xdr:colOff>600075</xdr:colOff>
      <xdr:row>78</xdr:row>
      <xdr:rowOff>19050</xdr:rowOff>
    </xdr:to>
    <xdr:sp macro="" textlink="">
      <xdr:nvSpPr>
        <xdr:cNvPr id="375" name="フローチャート : 判断 374"/>
        <xdr:cNvSpPr/>
      </xdr:nvSpPr>
      <xdr:spPr>
        <a:xfrm>
          <a:off x="3933825" y="1329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28575</xdr:rowOff>
    </xdr:from>
    <xdr:ext cx="733425" cy="257175"/>
    <xdr:sp macro="" textlink="">
      <xdr:nvSpPr>
        <xdr:cNvPr id="376" name="テキスト ボックス 375"/>
        <xdr:cNvSpPr txBox="1"/>
      </xdr:nvSpPr>
      <xdr:spPr>
        <a:xfrm>
          <a:off x="3609975" y="13058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114300</xdr:rowOff>
    </xdr:from>
    <xdr:to>
      <xdr:col>4</xdr:col>
      <xdr:colOff>342900</xdr:colOff>
      <xdr:row>77</xdr:row>
      <xdr:rowOff>133350</xdr:rowOff>
    </xdr:to>
    <xdr:cxnSp macro="">
      <xdr:nvCxnSpPr>
        <xdr:cNvPr id="377" name="直線コネクタ 376"/>
        <xdr:cNvCxnSpPr/>
      </xdr:nvCxnSpPr>
      <xdr:spPr>
        <a:xfrm>
          <a:off x="2209800" y="133159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104775</xdr:rowOff>
    </xdr:from>
    <xdr:to>
      <xdr:col>4</xdr:col>
      <xdr:colOff>400050</xdr:colOff>
      <xdr:row>78</xdr:row>
      <xdr:rowOff>38100</xdr:rowOff>
    </xdr:to>
    <xdr:sp macro="" textlink="">
      <xdr:nvSpPr>
        <xdr:cNvPr id="378" name="フローチャート : 判断 377"/>
        <xdr:cNvSpPr/>
      </xdr:nvSpPr>
      <xdr:spPr>
        <a:xfrm>
          <a:off x="30480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19050</xdr:rowOff>
    </xdr:from>
    <xdr:ext cx="762000" cy="257175"/>
    <xdr:sp macro="" textlink="">
      <xdr:nvSpPr>
        <xdr:cNvPr id="379" name="テキスト ボックス 378"/>
        <xdr:cNvSpPr txBox="1"/>
      </xdr:nvSpPr>
      <xdr:spPr>
        <a:xfrm>
          <a:off x="2714625" y="1339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628650</xdr:colOff>
      <xdr:row>77</xdr:row>
      <xdr:rowOff>114300</xdr:rowOff>
    </xdr:from>
    <xdr:to>
      <xdr:col>3</xdr:col>
      <xdr:colOff>142875</xdr:colOff>
      <xdr:row>77</xdr:row>
      <xdr:rowOff>171450</xdr:rowOff>
    </xdr:to>
    <xdr:cxnSp macro="">
      <xdr:nvCxnSpPr>
        <xdr:cNvPr id="380" name="直線コネクタ 379"/>
        <xdr:cNvCxnSpPr/>
      </xdr:nvCxnSpPr>
      <xdr:spPr>
        <a:xfrm flipV="1">
          <a:off x="1323975" y="133159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114300</xdr:rowOff>
    </xdr:from>
    <xdr:to>
      <xdr:col>3</xdr:col>
      <xdr:colOff>190500</xdr:colOff>
      <xdr:row>78</xdr:row>
      <xdr:rowOff>38100</xdr:rowOff>
    </xdr:to>
    <xdr:sp macro="" textlink="">
      <xdr:nvSpPr>
        <xdr:cNvPr id="381" name="フローチャート : 判断 380"/>
        <xdr:cNvSpPr/>
      </xdr:nvSpPr>
      <xdr:spPr>
        <a:xfrm>
          <a:off x="2162175" y="133159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28575</xdr:rowOff>
    </xdr:from>
    <xdr:ext cx="762000" cy="257175"/>
    <xdr:sp macro="" textlink="">
      <xdr:nvSpPr>
        <xdr:cNvPr id="382" name="テキスト ボックス 381"/>
        <xdr:cNvSpPr txBox="1"/>
      </xdr:nvSpPr>
      <xdr:spPr>
        <a:xfrm>
          <a:off x="1828800" y="1340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123825</xdr:rowOff>
    </xdr:from>
    <xdr:to>
      <xdr:col>1</xdr:col>
      <xdr:colOff>676275</xdr:colOff>
      <xdr:row>78</xdr:row>
      <xdr:rowOff>47625</xdr:rowOff>
    </xdr:to>
    <xdr:sp macro="" textlink="">
      <xdr:nvSpPr>
        <xdr:cNvPr id="383" name="フローチャート : 判断 382"/>
        <xdr:cNvSpPr/>
      </xdr:nvSpPr>
      <xdr:spPr>
        <a:xfrm>
          <a:off x="1266825" y="1332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57150</xdr:rowOff>
    </xdr:from>
    <xdr:ext cx="762000" cy="257175"/>
    <xdr:sp macro="" textlink="">
      <xdr:nvSpPr>
        <xdr:cNvPr id="384" name="テキスト ボックス 383"/>
        <xdr:cNvSpPr txBox="1"/>
      </xdr:nvSpPr>
      <xdr:spPr>
        <a:xfrm>
          <a:off x="942975" y="13087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5" name="テキスト ボックス 384"/>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6" name="テキスト ボックス 385"/>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7" name="テキスト ボックス 386"/>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8" name="テキスト ボックス 387"/>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9" name="テキスト ボックス 388"/>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77</xdr:row>
      <xdr:rowOff>85725</xdr:rowOff>
    </xdr:from>
    <xdr:to>
      <xdr:col>7</xdr:col>
      <xdr:colOff>66675</xdr:colOff>
      <xdr:row>78</xdr:row>
      <xdr:rowOff>9525</xdr:rowOff>
    </xdr:to>
    <xdr:sp macro="" textlink="">
      <xdr:nvSpPr>
        <xdr:cNvPr id="390" name="円/楕円 389"/>
        <xdr:cNvSpPr/>
      </xdr:nvSpPr>
      <xdr:spPr>
        <a:xfrm>
          <a:off x="4772025" y="13287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57150</xdr:rowOff>
    </xdr:from>
    <xdr:ext cx="762000" cy="257175"/>
    <xdr:sp macro="" textlink="">
      <xdr:nvSpPr>
        <xdr:cNvPr id="391" name="公債費該当値テキスト"/>
        <xdr:cNvSpPr txBox="1"/>
      </xdr:nvSpPr>
      <xdr:spPr>
        <a:xfrm>
          <a:off x="491490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133350</xdr:rowOff>
    </xdr:from>
    <xdr:to>
      <xdr:col>5</xdr:col>
      <xdr:colOff>600075</xdr:colOff>
      <xdr:row>78</xdr:row>
      <xdr:rowOff>57150</xdr:rowOff>
    </xdr:to>
    <xdr:sp macro="" textlink="">
      <xdr:nvSpPr>
        <xdr:cNvPr id="392" name="円/楕円 391"/>
        <xdr:cNvSpPr/>
      </xdr:nvSpPr>
      <xdr:spPr>
        <a:xfrm>
          <a:off x="3933825" y="13335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47625</xdr:rowOff>
    </xdr:from>
    <xdr:ext cx="733425" cy="257175"/>
    <xdr:sp macro="" textlink="">
      <xdr:nvSpPr>
        <xdr:cNvPr id="393" name="テキスト ボックス 392"/>
        <xdr:cNvSpPr txBox="1"/>
      </xdr:nvSpPr>
      <xdr:spPr>
        <a:xfrm>
          <a:off x="3609975" y="13420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76200</xdr:rowOff>
    </xdr:from>
    <xdr:to>
      <xdr:col>4</xdr:col>
      <xdr:colOff>400050</xdr:colOff>
      <xdr:row>78</xdr:row>
      <xdr:rowOff>9525</xdr:rowOff>
    </xdr:to>
    <xdr:sp macro="" textlink="">
      <xdr:nvSpPr>
        <xdr:cNvPr id="394" name="円/楕円 393"/>
        <xdr:cNvSpPr/>
      </xdr:nvSpPr>
      <xdr:spPr>
        <a:xfrm>
          <a:off x="3048000" y="1327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76</xdr:row>
      <xdr:rowOff>19050</xdr:rowOff>
    </xdr:from>
    <xdr:ext cx="762000" cy="257175"/>
    <xdr:sp macro="" textlink="">
      <xdr:nvSpPr>
        <xdr:cNvPr id="395" name="テキスト ボックス 394"/>
        <xdr:cNvSpPr txBox="1"/>
      </xdr:nvSpPr>
      <xdr:spPr>
        <a:xfrm>
          <a:off x="2714625" y="1304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57150</xdr:rowOff>
    </xdr:from>
    <xdr:to>
      <xdr:col>3</xdr:col>
      <xdr:colOff>190500</xdr:colOff>
      <xdr:row>77</xdr:row>
      <xdr:rowOff>161925</xdr:rowOff>
    </xdr:to>
    <xdr:sp macro="" textlink="">
      <xdr:nvSpPr>
        <xdr:cNvPr id="396" name="円/楕円 395"/>
        <xdr:cNvSpPr/>
      </xdr:nvSpPr>
      <xdr:spPr>
        <a:xfrm>
          <a:off x="2162175" y="13258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0</xdr:rowOff>
    </xdr:from>
    <xdr:ext cx="762000" cy="257175"/>
    <xdr:sp macro="" textlink="">
      <xdr:nvSpPr>
        <xdr:cNvPr id="397" name="テキスト ボックス 396"/>
        <xdr:cNvSpPr txBox="1"/>
      </xdr:nvSpPr>
      <xdr:spPr>
        <a:xfrm>
          <a:off x="1828800" y="1303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123825</xdr:rowOff>
    </xdr:from>
    <xdr:to>
      <xdr:col>1</xdr:col>
      <xdr:colOff>676275</xdr:colOff>
      <xdr:row>78</xdr:row>
      <xdr:rowOff>47625</xdr:rowOff>
    </xdr:to>
    <xdr:sp macro="" textlink="">
      <xdr:nvSpPr>
        <xdr:cNvPr id="398" name="円/楕円 397"/>
        <xdr:cNvSpPr/>
      </xdr:nvSpPr>
      <xdr:spPr>
        <a:xfrm>
          <a:off x="1266825" y="13325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38100</xdr:rowOff>
    </xdr:from>
    <xdr:ext cx="762000" cy="257175"/>
    <xdr:sp macro="" textlink="">
      <xdr:nvSpPr>
        <xdr:cNvPr id="399" name="テキスト ボックス 398"/>
        <xdr:cNvSpPr txBox="1"/>
      </xdr:nvSpPr>
      <xdr:spPr>
        <a:xfrm>
          <a:off x="942975" y="13411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400" name="正方形/長方形 399"/>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401" name="正方形/長方形 400"/>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2" name="正方形/長方形 401"/>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3" name="正方形/長方形 402"/>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4" name="正方形/長方形 403"/>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405" name="正方形/長方形 404"/>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6" name="正方形/長方形 405"/>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7" name="正方形/長方形 406"/>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8" name="正方形/長方形 407"/>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9" name="正方形/長方形 408"/>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10" name="テキスト ボックス 409"/>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公債費以外の比率については、近年、ほぼ類似団体平均と同水準で推移している。</a:t>
          </a:r>
          <a:endParaRPr lang="ja-JP" altLang="ja-JP" sz="1400">
            <a:effectLst/>
          </a:endParaRPr>
        </a:p>
        <a:p>
          <a:r>
            <a:rPr kumimoji="1" lang="ja-JP" altLang="ja-JP" sz="1100">
              <a:solidFill>
                <a:schemeClr val="dk1"/>
              </a:solidFill>
              <a:effectLst/>
              <a:latin typeface="+mn-lt"/>
              <a:ea typeface="+mn-ea"/>
              <a:cs typeface="+mn-cs"/>
            </a:rPr>
            <a:t>　引き続き、人件費の抑制や物件費など歳出全般にわたる徹底した見直しにより、一般行政経費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経費節減に努めていく。</a:t>
          </a:r>
          <a:endParaRPr lang="ja-JP" altLang="ja-JP" sz="1400">
            <a:effectLst/>
          </a:endParaRPr>
        </a:p>
      </xdr:txBody>
    </xdr:sp>
    <xdr:clientData/>
  </xdr:twoCellAnchor>
  <xdr:oneCellAnchor>
    <xdr:from>
      <xdr:col>18</xdr:col>
      <xdr:colOff>47625</xdr:colOff>
      <xdr:row>69</xdr:row>
      <xdr:rowOff>104775</xdr:rowOff>
    </xdr:from>
    <xdr:ext cx="295275" cy="228600"/>
    <xdr:sp macro="" textlink="">
      <xdr:nvSpPr>
        <xdr:cNvPr id="411" name="テキスト ボックス 410"/>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2" name="直線コネクタ 411"/>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3" name="テキスト ボックス 412"/>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4" name="直線コネクタ 413"/>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5" name="テキスト ボックス 414"/>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6" name="直線コネクタ 415"/>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7" name="テキスト ボックス 416"/>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8" name="直線コネクタ 417"/>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9" name="テキスト ボックス 418"/>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20" name="直線コネクタ 419"/>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21" name="テキスト ボックス 420"/>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2" name="直線コネクタ 421"/>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3" name="テキスト ボックス 422"/>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4"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114300</xdr:rowOff>
    </xdr:from>
    <xdr:to>
      <xdr:col>24</xdr:col>
      <xdr:colOff>28575</xdr:colOff>
      <xdr:row>79</xdr:row>
      <xdr:rowOff>152400</xdr:rowOff>
    </xdr:to>
    <xdr:cxnSp macro="">
      <xdr:nvCxnSpPr>
        <xdr:cNvPr id="425" name="直線コネクタ 424"/>
        <xdr:cNvCxnSpPr/>
      </xdr:nvCxnSpPr>
      <xdr:spPr>
        <a:xfrm flipV="1">
          <a:off x="16506825" y="12630150"/>
          <a:ext cx="0" cy="1066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79</xdr:row>
      <xdr:rowOff>123825</xdr:rowOff>
    </xdr:from>
    <xdr:ext cx="762000" cy="257175"/>
    <xdr:sp macro="" textlink="">
      <xdr:nvSpPr>
        <xdr:cNvPr id="426" name="公債費以外最小値テキスト"/>
        <xdr:cNvSpPr txBox="1"/>
      </xdr:nvSpPr>
      <xdr:spPr>
        <a:xfrm>
          <a:off x="16602075" y="1366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152400</xdr:rowOff>
    </xdr:from>
    <xdr:to>
      <xdr:col>24</xdr:col>
      <xdr:colOff>123825</xdr:colOff>
      <xdr:row>79</xdr:row>
      <xdr:rowOff>152400</xdr:rowOff>
    </xdr:to>
    <xdr:cxnSp macro="">
      <xdr:nvCxnSpPr>
        <xdr:cNvPr id="427" name="直線コネクタ 426"/>
        <xdr:cNvCxnSpPr/>
      </xdr:nvCxnSpPr>
      <xdr:spPr>
        <a:xfrm>
          <a:off x="16421100" y="1369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28575</xdr:rowOff>
    </xdr:from>
    <xdr:ext cx="762000" cy="257175"/>
    <xdr:sp macro="" textlink="">
      <xdr:nvSpPr>
        <xdr:cNvPr id="428" name="公債費以外最大値テキスト"/>
        <xdr:cNvSpPr txBox="1"/>
      </xdr:nvSpPr>
      <xdr:spPr>
        <a:xfrm>
          <a:off x="16602075" y="12372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114300</xdr:rowOff>
    </xdr:from>
    <xdr:to>
      <xdr:col>24</xdr:col>
      <xdr:colOff>123825</xdr:colOff>
      <xdr:row>73</xdr:row>
      <xdr:rowOff>114300</xdr:rowOff>
    </xdr:to>
    <xdr:cxnSp macro="">
      <xdr:nvCxnSpPr>
        <xdr:cNvPr id="429" name="直線コネクタ 428"/>
        <xdr:cNvCxnSpPr/>
      </xdr:nvCxnSpPr>
      <xdr:spPr>
        <a:xfrm>
          <a:off x="16421100" y="12630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76</xdr:row>
      <xdr:rowOff>95250</xdr:rowOff>
    </xdr:from>
    <xdr:to>
      <xdr:col>24</xdr:col>
      <xdr:colOff>28575</xdr:colOff>
      <xdr:row>76</xdr:row>
      <xdr:rowOff>123825</xdr:rowOff>
    </xdr:to>
    <xdr:cxnSp macro="">
      <xdr:nvCxnSpPr>
        <xdr:cNvPr id="430" name="直線コネクタ 429"/>
        <xdr:cNvCxnSpPr/>
      </xdr:nvCxnSpPr>
      <xdr:spPr>
        <a:xfrm>
          <a:off x="15668625" y="131254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95250</xdr:rowOff>
    </xdr:from>
    <xdr:ext cx="762000" cy="257175"/>
    <xdr:sp macro="" textlink="">
      <xdr:nvSpPr>
        <xdr:cNvPr id="431" name="公債費以外平均値テキスト"/>
        <xdr:cNvSpPr txBox="1"/>
      </xdr:nvSpPr>
      <xdr:spPr>
        <a:xfrm>
          <a:off x="16602075" y="12954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85725</xdr:colOff>
      <xdr:row>77</xdr:row>
      <xdr:rowOff>9525</xdr:rowOff>
    </xdr:to>
    <xdr:sp macro="" textlink="">
      <xdr:nvSpPr>
        <xdr:cNvPr id="432" name="フローチャート : 判断 431"/>
        <xdr:cNvSpPr/>
      </xdr:nvSpPr>
      <xdr:spPr>
        <a:xfrm>
          <a:off x="16459200"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95250</xdr:rowOff>
    </xdr:from>
    <xdr:to>
      <xdr:col>22</xdr:col>
      <xdr:colOff>561975</xdr:colOff>
      <xdr:row>76</xdr:row>
      <xdr:rowOff>142875</xdr:rowOff>
    </xdr:to>
    <xdr:cxnSp macro="">
      <xdr:nvCxnSpPr>
        <xdr:cNvPr id="433" name="直線コネクタ 432"/>
        <xdr:cNvCxnSpPr/>
      </xdr:nvCxnSpPr>
      <xdr:spPr>
        <a:xfrm flipV="1">
          <a:off x="14782800" y="131254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152400</xdr:rowOff>
    </xdr:from>
    <xdr:to>
      <xdr:col>22</xdr:col>
      <xdr:colOff>619125</xdr:colOff>
      <xdr:row>77</xdr:row>
      <xdr:rowOff>85725</xdr:rowOff>
    </xdr:to>
    <xdr:sp macro="" textlink="">
      <xdr:nvSpPr>
        <xdr:cNvPr id="434" name="フローチャート : 判断 433"/>
        <xdr:cNvSpPr/>
      </xdr:nvSpPr>
      <xdr:spPr>
        <a:xfrm>
          <a:off x="15621000" y="1318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66675</xdr:rowOff>
    </xdr:from>
    <xdr:ext cx="733425" cy="257175"/>
    <xdr:sp macro="" textlink="">
      <xdr:nvSpPr>
        <xdr:cNvPr id="435" name="テキスト ボックス 434"/>
        <xdr:cNvSpPr txBox="1"/>
      </xdr:nvSpPr>
      <xdr:spPr>
        <a:xfrm>
          <a:off x="15287625" y="13268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161925</xdr:colOff>
      <xdr:row>76</xdr:row>
      <xdr:rowOff>142875</xdr:rowOff>
    </xdr:from>
    <xdr:to>
      <xdr:col>21</xdr:col>
      <xdr:colOff>361950</xdr:colOff>
      <xdr:row>77</xdr:row>
      <xdr:rowOff>9525</xdr:rowOff>
    </xdr:to>
    <xdr:cxnSp macro="">
      <xdr:nvCxnSpPr>
        <xdr:cNvPr id="436" name="直線コネクタ 435"/>
        <xdr:cNvCxnSpPr/>
      </xdr:nvCxnSpPr>
      <xdr:spPr>
        <a:xfrm flipV="1">
          <a:off x="13896975" y="131730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76200</xdr:rowOff>
    </xdr:from>
    <xdr:to>
      <xdr:col>21</xdr:col>
      <xdr:colOff>409575</xdr:colOff>
      <xdr:row>77</xdr:row>
      <xdr:rowOff>9525</xdr:rowOff>
    </xdr:to>
    <xdr:sp macro="" textlink="">
      <xdr:nvSpPr>
        <xdr:cNvPr id="437" name="フローチャート : 判断 436"/>
        <xdr:cNvSpPr/>
      </xdr:nvSpPr>
      <xdr:spPr>
        <a:xfrm>
          <a:off x="14735175" y="13106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19050</xdr:rowOff>
    </xdr:from>
    <xdr:ext cx="762000" cy="257175"/>
    <xdr:sp macro="" textlink="">
      <xdr:nvSpPr>
        <xdr:cNvPr id="438" name="テキスト ボックス 437"/>
        <xdr:cNvSpPr txBox="1"/>
      </xdr:nvSpPr>
      <xdr:spPr>
        <a:xfrm>
          <a:off x="14401800" y="12877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638175</xdr:colOff>
      <xdr:row>76</xdr:row>
      <xdr:rowOff>66675</xdr:rowOff>
    </xdr:from>
    <xdr:to>
      <xdr:col>20</xdr:col>
      <xdr:colOff>161925</xdr:colOff>
      <xdr:row>77</xdr:row>
      <xdr:rowOff>9525</xdr:rowOff>
    </xdr:to>
    <xdr:cxnSp macro="">
      <xdr:nvCxnSpPr>
        <xdr:cNvPr id="439" name="直線コネクタ 438"/>
        <xdr:cNvCxnSpPr/>
      </xdr:nvCxnSpPr>
      <xdr:spPr>
        <a:xfrm>
          <a:off x="13001625" y="1309687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114300</xdr:rowOff>
    </xdr:from>
    <xdr:to>
      <xdr:col>20</xdr:col>
      <xdr:colOff>209550</xdr:colOff>
      <xdr:row>77</xdr:row>
      <xdr:rowOff>47625</xdr:rowOff>
    </xdr:to>
    <xdr:sp macro="" textlink="">
      <xdr:nvSpPr>
        <xdr:cNvPr id="440" name="フローチャート : 判断 439"/>
        <xdr:cNvSpPr/>
      </xdr:nvSpPr>
      <xdr:spPr>
        <a:xfrm>
          <a:off x="13839825"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57150</xdr:rowOff>
    </xdr:from>
    <xdr:ext cx="762000" cy="257175"/>
    <xdr:sp macro="" textlink="">
      <xdr:nvSpPr>
        <xdr:cNvPr id="441" name="テキスト ボックス 440"/>
        <xdr:cNvSpPr txBox="1"/>
      </xdr:nvSpPr>
      <xdr:spPr>
        <a:xfrm>
          <a:off x="13515975" y="12915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85725</xdr:rowOff>
    </xdr:from>
    <xdr:to>
      <xdr:col>19</xdr:col>
      <xdr:colOff>9525</xdr:colOff>
      <xdr:row>77</xdr:row>
      <xdr:rowOff>19050</xdr:rowOff>
    </xdr:to>
    <xdr:sp macro="" textlink="">
      <xdr:nvSpPr>
        <xdr:cNvPr id="442" name="フローチャート : 判断 441"/>
        <xdr:cNvSpPr/>
      </xdr:nvSpPr>
      <xdr:spPr>
        <a:xfrm>
          <a:off x="12954000"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77</xdr:row>
      <xdr:rowOff>0</xdr:rowOff>
    </xdr:from>
    <xdr:ext cx="762000" cy="257175"/>
    <xdr:sp macro="" textlink="">
      <xdr:nvSpPr>
        <xdr:cNvPr id="443" name="テキスト ボックス 442"/>
        <xdr:cNvSpPr txBox="1"/>
      </xdr:nvSpPr>
      <xdr:spPr>
        <a:xfrm>
          <a:off x="12620625" y="1320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4" name="テキスト ボックス 443"/>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5" name="テキスト ボックス 444"/>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6" name="テキスト ボックス 445"/>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7" name="テキスト ボックス 446"/>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8" name="テキスト ボックス 447"/>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85725</xdr:colOff>
      <xdr:row>77</xdr:row>
      <xdr:rowOff>9525</xdr:rowOff>
    </xdr:to>
    <xdr:sp macro="" textlink="">
      <xdr:nvSpPr>
        <xdr:cNvPr id="449" name="円/楕円 448"/>
        <xdr:cNvSpPr/>
      </xdr:nvSpPr>
      <xdr:spPr>
        <a:xfrm>
          <a:off x="16459200" y="1310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76</xdr:row>
      <xdr:rowOff>47625</xdr:rowOff>
    </xdr:from>
    <xdr:ext cx="762000" cy="257175"/>
    <xdr:sp macro="" textlink="">
      <xdr:nvSpPr>
        <xdr:cNvPr id="450" name="公債費以外該当値テキスト"/>
        <xdr:cNvSpPr txBox="1"/>
      </xdr:nvSpPr>
      <xdr:spPr>
        <a:xfrm>
          <a:off x="16602075" y="1307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47625</xdr:rowOff>
    </xdr:from>
    <xdr:to>
      <xdr:col>22</xdr:col>
      <xdr:colOff>619125</xdr:colOff>
      <xdr:row>76</xdr:row>
      <xdr:rowOff>152400</xdr:rowOff>
    </xdr:to>
    <xdr:sp macro="" textlink="">
      <xdr:nvSpPr>
        <xdr:cNvPr id="451" name="円/楕円 450"/>
        <xdr:cNvSpPr/>
      </xdr:nvSpPr>
      <xdr:spPr>
        <a:xfrm>
          <a:off x="15621000" y="1307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161925</xdr:rowOff>
    </xdr:from>
    <xdr:ext cx="733425" cy="257175"/>
    <xdr:sp macro="" textlink="">
      <xdr:nvSpPr>
        <xdr:cNvPr id="452" name="テキスト ボックス 451"/>
        <xdr:cNvSpPr txBox="1"/>
      </xdr:nvSpPr>
      <xdr:spPr>
        <a:xfrm>
          <a:off x="15287625" y="12849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314325</xdr:colOff>
      <xdr:row>76</xdr:row>
      <xdr:rowOff>85725</xdr:rowOff>
    </xdr:from>
    <xdr:to>
      <xdr:col>21</xdr:col>
      <xdr:colOff>409575</xdr:colOff>
      <xdr:row>77</xdr:row>
      <xdr:rowOff>19050</xdr:rowOff>
    </xdr:to>
    <xdr:sp macro="" textlink="">
      <xdr:nvSpPr>
        <xdr:cNvPr id="453" name="円/楕円 452"/>
        <xdr:cNvSpPr/>
      </xdr:nvSpPr>
      <xdr:spPr>
        <a:xfrm>
          <a:off x="14735175" y="13115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9525</xdr:rowOff>
    </xdr:from>
    <xdr:ext cx="762000" cy="257175"/>
    <xdr:sp macro="" textlink="">
      <xdr:nvSpPr>
        <xdr:cNvPr id="454" name="テキスト ボックス 453"/>
        <xdr:cNvSpPr txBox="1"/>
      </xdr:nvSpPr>
      <xdr:spPr>
        <a:xfrm>
          <a:off x="14401800" y="1321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104775</xdr:colOff>
      <xdr:row>76</xdr:row>
      <xdr:rowOff>123825</xdr:rowOff>
    </xdr:from>
    <xdr:to>
      <xdr:col>20</xdr:col>
      <xdr:colOff>209550</xdr:colOff>
      <xdr:row>77</xdr:row>
      <xdr:rowOff>57150</xdr:rowOff>
    </xdr:to>
    <xdr:sp macro="" textlink="">
      <xdr:nvSpPr>
        <xdr:cNvPr id="455" name="円/楕円 454"/>
        <xdr:cNvSpPr/>
      </xdr:nvSpPr>
      <xdr:spPr>
        <a:xfrm>
          <a:off x="13839825" y="1315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77</xdr:row>
      <xdr:rowOff>38100</xdr:rowOff>
    </xdr:from>
    <xdr:ext cx="762000" cy="257175"/>
    <xdr:sp macro="" textlink="">
      <xdr:nvSpPr>
        <xdr:cNvPr id="456" name="テキスト ボックス 455"/>
        <xdr:cNvSpPr txBox="1"/>
      </xdr:nvSpPr>
      <xdr:spPr>
        <a:xfrm>
          <a:off x="13515975" y="13239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9525</xdr:rowOff>
    </xdr:from>
    <xdr:to>
      <xdr:col>19</xdr:col>
      <xdr:colOff>9525</xdr:colOff>
      <xdr:row>76</xdr:row>
      <xdr:rowOff>114300</xdr:rowOff>
    </xdr:to>
    <xdr:sp macro="" textlink="">
      <xdr:nvSpPr>
        <xdr:cNvPr id="457" name="円/楕円 456"/>
        <xdr:cNvSpPr/>
      </xdr:nvSpPr>
      <xdr:spPr>
        <a:xfrm>
          <a:off x="12954000" y="1303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123825</xdr:rowOff>
    </xdr:from>
    <xdr:ext cx="762000" cy="257175"/>
    <xdr:sp macro="" textlink="">
      <xdr:nvSpPr>
        <xdr:cNvPr id="458" name="テキスト ボックス 457"/>
        <xdr:cNvSpPr txBox="1"/>
      </xdr:nvSpPr>
      <xdr:spPr>
        <a:xfrm>
          <a:off x="12620625" y="12811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滋賀県草津市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11</xdr:row>
      <xdr:rowOff>95250</xdr:rowOff>
    </xdr:from>
    <xdr:to>
      <xdr:col>4</xdr:col>
      <xdr:colOff>1114425</xdr:colOff>
      <xdr:row>20</xdr:row>
      <xdr:rowOff>142875</xdr:rowOff>
    </xdr:to>
    <xdr:cxnSp macro="">
      <xdr:nvCxnSpPr>
        <xdr:cNvPr id="45" name="直線コネクタ 44"/>
        <xdr:cNvCxnSpPr/>
      </xdr:nvCxnSpPr>
      <xdr:spPr bwMode="auto">
        <a:xfrm flipV="1">
          <a:off x="5648325" y="2057400"/>
          <a:ext cx="0" cy="1628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20</xdr:row>
      <xdr:rowOff>114300</xdr:rowOff>
    </xdr:from>
    <xdr:ext cx="762000" cy="257175"/>
    <xdr:sp macro="" textlink="">
      <xdr:nvSpPr>
        <xdr:cNvPr id="46" name="人口1人当たり決算額の推移最小値テキスト130"/>
        <xdr:cNvSpPr txBox="1"/>
      </xdr:nvSpPr>
      <xdr:spPr>
        <a:xfrm>
          <a:off x="5743575" y="3657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142875</xdr:rowOff>
    </xdr:from>
    <xdr:to>
      <xdr:col>5</xdr:col>
      <xdr:colOff>76200</xdr:colOff>
      <xdr:row>20</xdr:row>
      <xdr:rowOff>142875</xdr:rowOff>
    </xdr:to>
    <xdr:cxnSp macro="">
      <xdr:nvCxnSpPr>
        <xdr:cNvPr id="47" name="直線コネクタ 46"/>
        <xdr:cNvCxnSpPr/>
      </xdr:nvCxnSpPr>
      <xdr:spPr bwMode="auto">
        <a:xfrm>
          <a:off x="5562600" y="36861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9525</xdr:rowOff>
    </xdr:from>
    <xdr:ext cx="762000" cy="257175"/>
    <xdr:sp macro="" textlink="">
      <xdr:nvSpPr>
        <xdr:cNvPr id="48" name="人口1人当たり決算額の推移最大値テキスト130"/>
        <xdr:cNvSpPr txBox="1"/>
      </xdr:nvSpPr>
      <xdr:spPr>
        <a:xfrm>
          <a:off x="5743575" y="180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95250</xdr:rowOff>
    </xdr:from>
    <xdr:to>
      <xdr:col>5</xdr:col>
      <xdr:colOff>76200</xdr:colOff>
      <xdr:row>11</xdr:row>
      <xdr:rowOff>95250</xdr:rowOff>
    </xdr:to>
    <xdr:cxnSp macro="">
      <xdr:nvCxnSpPr>
        <xdr:cNvPr id="49" name="直線コネクタ 48"/>
        <xdr:cNvCxnSpPr/>
      </xdr:nvCxnSpPr>
      <xdr:spPr bwMode="auto">
        <a:xfrm>
          <a:off x="5562600" y="20574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17</xdr:row>
      <xdr:rowOff>47625</xdr:rowOff>
    </xdr:from>
    <xdr:to>
      <xdr:col>4</xdr:col>
      <xdr:colOff>1114425</xdr:colOff>
      <xdr:row>17</xdr:row>
      <xdr:rowOff>47625</xdr:rowOff>
    </xdr:to>
    <xdr:cxnSp macro="">
      <xdr:nvCxnSpPr>
        <xdr:cNvPr id="50" name="直線コネクタ 49"/>
        <xdr:cNvCxnSpPr/>
      </xdr:nvCxnSpPr>
      <xdr:spPr bwMode="auto">
        <a:xfrm>
          <a:off x="5000625" y="3057525"/>
          <a:ext cx="64770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152400</xdr:rowOff>
    </xdr:from>
    <xdr:ext cx="762000" cy="257175"/>
    <xdr:sp macro="" textlink="">
      <xdr:nvSpPr>
        <xdr:cNvPr id="51" name="人口1人当たり決算額の推移平均値テキスト130"/>
        <xdr:cNvSpPr txBox="1"/>
      </xdr:nvSpPr>
      <xdr:spPr>
        <a:xfrm>
          <a:off x="5743575" y="280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142875</xdr:rowOff>
    </xdr:from>
    <xdr:to>
      <xdr:col>5</xdr:col>
      <xdr:colOff>38100</xdr:colOff>
      <xdr:row>17</xdr:row>
      <xdr:rowOff>66675</xdr:rowOff>
    </xdr:to>
    <xdr:sp macro="" textlink="">
      <xdr:nvSpPr>
        <xdr:cNvPr id="52" name="フローチャート : 判断 51"/>
        <xdr:cNvSpPr/>
      </xdr:nvSpPr>
      <xdr:spPr bwMode="auto">
        <a:xfrm>
          <a:off x="5600700" y="29718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47625</xdr:rowOff>
    </xdr:from>
    <xdr:to>
      <xdr:col>4</xdr:col>
      <xdr:colOff>466725</xdr:colOff>
      <xdr:row>17</xdr:row>
      <xdr:rowOff>114300</xdr:rowOff>
    </xdr:to>
    <xdr:cxnSp macro="">
      <xdr:nvCxnSpPr>
        <xdr:cNvPr id="53" name="直線コネクタ 52"/>
        <xdr:cNvCxnSpPr/>
      </xdr:nvCxnSpPr>
      <xdr:spPr bwMode="auto">
        <a:xfrm flipV="1">
          <a:off x="4305300" y="3057525"/>
          <a:ext cx="695325"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133350</xdr:rowOff>
    </xdr:from>
    <xdr:to>
      <xdr:col>4</xdr:col>
      <xdr:colOff>523875</xdr:colOff>
      <xdr:row>17</xdr:row>
      <xdr:rowOff>66675</xdr:rowOff>
    </xdr:to>
    <xdr:sp macro="" textlink="">
      <xdr:nvSpPr>
        <xdr:cNvPr id="54" name="フローチャート : 判断 53"/>
        <xdr:cNvSpPr/>
      </xdr:nvSpPr>
      <xdr:spPr bwMode="auto">
        <a:xfrm>
          <a:off x="4953000" y="29622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76200</xdr:rowOff>
    </xdr:from>
    <xdr:ext cx="733425" cy="257175"/>
    <xdr:sp macro="" textlink="">
      <xdr:nvSpPr>
        <xdr:cNvPr id="55" name="テキスト ボックス 54"/>
        <xdr:cNvSpPr txBox="1"/>
      </xdr:nvSpPr>
      <xdr:spPr>
        <a:xfrm>
          <a:off x="4619625" y="2724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47625</xdr:rowOff>
    </xdr:from>
    <xdr:to>
      <xdr:col>3</xdr:col>
      <xdr:colOff>904875</xdr:colOff>
      <xdr:row>17</xdr:row>
      <xdr:rowOff>114300</xdr:rowOff>
    </xdr:to>
    <xdr:cxnSp macro="">
      <xdr:nvCxnSpPr>
        <xdr:cNvPr id="56" name="直線コネクタ 55"/>
        <xdr:cNvCxnSpPr/>
      </xdr:nvCxnSpPr>
      <xdr:spPr bwMode="auto">
        <a:xfrm>
          <a:off x="3609975" y="3057525"/>
          <a:ext cx="695325"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17</xdr:row>
      <xdr:rowOff>19050</xdr:rowOff>
    </xdr:from>
    <xdr:to>
      <xdr:col>3</xdr:col>
      <xdr:colOff>952500</xdr:colOff>
      <xdr:row>17</xdr:row>
      <xdr:rowOff>114300</xdr:rowOff>
    </xdr:to>
    <xdr:sp macro="" textlink="">
      <xdr:nvSpPr>
        <xdr:cNvPr id="57" name="フローチャート : 判断 56"/>
        <xdr:cNvSpPr/>
      </xdr:nvSpPr>
      <xdr:spPr bwMode="auto">
        <a:xfrm>
          <a:off x="4257675" y="30289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123825</xdr:rowOff>
    </xdr:from>
    <xdr:ext cx="762000" cy="257175"/>
    <xdr:sp macro="" textlink="">
      <xdr:nvSpPr>
        <xdr:cNvPr id="58" name="テキスト ボックス 57"/>
        <xdr:cNvSpPr txBox="1"/>
      </xdr:nvSpPr>
      <xdr:spPr>
        <a:xfrm>
          <a:off x="3924300" y="277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638175</xdr:colOff>
      <xdr:row>16</xdr:row>
      <xdr:rowOff>152400</xdr:rowOff>
    </xdr:from>
    <xdr:to>
      <xdr:col>3</xdr:col>
      <xdr:colOff>209550</xdr:colOff>
      <xdr:row>17</xdr:row>
      <xdr:rowOff>47625</xdr:rowOff>
    </xdr:to>
    <xdr:cxnSp macro="">
      <xdr:nvCxnSpPr>
        <xdr:cNvPr id="59" name="直線コネクタ 58"/>
        <xdr:cNvCxnSpPr/>
      </xdr:nvCxnSpPr>
      <xdr:spPr bwMode="auto">
        <a:xfrm>
          <a:off x="2905125" y="2981325"/>
          <a:ext cx="704850"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104775</xdr:rowOff>
    </xdr:from>
    <xdr:to>
      <xdr:col>3</xdr:col>
      <xdr:colOff>257175</xdr:colOff>
      <xdr:row>17</xdr:row>
      <xdr:rowOff>38100</xdr:rowOff>
    </xdr:to>
    <xdr:sp macro="" textlink="">
      <xdr:nvSpPr>
        <xdr:cNvPr id="60" name="フローチャート : 判断 59"/>
        <xdr:cNvSpPr/>
      </xdr:nvSpPr>
      <xdr:spPr bwMode="auto">
        <a:xfrm>
          <a:off x="3552825"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47625</xdr:rowOff>
    </xdr:from>
    <xdr:ext cx="762000" cy="257175"/>
    <xdr:sp macro="" textlink="">
      <xdr:nvSpPr>
        <xdr:cNvPr id="61" name="テキスト ボックス 60"/>
        <xdr:cNvSpPr txBox="1"/>
      </xdr:nvSpPr>
      <xdr:spPr>
        <a:xfrm>
          <a:off x="3228975" y="269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9525</xdr:rowOff>
    </xdr:from>
    <xdr:to>
      <xdr:col>2</xdr:col>
      <xdr:colOff>695325</xdr:colOff>
      <xdr:row>16</xdr:row>
      <xdr:rowOff>114300</xdr:rowOff>
    </xdr:to>
    <xdr:sp macro="" textlink="">
      <xdr:nvSpPr>
        <xdr:cNvPr id="62" name="フローチャート : 判断 61"/>
        <xdr:cNvSpPr/>
      </xdr:nvSpPr>
      <xdr:spPr bwMode="auto">
        <a:xfrm>
          <a:off x="2857500" y="28384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123825</xdr:rowOff>
    </xdr:from>
    <xdr:ext cx="762000" cy="257175"/>
    <xdr:sp macro="" textlink="">
      <xdr:nvSpPr>
        <xdr:cNvPr id="63" name="テキスト ボックス 62"/>
        <xdr:cNvSpPr txBox="1"/>
      </xdr:nvSpPr>
      <xdr:spPr>
        <a:xfrm>
          <a:off x="2524125" y="260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171450</xdr:rowOff>
    </xdr:from>
    <xdr:to>
      <xdr:col>5</xdr:col>
      <xdr:colOff>38100</xdr:colOff>
      <xdr:row>17</xdr:row>
      <xdr:rowOff>95250</xdr:rowOff>
    </xdr:to>
    <xdr:sp macro="" textlink="">
      <xdr:nvSpPr>
        <xdr:cNvPr id="69" name="円/楕円 68"/>
        <xdr:cNvSpPr/>
      </xdr:nvSpPr>
      <xdr:spPr bwMode="auto">
        <a:xfrm>
          <a:off x="5600700" y="30003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16</xdr:row>
      <xdr:rowOff>142875</xdr:rowOff>
    </xdr:from>
    <xdr:ext cx="762000" cy="257175"/>
    <xdr:sp macro="" textlink="">
      <xdr:nvSpPr>
        <xdr:cNvPr id="70" name="人口1人当たり決算額の推移該当値テキスト130"/>
        <xdr:cNvSpPr txBox="1"/>
      </xdr:nvSpPr>
      <xdr:spPr>
        <a:xfrm>
          <a:off x="5743575" y="297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64,315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161925</xdr:rowOff>
    </xdr:from>
    <xdr:to>
      <xdr:col>4</xdr:col>
      <xdr:colOff>523875</xdr:colOff>
      <xdr:row>17</xdr:row>
      <xdr:rowOff>95250</xdr:rowOff>
    </xdr:to>
    <xdr:sp macro="" textlink="">
      <xdr:nvSpPr>
        <xdr:cNvPr id="71" name="円/楕円 70"/>
        <xdr:cNvSpPr/>
      </xdr:nvSpPr>
      <xdr:spPr bwMode="auto">
        <a:xfrm>
          <a:off x="4953000" y="299085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85725</xdr:rowOff>
    </xdr:from>
    <xdr:ext cx="733425" cy="257175"/>
    <xdr:sp macro="" textlink="">
      <xdr:nvSpPr>
        <xdr:cNvPr id="72" name="テキスト ボックス 71"/>
        <xdr:cNvSpPr txBox="1"/>
      </xdr:nvSpPr>
      <xdr:spPr>
        <a:xfrm>
          <a:off x="4619625" y="3095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64,390</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66675</xdr:rowOff>
    </xdr:from>
    <xdr:to>
      <xdr:col>3</xdr:col>
      <xdr:colOff>952500</xdr:colOff>
      <xdr:row>17</xdr:row>
      <xdr:rowOff>161925</xdr:rowOff>
    </xdr:to>
    <xdr:sp macro="" textlink="">
      <xdr:nvSpPr>
        <xdr:cNvPr id="73" name="円/楕円 72"/>
        <xdr:cNvSpPr/>
      </xdr:nvSpPr>
      <xdr:spPr bwMode="auto">
        <a:xfrm>
          <a:off x="4257675" y="3076575"/>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152400</xdr:rowOff>
    </xdr:from>
    <xdr:ext cx="762000" cy="257175"/>
    <xdr:sp macro="" textlink="">
      <xdr:nvSpPr>
        <xdr:cNvPr id="74" name="テキスト ボックス 73"/>
        <xdr:cNvSpPr txBox="1"/>
      </xdr:nvSpPr>
      <xdr:spPr>
        <a:xfrm>
          <a:off x="3924300" y="3162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62,615</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161925</xdr:rowOff>
    </xdr:from>
    <xdr:to>
      <xdr:col>3</xdr:col>
      <xdr:colOff>257175</xdr:colOff>
      <xdr:row>17</xdr:row>
      <xdr:rowOff>95250</xdr:rowOff>
    </xdr:to>
    <xdr:sp macro="" textlink="">
      <xdr:nvSpPr>
        <xdr:cNvPr id="75" name="円/楕円 74"/>
        <xdr:cNvSpPr/>
      </xdr:nvSpPr>
      <xdr:spPr bwMode="auto">
        <a:xfrm>
          <a:off x="3552825" y="299085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17</xdr:row>
      <xdr:rowOff>85725</xdr:rowOff>
    </xdr:from>
    <xdr:ext cx="762000" cy="257175"/>
    <xdr:sp macro="" textlink="">
      <xdr:nvSpPr>
        <xdr:cNvPr id="76" name="テキスト ボックス 75"/>
        <xdr:cNvSpPr txBox="1"/>
      </xdr:nvSpPr>
      <xdr:spPr>
        <a:xfrm>
          <a:off x="3228975" y="3095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64,389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104775</xdr:rowOff>
    </xdr:from>
    <xdr:to>
      <xdr:col>2</xdr:col>
      <xdr:colOff>695325</xdr:colOff>
      <xdr:row>17</xdr:row>
      <xdr:rowOff>38100</xdr:rowOff>
    </xdr:to>
    <xdr:sp macro="" textlink="">
      <xdr:nvSpPr>
        <xdr:cNvPr id="77" name="円/楕円 76"/>
        <xdr:cNvSpPr/>
      </xdr:nvSpPr>
      <xdr:spPr bwMode="auto">
        <a:xfrm>
          <a:off x="2857500" y="293370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17</xdr:row>
      <xdr:rowOff>19050</xdr:rowOff>
    </xdr:from>
    <xdr:ext cx="762000" cy="257175"/>
    <xdr:sp macro="" textlink="">
      <xdr:nvSpPr>
        <xdr:cNvPr id="78" name="テキスト ボックス 77"/>
        <xdr:cNvSpPr txBox="1"/>
      </xdr:nvSpPr>
      <xdr:spPr>
        <a:xfrm>
          <a:off x="252412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65,984</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95250</xdr:rowOff>
    </xdr:from>
    <xdr:to>
      <xdr:col>5</xdr:col>
      <xdr:colOff>733425</xdr:colOff>
      <xdr:row>38</xdr:row>
      <xdr:rowOff>95250</xdr:rowOff>
    </xdr:to>
    <xdr:cxnSp macro="">
      <xdr:nvCxnSpPr>
        <xdr:cNvPr id="94" name="直線コネクタ 93"/>
        <xdr:cNvCxnSpPr/>
      </xdr:nvCxnSpPr>
      <xdr:spPr bwMode="auto">
        <a:xfrm>
          <a:off x="2162175" y="7686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47625</xdr:rowOff>
    </xdr:from>
    <xdr:to>
      <xdr:col>5</xdr:col>
      <xdr:colOff>733425</xdr:colOff>
      <xdr:row>37</xdr:row>
      <xdr:rowOff>47625</xdr:rowOff>
    </xdr:to>
    <xdr:cxnSp macro="">
      <xdr:nvCxnSpPr>
        <xdr:cNvPr id="95" name="直線コネクタ 94"/>
        <xdr:cNvCxnSpPr/>
      </xdr:nvCxnSpPr>
      <xdr:spPr bwMode="auto">
        <a:xfrm>
          <a:off x="2162175" y="7296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36</xdr:row>
      <xdr:rowOff>76200</xdr:rowOff>
    </xdr:from>
    <xdr:ext cx="762000" cy="257175"/>
    <xdr:sp macro="" textlink="">
      <xdr:nvSpPr>
        <xdr:cNvPr id="96" name="テキスト ボックス 95"/>
        <xdr:cNvSpPr txBox="1"/>
      </xdr:nvSpPr>
      <xdr:spPr>
        <a:xfrm>
          <a:off x="1409700"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97" name="直線コネクタ 96"/>
        <xdr:cNvCxnSpPr/>
      </xdr:nvCxnSpPr>
      <xdr:spPr bwMode="auto">
        <a:xfrm>
          <a:off x="2162175" y="6915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38100</xdr:rowOff>
    </xdr:from>
    <xdr:ext cx="762000" cy="257175"/>
    <xdr:sp macro="" textlink="">
      <xdr:nvSpPr>
        <xdr:cNvPr id="98" name="テキスト ボックス 97"/>
        <xdr:cNvSpPr txBox="1"/>
      </xdr:nvSpPr>
      <xdr:spPr>
        <a:xfrm>
          <a:off x="1409700"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99" name="直線コネクタ 98"/>
        <xdr:cNvCxnSpPr/>
      </xdr:nvCxnSpPr>
      <xdr:spPr bwMode="auto">
        <a:xfrm>
          <a:off x="2162175" y="6534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0</xdr:rowOff>
    </xdr:from>
    <xdr:ext cx="762000" cy="257175"/>
    <xdr:sp macro="" textlink="">
      <xdr:nvSpPr>
        <xdr:cNvPr id="100" name="テキスト ボックス 99"/>
        <xdr:cNvSpPr txBox="1"/>
      </xdr:nvSpPr>
      <xdr:spPr>
        <a:xfrm>
          <a:off x="14097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101" name="直線コネクタ 100"/>
        <xdr:cNvCxnSpPr/>
      </xdr:nvCxnSpPr>
      <xdr:spPr bwMode="auto">
        <a:xfrm>
          <a:off x="2162175" y="6153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133350</xdr:rowOff>
    </xdr:from>
    <xdr:ext cx="762000" cy="257175"/>
    <xdr:sp macro="" textlink="">
      <xdr:nvSpPr>
        <xdr:cNvPr id="102" name="テキスト ボックス 101"/>
        <xdr:cNvSpPr txBox="1"/>
      </xdr:nvSpPr>
      <xdr:spPr>
        <a:xfrm>
          <a:off x="1409700"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3" name="直線コネクタ 102"/>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4" name="テキスト ボックス 103"/>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5"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123825</xdr:rowOff>
    </xdr:from>
    <xdr:to>
      <xdr:col>4</xdr:col>
      <xdr:colOff>1114425</xdr:colOff>
      <xdr:row>37</xdr:row>
      <xdr:rowOff>171450</xdr:rowOff>
    </xdr:to>
    <xdr:cxnSp macro="">
      <xdr:nvCxnSpPr>
        <xdr:cNvPr id="106" name="直線コネクタ 105"/>
        <xdr:cNvCxnSpPr/>
      </xdr:nvCxnSpPr>
      <xdr:spPr bwMode="auto">
        <a:xfrm flipV="1">
          <a:off x="5648325" y="6172200"/>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142875</xdr:rowOff>
    </xdr:from>
    <xdr:ext cx="762000" cy="257175"/>
    <xdr:sp macro="" textlink="">
      <xdr:nvSpPr>
        <xdr:cNvPr id="107" name="人口1人当たり決算額の推移最小値テキスト445"/>
        <xdr:cNvSpPr txBox="1"/>
      </xdr:nvSpPr>
      <xdr:spPr>
        <a:xfrm>
          <a:off x="5743575" y="739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171450</xdr:rowOff>
    </xdr:from>
    <xdr:to>
      <xdr:col>5</xdr:col>
      <xdr:colOff>76200</xdr:colOff>
      <xdr:row>37</xdr:row>
      <xdr:rowOff>171450</xdr:rowOff>
    </xdr:to>
    <xdr:cxnSp macro="">
      <xdr:nvCxnSpPr>
        <xdr:cNvPr id="108" name="直線コネクタ 107"/>
        <xdr:cNvCxnSpPr/>
      </xdr:nvCxnSpPr>
      <xdr:spPr bwMode="auto">
        <a:xfrm>
          <a:off x="5562600" y="74199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38100</xdr:rowOff>
    </xdr:from>
    <xdr:ext cx="762000" cy="257175"/>
    <xdr:sp macro="" textlink="">
      <xdr:nvSpPr>
        <xdr:cNvPr id="109" name="人口1人当たり決算額の推移最大値テキスト445"/>
        <xdr:cNvSpPr txBox="1"/>
      </xdr:nvSpPr>
      <xdr:spPr>
        <a:xfrm>
          <a:off x="5743575" y="591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123825</xdr:rowOff>
    </xdr:from>
    <xdr:to>
      <xdr:col>5</xdr:col>
      <xdr:colOff>76200</xdr:colOff>
      <xdr:row>33</xdr:row>
      <xdr:rowOff>123825</xdr:rowOff>
    </xdr:to>
    <xdr:cxnSp macro="">
      <xdr:nvCxnSpPr>
        <xdr:cNvPr id="110" name="直線コネクタ 109"/>
        <xdr:cNvCxnSpPr/>
      </xdr:nvCxnSpPr>
      <xdr:spPr bwMode="auto">
        <a:xfrm>
          <a:off x="5562600" y="61722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35</xdr:row>
      <xdr:rowOff>171450</xdr:rowOff>
    </xdr:from>
    <xdr:to>
      <xdr:col>4</xdr:col>
      <xdr:colOff>1114425</xdr:colOff>
      <xdr:row>35</xdr:row>
      <xdr:rowOff>266700</xdr:rowOff>
    </xdr:to>
    <xdr:cxnSp macro="">
      <xdr:nvCxnSpPr>
        <xdr:cNvPr id="111" name="直線コネクタ 110"/>
        <xdr:cNvCxnSpPr/>
      </xdr:nvCxnSpPr>
      <xdr:spPr bwMode="auto">
        <a:xfrm flipV="1">
          <a:off x="5000625" y="6905625"/>
          <a:ext cx="647700"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34</xdr:row>
      <xdr:rowOff>276225</xdr:rowOff>
    </xdr:from>
    <xdr:ext cx="762000" cy="257175"/>
    <xdr:sp macro="" textlink="">
      <xdr:nvSpPr>
        <xdr:cNvPr id="112" name="人口1人当たり決算額の推移平均値テキスト445"/>
        <xdr:cNvSpPr txBox="1"/>
      </xdr:nvSpPr>
      <xdr:spPr>
        <a:xfrm>
          <a:off x="5743575"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85725</xdr:rowOff>
    </xdr:from>
    <xdr:to>
      <xdr:col>5</xdr:col>
      <xdr:colOff>38100</xdr:colOff>
      <xdr:row>35</xdr:row>
      <xdr:rowOff>190500</xdr:rowOff>
    </xdr:to>
    <xdr:sp macro="" textlink="">
      <xdr:nvSpPr>
        <xdr:cNvPr id="113" name="フローチャート : 判断 112"/>
        <xdr:cNvSpPr/>
      </xdr:nvSpPr>
      <xdr:spPr bwMode="auto">
        <a:xfrm>
          <a:off x="5600700" y="6819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266700</xdr:rowOff>
    </xdr:from>
    <xdr:to>
      <xdr:col>4</xdr:col>
      <xdr:colOff>466725</xdr:colOff>
      <xdr:row>35</xdr:row>
      <xdr:rowOff>304800</xdr:rowOff>
    </xdr:to>
    <xdr:cxnSp macro="">
      <xdr:nvCxnSpPr>
        <xdr:cNvPr id="114" name="直線コネクタ 113"/>
        <xdr:cNvCxnSpPr/>
      </xdr:nvCxnSpPr>
      <xdr:spPr bwMode="auto">
        <a:xfrm flipV="1">
          <a:off x="4305300" y="7000875"/>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66675</xdr:rowOff>
    </xdr:from>
    <xdr:to>
      <xdr:col>4</xdr:col>
      <xdr:colOff>523875</xdr:colOff>
      <xdr:row>35</xdr:row>
      <xdr:rowOff>171450</xdr:rowOff>
    </xdr:to>
    <xdr:sp macro="" textlink="">
      <xdr:nvSpPr>
        <xdr:cNvPr id="115" name="フローチャート : 判断 114"/>
        <xdr:cNvSpPr/>
      </xdr:nvSpPr>
      <xdr:spPr bwMode="auto">
        <a:xfrm>
          <a:off x="4953000" y="68008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180975</xdr:rowOff>
    </xdr:from>
    <xdr:ext cx="733425" cy="257175"/>
    <xdr:sp macro="" textlink="">
      <xdr:nvSpPr>
        <xdr:cNvPr id="116" name="テキスト ボックス 115"/>
        <xdr:cNvSpPr txBox="1"/>
      </xdr:nvSpPr>
      <xdr:spPr>
        <a:xfrm>
          <a:off x="4619625" y="6572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304800</xdr:rowOff>
    </xdr:from>
    <xdr:to>
      <xdr:col>3</xdr:col>
      <xdr:colOff>904875</xdr:colOff>
      <xdr:row>35</xdr:row>
      <xdr:rowOff>314325</xdr:rowOff>
    </xdr:to>
    <xdr:cxnSp macro="">
      <xdr:nvCxnSpPr>
        <xdr:cNvPr id="117" name="直線コネクタ 116"/>
        <xdr:cNvCxnSpPr/>
      </xdr:nvCxnSpPr>
      <xdr:spPr bwMode="auto">
        <a:xfrm flipV="1">
          <a:off x="3609975" y="7038975"/>
          <a:ext cx="69532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34</xdr:row>
      <xdr:rowOff>342900</xdr:rowOff>
    </xdr:from>
    <xdr:to>
      <xdr:col>3</xdr:col>
      <xdr:colOff>952500</xdr:colOff>
      <xdr:row>35</xdr:row>
      <xdr:rowOff>95250</xdr:rowOff>
    </xdr:to>
    <xdr:sp macro="" textlink="">
      <xdr:nvSpPr>
        <xdr:cNvPr id="118" name="フローチャート : 判断 117"/>
        <xdr:cNvSpPr/>
      </xdr:nvSpPr>
      <xdr:spPr bwMode="auto">
        <a:xfrm>
          <a:off x="4257675" y="6734175"/>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104775</xdr:rowOff>
    </xdr:from>
    <xdr:ext cx="762000" cy="257175"/>
    <xdr:sp macro="" textlink="">
      <xdr:nvSpPr>
        <xdr:cNvPr id="119" name="テキスト ボックス 118"/>
        <xdr:cNvSpPr txBox="1"/>
      </xdr:nvSpPr>
      <xdr:spPr>
        <a:xfrm>
          <a:off x="3924300" y="649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314325</xdr:rowOff>
    </xdr:from>
    <xdr:to>
      <xdr:col>3</xdr:col>
      <xdr:colOff>209550</xdr:colOff>
      <xdr:row>36</xdr:row>
      <xdr:rowOff>142875</xdr:rowOff>
    </xdr:to>
    <xdr:cxnSp macro="">
      <xdr:nvCxnSpPr>
        <xdr:cNvPr id="120" name="直線コネクタ 119"/>
        <xdr:cNvCxnSpPr/>
      </xdr:nvCxnSpPr>
      <xdr:spPr bwMode="auto">
        <a:xfrm flipV="1">
          <a:off x="2905125" y="7048500"/>
          <a:ext cx="704850" cy="1714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304800</xdr:rowOff>
    </xdr:from>
    <xdr:to>
      <xdr:col>3</xdr:col>
      <xdr:colOff>257175</xdr:colOff>
      <xdr:row>35</xdr:row>
      <xdr:rowOff>66675</xdr:rowOff>
    </xdr:to>
    <xdr:sp macro="" textlink="">
      <xdr:nvSpPr>
        <xdr:cNvPr id="121" name="フローチャート : 判断 120"/>
        <xdr:cNvSpPr/>
      </xdr:nvSpPr>
      <xdr:spPr bwMode="auto">
        <a:xfrm>
          <a:off x="3552825" y="669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76200</xdr:rowOff>
    </xdr:from>
    <xdr:ext cx="762000" cy="257175"/>
    <xdr:sp macro="" textlink="">
      <xdr:nvSpPr>
        <xdr:cNvPr id="122" name="テキスト ボックス 121"/>
        <xdr:cNvSpPr txBox="1"/>
      </xdr:nvSpPr>
      <xdr:spPr>
        <a:xfrm>
          <a:off x="322897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247650</xdr:rowOff>
    </xdr:from>
    <xdr:to>
      <xdr:col>2</xdr:col>
      <xdr:colOff>695325</xdr:colOff>
      <xdr:row>35</xdr:row>
      <xdr:rowOff>9525</xdr:rowOff>
    </xdr:to>
    <xdr:sp macro="" textlink="">
      <xdr:nvSpPr>
        <xdr:cNvPr id="123" name="フローチャート : 判断 122"/>
        <xdr:cNvSpPr/>
      </xdr:nvSpPr>
      <xdr:spPr bwMode="auto">
        <a:xfrm>
          <a:off x="2857500" y="66389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19050</xdr:rowOff>
    </xdr:from>
    <xdr:ext cx="762000" cy="257175"/>
    <xdr:sp macro="" textlink="">
      <xdr:nvSpPr>
        <xdr:cNvPr id="124" name="テキスト ボックス 123"/>
        <xdr:cNvSpPr txBox="1"/>
      </xdr:nvSpPr>
      <xdr:spPr>
        <a:xfrm>
          <a:off x="252412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5" name="テキスト ボックス 124"/>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6" name="テキスト ボックス 125"/>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7" name="テキスト ボックス 126"/>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8" name="テキスト ボックス 127"/>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9" name="テキスト ボックス 128"/>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123825</xdr:rowOff>
    </xdr:from>
    <xdr:to>
      <xdr:col>5</xdr:col>
      <xdr:colOff>38100</xdr:colOff>
      <xdr:row>35</xdr:row>
      <xdr:rowOff>219075</xdr:rowOff>
    </xdr:to>
    <xdr:sp macro="" textlink="">
      <xdr:nvSpPr>
        <xdr:cNvPr id="130" name="円/楕円 129"/>
        <xdr:cNvSpPr/>
      </xdr:nvSpPr>
      <xdr:spPr bwMode="auto">
        <a:xfrm>
          <a:off x="5600700" y="68580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35</xdr:row>
      <xdr:rowOff>95250</xdr:rowOff>
    </xdr:from>
    <xdr:ext cx="762000" cy="257175"/>
    <xdr:sp macro="" textlink="">
      <xdr:nvSpPr>
        <xdr:cNvPr id="131" name="人口1人当たり決算額の推移該当値テキスト445"/>
        <xdr:cNvSpPr txBox="1"/>
      </xdr:nvSpPr>
      <xdr:spPr>
        <a:xfrm>
          <a:off x="5743575"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219075</xdr:rowOff>
    </xdr:from>
    <xdr:to>
      <xdr:col>4</xdr:col>
      <xdr:colOff>523875</xdr:colOff>
      <xdr:row>35</xdr:row>
      <xdr:rowOff>314325</xdr:rowOff>
    </xdr:to>
    <xdr:sp macro="" textlink="">
      <xdr:nvSpPr>
        <xdr:cNvPr id="132" name="円/楕円 131"/>
        <xdr:cNvSpPr/>
      </xdr:nvSpPr>
      <xdr:spPr bwMode="auto">
        <a:xfrm>
          <a:off x="4953000" y="69532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304800</xdr:rowOff>
    </xdr:from>
    <xdr:ext cx="733425" cy="257175"/>
    <xdr:sp macro="" textlink="">
      <xdr:nvSpPr>
        <xdr:cNvPr id="133" name="テキスト ボックス 132"/>
        <xdr:cNvSpPr txBox="1"/>
      </xdr:nvSpPr>
      <xdr:spPr>
        <a:xfrm>
          <a:off x="4619625" y="7038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7,863</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257175</xdr:rowOff>
    </xdr:from>
    <xdr:to>
      <xdr:col>3</xdr:col>
      <xdr:colOff>952500</xdr:colOff>
      <xdr:row>36</xdr:row>
      <xdr:rowOff>19050</xdr:rowOff>
    </xdr:to>
    <xdr:sp macro="" textlink="">
      <xdr:nvSpPr>
        <xdr:cNvPr id="134" name="円/楕円 133"/>
        <xdr:cNvSpPr/>
      </xdr:nvSpPr>
      <xdr:spPr bwMode="auto">
        <a:xfrm>
          <a:off x="4257675" y="699135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0</xdr:rowOff>
    </xdr:from>
    <xdr:ext cx="762000" cy="257175"/>
    <xdr:sp macro="" textlink="">
      <xdr:nvSpPr>
        <xdr:cNvPr id="135" name="テキスト ボックス 134"/>
        <xdr:cNvSpPr txBox="1"/>
      </xdr:nvSpPr>
      <xdr:spPr>
        <a:xfrm>
          <a:off x="3924300"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6,729</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257175</xdr:rowOff>
    </xdr:from>
    <xdr:to>
      <xdr:col>3</xdr:col>
      <xdr:colOff>257175</xdr:colOff>
      <xdr:row>36</xdr:row>
      <xdr:rowOff>19050</xdr:rowOff>
    </xdr:to>
    <xdr:sp macro="" textlink="">
      <xdr:nvSpPr>
        <xdr:cNvPr id="136" name="円/楕円 135"/>
        <xdr:cNvSpPr/>
      </xdr:nvSpPr>
      <xdr:spPr bwMode="auto">
        <a:xfrm>
          <a:off x="3552825" y="69913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36</xdr:row>
      <xdr:rowOff>0</xdr:rowOff>
    </xdr:from>
    <xdr:ext cx="762000" cy="257175"/>
    <xdr:sp macro="" textlink="">
      <xdr:nvSpPr>
        <xdr:cNvPr id="137" name="テキスト ボックス 136"/>
        <xdr:cNvSpPr txBox="1"/>
      </xdr:nvSpPr>
      <xdr:spPr>
        <a:xfrm>
          <a:off x="3228975"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95250</xdr:rowOff>
    </xdr:from>
    <xdr:to>
      <xdr:col>2</xdr:col>
      <xdr:colOff>695325</xdr:colOff>
      <xdr:row>37</xdr:row>
      <xdr:rowOff>19050</xdr:rowOff>
    </xdr:to>
    <xdr:sp macro="" textlink="">
      <xdr:nvSpPr>
        <xdr:cNvPr id="138" name="円/楕円 137"/>
        <xdr:cNvSpPr/>
      </xdr:nvSpPr>
      <xdr:spPr bwMode="auto">
        <a:xfrm>
          <a:off x="2857500" y="71723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37</xdr:row>
      <xdr:rowOff>9525</xdr:rowOff>
    </xdr:from>
    <xdr:ext cx="762000" cy="257175"/>
    <xdr:sp macro="" textlink="">
      <xdr:nvSpPr>
        <xdr:cNvPr id="139" name="テキスト ボックス 138"/>
        <xdr:cNvSpPr txBox="1"/>
      </xdr:nvSpPr>
      <xdr:spPr>
        <a:xfrm>
          <a:off x="2524125" y="725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130,385
128,551
67.82
47,791,711
46,771,122
444,030
24,991,713
38,528,073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171450</xdr:rowOff>
    </xdr:from>
    <xdr:ext cx="533400" cy="257175"/>
    <xdr:sp macro="" textlink="">
      <xdr:nvSpPr>
        <xdr:cNvPr id="48" name="テキスト ボックス 47"/>
        <xdr:cNvSpPr txBox="1"/>
      </xdr:nvSpPr>
      <xdr:spPr>
        <a:xfrm>
          <a:off x="228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133350</xdr:rowOff>
    </xdr:from>
    <xdr:ext cx="533400" cy="257175"/>
    <xdr:sp macro="" textlink="">
      <xdr:nvSpPr>
        <xdr:cNvPr id="50" name="テキスト ボックス 49"/>
        <xdr:cNvSpPr txBox="1"/>
      </xdr:nvSpPr>
      <xdr:spPr>
        <a:xfrm>
          <a:off x="228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95250</xdr:rowOff>
    </xdr:from>
    <xdr:ext cx="533400" cy="257175"/>
    <xdr:sp macro="" textlink="">
      <xdr:nvSpPr>
        <xdr:cNvPr id="52" name="テキスト ボックス 51"/>
        <xdr:cNvSpPr txBox="1"/>
      </xdr:nvSpPr>
      <xdr:spPr>
        <a:xfrm>
          <a:off x="228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4" name="テキスト ボックス 53"/>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161925</xdr:rowOff>
    </xdr:from>
    <xdr:to>
      <xdr:col>6</xdr:col>
      <xdr:colOff>514350</xdr:colOff>
      <xdr:row>39</xdr:row>
      <xdr:rowOff>123825</xdr:rowOff>
    </xdr:to>
    <xdr:cxnSp macro="">
      <xdr:nvCxnSpPr>
        <xdr:cNvPr id="56" name="直線コネクタ 55"/>
        <xdr:cNvCxnSpPr/>
      </xdr:nvCxnSpPr>
      <xdr:spPr>
        <a:xfrm flipV="1">
          <a:off x="4629150" y="5305425"/>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123825</xdr:rowOff>
    </xdr:from>
    <xdr:ext cx="533400" cy="257175"/>
    <xdr:sp macro="" textlink="">
      <xdr:nvSpPr>
        <xdr:cNvPr id="57" name="人件費最小値テキスト"/>
        <xdr:cNvSpPr txBox="1"/>
      </xdr:nvSpPr>
      <xdr:spPr>
        <a:xfrm>
          <a:off x="4686300" y="6810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419100</xdr:colOff>
      <xdr:row>39</xdr:row>
      <xdr:rowOff>123825</xdr:rowOff>
    </xdr:from>
    <xdr:to>
      <xdr:col>6</xdr:col>
      <xdr:colOff>600075</xdr:colOff>
      <xdr:row>39</xdr:row>
      <xdr:rowOff>123825</xdr:rowOff>
    </xdr:to>
    <xdr:cxnSp macro="">
      <xdr:nvCxnSpPr>
        <xdr:cNvPr id="58" name="直線コネクタ 57"/>
        <xdr:cNvCxnSpPr/>
      </xdr:nvCxnSpPr>
      <xdr:spPr>
        <a:xfrm>
          <a:off x="4543425" y="6810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104775</xdr:rowOff>
    </xdr:from>
    <xdr:ext cx="533400" cy="257175"/>
    <xdr:sp macro="" textlink="">
      <xdr:nvSpPr>
        <xdr:cNvPr id="59" name="人件費最大値テキスト"/>
        <xdr:cNvSpPr txBox="1"/>
      </xdr:nvSpPr>
      <xdr:spPr>
        <a:xfrm>
          <a:off x="4686300" y="507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419100</xdr:colOff>
      <xdr:row>30</xdr:row>
      <xdr:rowOff>161925</xdr:rowOff>
    </xdr:from>
    <xdr:to>
      <xdr:col>6</xdr:col>
      <xdr:colOff>600075</xdr:colOff>
      <xdr:row>30</xdr:row>
      <xdr:rowOff>161925</xdr:rowOff>
    </xdr:to>
    <xdr:cxnSp macro="">
      <xdr:nvCxnSpPr>
        <xdr:cNvPr id="60" name="直線コネクタ 59"/>
        <xdr:cNvCxnSpPr/>
      </xdr:nvCxnSpPr>
      <xdr:spPr>
        <a:xfrm>
          <a:off x="4543425" y="5305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28575</xdr:rowOff>
    </xdr:from>
    <xdr:to>
      <xdr:col>6</xdr:col>
      <xdr:colOff>514350</xdr:colOff>
      <xdr:row>36</xdr:row>
      <xdr:rowOff>104775</xdr:rowOff>
    </xdr:to>
    <xdr:cxnSp macro="">
      <xdr:nvCxnSpPr>
        <xdr:cNvPr id="61" name="直線コネクタ 60"/>
        <xdr:cNvCxnSpPr/>
      </xdr:nvCxnSpPr>
      <xdr:spPr>
        <a:xfrm>
          <a:off x="3800475" y="6200775"/>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76200</xdr:rowOff>
    </xdr:from>
    <xdr:ext cx="533400" cy="257175"/>
    <xdr:sp macro="" textlink="">
      <xdr:nvSpPr>
        <xdr:cNvPr id="62" name="人件費平均値テキスト"/>
        <xdr:cNvSpPr txBox="1"/>
      </xdr:nvSpPr>
      <xdr:spPr>
        <a:xfrm>
          <a:off x="4686300" y="590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47625</xdr:rowOff>
    </xdr:from>
    <xdr:to>
      <xdr:col>6</xdr:col>
      <xdr:colOff>561975</xdr:colOff>
      <xdr:row>35</xdr:row>
      <xdr:rowOff>152400</xdr:rowOff>
    </xdr:to>
    <xdr:sp macro="" textlink="">
      <xdr:nvSpPr>
        <xdr:cNvPr id="63" name="フローチャート : 判断 62"/>
        <xdr:cNvSpPr/>
      </xdr:nvSpPr>
      <xdr:spPr>
        <a:xfrm>
          <a:off x="4581525" y="604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28575</xdr:rowOff>
    </xdr:from>
    <xdr:to>
      <xdr:col>5</xdr:col>
      <xdr:colOff>361950</xdr:colOff>
      <xdr:row>36</xdr:row>
      <xdr:rowOff>104775</xdr:rowOff>
    </xdr:to>
    <xdr:cxnSp macro="">
      <xdr:nvCxnSpPr>
        <xdr:cNvPr id="64" name="直線コネクタ 63"/>
        <xdr:cNvCxnSpPr/>
      </xdr:nvCxnSpPr>
      <xdr:spPr>
        <a:xfrm flipV="1">
          <a:off x="2905125" y="620077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123825</xdr:rowOff>
    </xdr:from>
    <xdr:to>
      <xdr:col>5</xdr:col>
      <xdr:colOff>409575</xdr:colOff>
      <xdr:row>35</xdr:row>
      <xdr:rowOff>57150</xdr:rowOff>
    </xdr:to>
    <xdr:sp macro="" textlink="">
      <xdr:nvSpPr>
        <xdr:cNvPr id="65" name="フローチャート : 判断 64"/>
        <xdr:cNvSpPr/>
      </xdr:nvSpPr>
      <xdr:spPr>
        <a:xfrm>
          <a:off x="3743325" y="595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76200</xdr:rowOff>
    </xdr:from>
    <xdr:ext cx="533400" cy="257175"/>
    <xdr:sp macro="" textlink="">
      <xdr:nvSpPr>
        <xdr:cNvPr id="66" name="テキスト ボックス 65"/>
        <xdr:cNvSpPr txBox="1"/>
      </xdr:nvSpPr>
      <xdr:spPr>
        <a:xfrm>
          <a:off x="3533775" y="573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142875</xdr:rowOff>
    </xdr:from>
    <xdr:to>
      <xdr:col>4</xdr:col>
      <xdr:colOff>152400</xdr:colOff>
      <xdr:row>36</xdr:row>
      <xdr:rowOff>104775</xdr:rowOff>
    </xdr:to>
    <xdr:cxnSp macro="">
      <xdr:nvCxnSpPr>
        <xdr:cNvPr id="67" name="直線コネクタ 66"/>
        <xdr:cNvCxnSpPr/>
      </xdr:nvCxnSpPr>
      <xdr:spPr>
        <a:xfrm>
          <a:off x="2019300" y="61436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152400</xdr:rowOff>
    </xdr:from>
    <xdr:to>
      <xdr:col>4</xdr:col>
      <xdr:colOff>209550</xdr:colOff>
      <xdr:row>35</xdr:row>
      <xdr:rowOff>76200</xdr:rowOff>
    </xdr:to>
    <xdr:sp macro="" textlink="">
      <xdr:nvSpPr>
        <xdr:cNvPr id="68" name="フローチャート : 判断 67"/>
        <xdr:cNvSpPr/>
      </xdr:nvSpPr>
      <xdr:spPr>
        <a:xfrm>
          <a:off x="2857500" y="5981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95250</xdr:rowOff>
    </xdr:from>
    <xdr:ext cx="533400" cy="257175"/>
    <xdr:sp macro="" textlink="">
      <xdr:nvSpPr>
        <xdr:cNvPr id="69" name="テキスト ボックス 68"/>
        <xdr:cNvSpPr txBox="1"/>
      </xdr:nvSpPr>
      <xdr:spPr>
        <a:xfrm>
          <a:off x="2638425" y="575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57150</xdr:rowOff>
    </xdr:from>
    <xdr:to>
      <xdr:col>2</xdr:col>
      <xdr:colOff>638175</xdr:colOff>
      <xdr:row>35</xdr:row>
      <xdr:rowOff>142875</xdr:rowOff>
    </xdr:to>
    <xdr:cxnSp macro="">
      <xdr:nvCxnSpPr>
        <xdr:cNvPr id="70" name="直線コネクタ 69"/>
        <xdr:cNvCxnSpPr/>
      </xdr:nvCxnSpPr>
      <xdr:spPr>
        <a:xfrm>
          <a:off x="1133475" y="605790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38100</xdr:rowOff>
    </xdr:from>
    <xdr:to>
      <xdr:col>3</xdr:col>
      <xdr:colOff>0</xdr:colOff>
      <xdr:row>34</xdr:row>
      <xdr:rowOff>142875</xdr:rowOff>
    </xdr:to>
    <xdr:sp macro="" textlink="">
      <xdr:nvSpPr>
        <xdr:cNvPr id="71" name="フローチャート : 判断 70"/>
        <xdr:cNvSpPr/>
      </xdr:nvSpPr>
      <xdr:spPr>
        <a:xfrm>
          <a:off x="1971675" y="5867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32</xdr:row>
      <xdr:rowOff>152400</xdr:rowOff>
    </xdr:from>
    <xdr:ext cx="533400" cy="257175"/>
    <xdr:sp macro="" textlink="">
      <xdr:nvSpPr>
        <xdr:cNvPr id="72" name="テキスト ボックス 71"/>
        <xdr:cNvSpPr txBox="1"/>
      </xdr:nvSpPr>
      <xdr:spPr>
        <a:xfrm>
          <a:off x="1752600" y="563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114300</xdr:rowOff>
    </xdr:from>
    <xdr:to>
      <xdr:col>1</xdr:col>
      <xdr:colOff>485775</xdr:colOff>
      <xdr:row>34</xdr:row>
      <xdr:rowOff>38100</xdr:rowOff>
    </xdr:to>
    <xdr:sp macro="" textlink="">
      <xdr:nvSpPr>
        <xdr:cNvPr id="73" name="フローチャート : 判断 72"/>
        <xdr:cNvSpPr/>
      </xdr:nvSpPr>
      <xdr:spPr>
        <a:xfrm>
          <a:off x="1076325" y="577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32</xdr:row>
      <xdr:rowOff>57150</xdr:rowOff>
    </xdr:from>
    <xdr:ext cx="533400" cy="257175"/>
    <xdr:sp macro="" textlink="">
      <xdr:nvSpPr>
        <xdr:cNvPr id="74" name="テキスト ボックス 73"/>
        <xdr:cNvSpPr txBox="1"/>
      </xdr:nvSpPr>
      <xdr:spPr>
        <a:xfrm>
          <a:off x="866775" y="554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57150</xdr:rowOff>
    </xdr:from>
    <xdr:to>
      <xdr:col>6</xdr:col>
      <xdr:colOff>561975</xdr:colOff>
      <xdr:row>36</xdr:row>
      <xdr:rowOff>152400</xdr:rowOff>
    </xdr:to>
    <xdr:sp macro="" textlink="">
      <xdr:nvSpPr>
        <xdr:cNvPr id="80" name="円/楕円 79"/>
        <xdr:cNvSpPr/>
      </xdr:nvSpPr>
      <xdr:spPr>
        <a:xfrm>
          <a:off x="4581525" y="6229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28575</xdr:rowOff>
    </xdr:from>
    <xdr:ext cx="533400" cy="257175"/>
    <xdr:sp macro="" textlink="">
      <xdr:nvSpPr>
        <xdr:cNvPr id="81" name="人件費該当値テキスト"/>
        <xdr:cNvSpPr txBox="1"/>
      </xdr:nvSpPr>
      <xdr:spPr>
        <a:xfrm>
          <a:off x="4686300"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51,940</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142875</xdr:rowOff>
    </xdr:from>
    <xdr:to>
      <xdr:col>5</xdr:col>
      <xdr:colOff>409575</xdr:colOff>
      <xdr:row>36</xdr:row>
      <xdr:rowOff>76200</xdr:rowOff>
    </xdr:to>
    <xdr:sp macro="" textlink="">
      <xdr:nvSpPr>
        <xdr:cNvPr id="82" name="円/楕円 81"/>
        <xdr:cNvSpPr/>
      </xdr:nvSpPr>
      <xdr:spPr>
        <a:xfrm>
          <a:off x="3743325" y="614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66675</xdr:rowOff>
    </xdr:from>
    <xdr:ext cx="533400" cy="257175"/>
    <xdr:sp macro="" textlink="">
      <xdr:nvSpPr>
        <xdr:cNvPr id="83" name="テキスト ボックス 82"/>
        <xdr:cNvSpPr txBox="1"/>
      </xdr:nvSpPr>
      <xdr:spPr>
        <a:xfrm>
          <a:off x="3533775" y="623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47625</xdr:rowOff>
    </xdr:from>
    <xdr:to>
      <xdr:col>4</xdr:col>
      <xdr:colOff>209550</xdr:colOff>
      <xdr:row>36</xdr:row>
      <xdr:rowOff>152400</xdr:rowOff>
    </xdr:to>
    <xdr:sp macro="" textlink="">
      <xdr:nvSpPr>
        <xdr:cNvPr id="84" name="円/楕円 83"/>
        <xdr:cNvSpPr/>
      </xdr:nvSpPr>
      <xdr:spPr>
        <a:xfrm>
          <a:off x="2857500" y="621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142875</xdr:rowOff>
    </xdr:from>
    <xdr:ext cx="533400" cy="257175"/>
    <xdr:sp macro="" textlink="">
      <xdr:nvSpPr>
        <xdr:cNvPr id="85" name="テキスト ボックス 84"/>
        <xdr:cNvSpPr txBox="1"/>
      </xdr:nvSpPr>
      <xdr:spPr>
        <a:xfrm>
          <a:off x="2638425"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85725</xdr:rowOff>
    </xdr:from>
    <xdr:to>
      <xdr:col>3</xdr:col>
      <xdr:colOff>0</xdr:colOff>
      <xdr:row>36</xdr:row>
      <xdr:rowOff>19050</xdr:rowOff>
    </xdr:to>
    <xdr:sp macro="" textlink="">
      <xdr:nvSpPr>
        <xdr:cNvPr id="86" name="円/楕円 85"/>
        <xdr:cNvSpPr/>
      </xdr:nvSpPr>
      <xdr:spPr>
        <a:xfrm>
          <a:off x="1971675" y="6086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36</xdr:row>
      <xdr:rowOff>9525</xdr:rowOff>
    </xdr:from>
    <xdr:ext cx="533400" cy="257175"/>
    <xdr:sp macro="" textlink="">
      <xdr:nvSpPr>
        <xdr:cNvPr id="87" name="テキスト ボックス 86"/>
        <xdr:cNvSpPr txBox="1"/>
      </xdr:nvSpPr>
      <xdr:spPr>
        <a:xfrm>
          <a:off x="1752600"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55,535</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0</xdr:rowOff>
    </xdr:from>
    <xdr:to>
      <xdr:col>1</xdr:col>
      <xdr:colOff>485775</xdr:colOff>
      <xdr:row>35</xdr:row>
      <xdr:rowOff>104775</xdr:rowOff>
    </xdr:to>
    <xdr:sp macro="" textlink="">
      <xdr:nvSpPr>
        <xdr:cNvPr id="88" name="円/楕円 87"/>
        <xdr:cNvSpPr/>
      </xdr:nvSpPr>
      <xdr:spPr>
        <a:xfrm>
          <a:off x="1076325" y="600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95250</xdr:rowOff>
    </xdr:from>
    <xdr:ext cx="533400" cy="257175"/>
    <xdr:sp macro="" textlink="">
      <xdr:nvSpPr>
        <xdr:cNvPr id="89" name="テキスト ボックス 88"/>
        <xdr:cNvSpPr txBox="1"/>
      </xdr:nvSpPr>
      <xdr:spPr>
        <a:xfrm>
          <a:off x="866775"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60</xdr:row>
      <xdr:rowOff>114300</xdr:rowOff>
    </xdr:from>
    <xdr:ext cx="533400" cy="257175"/>
    <xdr:sp macro="" textlink="">
      <xdr:nvSpPr>
        <xdr:cNvPr id="100" name="テキスト ボックス 99"/>
        <xdr:cNvSpPr txBox="1"/>
      </xdr:nvSpPr>
      <xdr:spPr>
        <a:xfrm>
          <a:off x="228600" y="1040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1" name="直線コネクタ 100"/>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3" name="直線コネクタ 102"/>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5" name="直線コネクタ 104"/>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7" name="直線コネクタ 106"/>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9525</xdr:rowOff>
    </xdr:from>
    <xdr:ext cx="533400" cy="257175"/>
    <xdr:sp macro="" textlink="">
      <xdr:nvSpPr>
        <xdr:cNvPr id="108" name="テキスト ボックス 107"/>
        <xdr:cNvSpPr txBox="1"/>
      </xdr:nvSpPr>
      <xdr:spPr>
        <a:xfrm>
          <a:off x="228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09" name="直線コネクタ 108"/>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19050</xdr:rowOff>
    </xdr:from>
    <xdr:ext cx="533400" cy="257175"/>
    <xdr:sp macro="" textlink="">
      <xdr:nvSpPr>
        <xdr:cNvPr id="110" name="テキスト ボックス 109"/>
        <xdr:cNvSpPr txBox="1"/>
      </xdr:nvSpPr>
      <xdr:spPr>
        <a:xfrm>
          <a:off x="228600"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1" name="直線コネクタ 110"/>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49</xdr:row>
      <xdr:rowOff>38100</xdr:rowOff>
    </xdr:from>
    <xdr:ext cx="533400" cy="257175"/>
    <xdr:sp macro="" textlink="">
      <xdr:nvSpPr>
        <xdr:cNvPr id="112" name="テキスト ボックス 111"/>
        <xdr:cNvSpPr txBox="1"/>
      </xdr:nvSpPr>
      <xdr:spPr>
        <a:xfrm>
          <a:off x="228600"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3" name="直線コネクタ 112"/>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47</xdr:row>
      <xdr:rowOff>57150</xdr:rowOff>
    </xdr:from>
    <xdr:ext cx="533400" cy="257175"/>
    <xdr:sp macro="" textlink="">
      <xdr:nvSpPr>
        <xdr:cNvPr id="114" name="テキスト ボックス 113"/>
        <xdr:cNvSpPr txBox="1"/>
      </xdr:nvSpPr>
      <xdr:spPr>
        <a:xfrm>
          <a:off x="228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5"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47625</xdr:rowOff>
    </xdr:from>
    <xdr:to>
      <xdr:col>6</xdr:col>
      <xdr:colOff>514350</xdr:colOff>
      <xdr:row>58</xdr:row>
      <xdr:rowOff>161925</xdr:rowOff>
    </xdr:to>
    <xdr:cxnSp macro="">
      <xdr:nvCxnSpPr>
        <xdr:cNvPr id="116" name="直線コネクタ 115"/>
        <xdr:cNvCxnSpPr/>
      </xdr:nvCxnSpPr>
      <xdr:spPr>
        <a:xfrm flipV="1">
          <a:off x="4629150" y="8620125"/>
          <a:ext cx="9525"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161925</xdr:rowOff>
    </xdr:from>
    <xdr:ext cx="533400" cy="257175"/>
    <xdr:sp macro="" textlink="">
      <xdr:nvSpPr>
        <xdr:cNvPr id="117" name="物件費最小値テキスト"/>
        <xdr:cNvSpPr txBox="1"/>
      </xdr:nvSpPr>
      <xdr:spPr>
        <a:xfrm>
          <a:off x="4686300"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419100</xdr:colOff>
      <xdr:row>58</xdr:row>
      <xdr:rowOff>161925</xdr:rowOff>
    </xdr:from>
    <xdr:to>
      <xdr:col>6</xdr:col>
      <xdr:colOff>600075</xdr:colOff>
      <xdr:row>58</xdr:row>
      <xdr:rowOff>161925</xdr:rowOff>
    </xdr:to>
    <xdr:cxnSp macro="">
      <xdr:nvCxnSpPr>
        <xdr:cNvPr id="118" name="直線コネクタ 117"/>
        <xdr:cNvCxnSpPr/>
      </xdr:nvCxnSpPr>
      <xdr:spPr>
        <a:xfrm>
          <a:off x="4543425" y="10106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171450</xdr:rowOff>
    </xdr:from>
    <xdr:ext cx="533400" cy="257175"/>
    <xdr:sp macro="" textlink="">
      <xdr:nvSpPr>
        <xdr:cNvPr id="119" name="物件費最大値テキスト"/>
        <xdr:cNvSpPr txBox="1"/>
      </xdr:nvSpPr>
      <xdr:spPr>
        <a:xfrm>
          <a:off x="4686300" y="840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419100</xdr:colOff>
      <xdr:row>50</xdr:row>
      <xdr:rowOff>47625</xdr:rowOff>
    </xdr:from>
    <xdr:to>
      <xdr:col>6</xdr:col>
      <xdr:colOff>600075</xdr:colOff>
      <xdr:row>50</xdr:row>
      <xdr:rowOff>47625</xdr:rowOff>
    </xdr:to>
    <xdr:cxnSp macro="">
      <xdr:nvCxnSpPr>
        <xdr:cNvPr id="120" name="直線コネクタ 119"/>
        <xdr:cNvCxnSpPr/>
      </xdr:nvCxnSpPr>
      <xdr:spPr>
        <a:xfrm>
          <a:off x="4543425" y="8620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55</xdr:row>
      <xdr:rowOff>152400</xdr:rowOff>
    </xdr:from>
    <xdr:to>
      <xdr:col>6</xdr:col>
      <xdr:colOff>514350</xdr:colOff>
      <xdr:row>56</xdr:row>
      <xdr:rowOff>38100</xdr:rowOff>
    </xdr:to>
    <xdr:cxnSp macro="">
      <xdr:nvCxnSpPr>
        <xdr:cNvPr id="121" name="直線コネクタ 120"/>
        <xdr:cNvCxnSpPr/>
      </xdr:nvCxnSpPr>
      <xdr:spPr>
        <a:xfrm flipV="1">
          <a:off x="3800475" y="9582150"/>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19050</xdr:rowOff>
    </xdr:from>
    <xdr:ext cx="533400" cy="257175"/>
    <xdr:sp macro="" textlink="">
      <xdr:nvSpPr>
        <xdr:cNvPr id="122" name="物件費平均値テキスト"/>
        <xdr:cNvSpPr txBox="1"/>
      </xdr:nvSpPr>
      <xdr:spPr>
        <a:xfrm>
          <a:off x="468630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457200</xdr:colOff>
      <xdr:row>54</xdr:row>
      <xdr:rowOff>171450</xdr:rowOff>
    </xdr:from>
    <xdr:to>
      <xdr:col>6</xdr:col>
      <xdr:colOff>561975</xdr:colOff>
      <xdr:row>55</xdr:row>
      <xdr:rowOff>95250</xdr:rowOff>
    </xdr:to>
    <xdr:sp macro="" textlink="">
      <xdr:nvSpPr>
        <xdr:cNvPr id="123" name="フローチャート : 判断 122"/>
        <xdr:cNvSpPr/>
      </xdr:nvSpPr>
      <xdr:spPr>
        <a:xfrm>
          <a:off x="4581525" y="9429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56</xdr:row>
      <xdr:rowOff>38100</xdr:rowOff>
    </xdr:from>
    <xdr:to>
      <xdr:col>5</xdr:col>
      <xdr:colOff>361950</xdr:colOff>
      <xdr:row>56</xdr:row>
      <xdr:rowOff>66675</xdr:rowOff>
    </xdr:to>
    <xdr:cxnSp macro="">
      <xdr:nvCxnSpPr>
        <xdr:cNvPr id="124" name="直線コネクタ 123"/>
        <xdr:cNvCxnSpPr/>
      </xdr:nvCxnSpPr>
      <xdr:spPr>
        <a:xfrm flipV="1">
          <a:off x="2905125" y="96393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55</xdr:row>
      <xdr:rowOff>76200</xdr:rowOff>
    </xdr:from>
    <xdr:to>
      <xdr:col>5</xdr:col>
      <xdr:colOff>409575</xdr:colOff>
      <xdr:row>56</xdr:row>
      <xdr:rowOff>0</xdr:rowOff>
    </xdr:to>
    <xdr:sp macro="" textlink="">
      <xdr:nvSpPr>
        <xdr:cNvPr id="125" name="フローチャート : 判断 124"/>
        <xdr:cNvSpPr/>
      </xdr:nvSpPr>
      <xdr:spPr>
        <a:xfrm>
          <a:off x="3743325" y="9505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19050</xdr:rowOff>
    </xdr:from>
    <xdr:ext cx="533400" cy="257175"/>
    <xdr:sp macro="" textlink="">
      <xdr:nvSpPr>
        <xdr:cNvPr id="126" name="テキスト ボックス 125"/>
        <xdr:cNvSpPr txBox="1"/>
      </xdr:nvSpPr>
      <xdr:spPr>
        <a:xfrm>
          <a:off x="3533775"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66675</xdr:rowOff>
    </xdr:from>
    <xdr:to>
      <xdr:col>4</xdr:col>
      <xdr:colOff>152400</xdr:colOff>
      <xdr:row>56</xdr:row>
      <xdr:rowOff>85725</xdr:rowOff>
    </xdr:to>
    <xdr:cxnSp macro="">
      <xdr:nvCxnSpPr>
        <xdr:cNvPr id="127" name="直線コネクタ 126"/>
        <xdr:cNvCxnSpPr/>
      </xdr:nvCxnSpPr>
      <xdr:spPr>
        <a:xfrm flipV="1">
          <a:off x="2019300" y="96678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161925</xdr:rowOff>
    </xdr:from>
    <xdr:to>
      <xdr:col>4</xdr:col>
      <xdr:colOff>209550</xdr:colOff>
      <xdr:row>56</xdr:row>
      <xdr:rowOff>85725</xdr:rowOff>
    </xdr:to>
    <xdr:sp macro="" textlink="">
      <xdr:nvSpPr>
        <xdr:cNvPr id="128" name="フローチャート : 判断 127"/>
        <xdr:cNvSpPr/>
      </xdr:nvSpPr>
      <xdr:spPr>
        <a:xfrm>
          <a:off x="2857500" y="9591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54</xdr:row>
      <xdr:rowOff>104775</xdr:rowOff>
    </xdr:from>
    <xdr:ext cx="533400" cy="257175"/>
    <xdr:sp macro="" textlink="">
      <xdr:nvSpPr>
        <xdr:cNvPr id="129" name="テキスト ボックス 128"/>
        <xdr:cNvSpPr txBox="1"/>
      </xdr:nvSpPr>
      <xdr:spPr>
        <a:xfrm>
          <a:off x="2638425"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438150</xdr:colOff>
      <xdr:row>56</xdr:row>
      <xdr:rowOff>9525</xdr:rowOff>
    </xdr:from>
    <xdr:to>
      <xdr:col>2</xdr:col>
      <xdr:colOff>638175</xdr:colOff>
      <xdr:row>56</xdr:row>
      <xdr:rowOff>85725</xdr:rowOff>
    </xdr:to>
    <xdr:cxnSp macro="">
      <xdr:nvCxnSpPr>
        <xdr:cNvPr id="130" name="直線コネクタ 129"/>
        <xdr:cNvCxnSpPr/>
      </xdr:nvCxnSpPr>
      <xdr:spPr>
        <a:xfrm>
          <a:off x="1133475" y="96107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56</xdr:row>
      <xdr:rowOff>9525</xdr:rowOff>
    </xdr:from>
    <xdr:to>
      <xdr:col>3</xdr:col>
      <xdr:colOff>0</xdr:colOff>
      <xdr:row>56</xdr:row>
      <xdr:rowOff>114300</xdr:rowOff>
    </xdr:to>
    <xdr:sp macro="" textlink="">
      <xdr:nvSpPr>
        <xdr:cNvPr id="131" name="フローチャート : 判断 130"/>
        <xdr:cNvSpPr/>
      </xdr:nvSpPr>
      <xdr:spPr>
        <a:xfrm>
          <a:off x="1971675" y="961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54</xdr:row>
      <xdr:rowOff>123825</xdr:rowOff>
    </xdr:from>
    <xdr:ext cx="533400" cy="257175"/>
    <xdr:sp macro="" textlink="">
      <xdr:nvSpPr>
        <xdr:cNvPr id="132" name="テキスト ボックス 131"/>
        <xdr:cNvSpPr txBox="1"/>
      </xdr:nvSpPr>
      <xdr:spPr>
        <a:xfrm>
          <a:off x="1752600"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142875</xdr:rowOff>
    </xdr:from>
    <xdr:to>
      <xdr:col>1</xdr:col>
      <xdr:colOff>485775</xdr:colOff>
      <xdr:row>56</xdr:row>
      <xdr:rowOff>76200</xdr:rowOff>
    </xdr:to>
    <xdr:sp macro="" textlink="">
      <xdr:nvSpPr>
        <xdr:cNvPr id="133" name="フローチャート : 判断 132"/>
        <xdr:cNvSpPr/>
      </xdr:nvSpPr>
      <xdr:spPr>
        <a:xfrm>
          <a:off x="1076325" y="957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66675</xdr:rowOff>
    </xdr:from>
    <xdr:ext cx="533400" cy="257175"/>
    <xdr:sp macro="" textlink="">
      <xdr:nvSpPr>
        <xdr:cNvPr id="134" name="テキスト ボックス 133"/>
        <xdr:cNvSpPr txBox="1"/>
      </xdr:nvSpPr>
      <xdr:spPr>
        <a:xfrm>
          <a:off x="866775"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7" name="テキスト ボックス 136"/>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55</xdr:row>
      <xdr:rowOff>104775</xdr:rowOff>
    </xdr:from>
    <xdr:to>
      <xdr:col>6</xdr:col>
      <xdr:colOff>561975</xdr:colOff>
      <xdr:row>56</xdr:row>
      <xdr:rowOff>38100</xdr:rowOff>
    </xdr:to>
    <xdr:sp macro="" textlink="">
      <xdr:nvSpPr>
        <xdr:cNvPr id="140" name="円/楕円 139"/>
        <xdr:cNvSpPr/>
      </xdr:nvSpPr>
      <xdr:spPr>
        <a:xfrm>
          <a:off x="4581525" y="953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85725</xdr:rowOff>
    </xdr:from>
    <xdr:ext cx="533400" cy="257175"/>
    <xdr:sp macro="" textlink="">
      <xdr:nvSpPr>
        <xdr:cNvPr id="141" name="物件費該当値テキスト"/>
        <xdr:cNvSpPr txBox="1"/>
      </xdr:nvSpPr>
      <xdr:spPr>
        <a:xfrm>
          <a:off x="4686300"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49,217</a:t>
          </a:r>
          <a:endParaRPr kumimoji="1" lang="ja-JP" altLang="en-US" sz="1000" b="1">
            <a:solidFill>
              <a:srgbClr val="FF0000"/>
            </a:solidFill>
            <a:latin typeface="ＭＳ Ｐゴシック"/>
          </a:endParaRPr>
        </a:p>
      </xdr:txBody>
    </xdr:sp>
    <xdr:clientData/>
  </xdr:oneCellAnchor>
  <xdr:twoCellAnchor>
    <xdr:from>
      <xdr:col>5</xdr:col>
      <xdr:colOff>304800</xdr:colOff>
      <xdr:row>55</xdr:row>
      <xdr:rowOff>161925</xdr:rowOff>
    </xdr:from>
    <xdr:to>
      <xdr:col>5</xdr:col>
      <xdr:colOff>409575</xdr:colOff>
      <xdr:row>56</xdr:row>
      <xdr:rowOff>95250</xdr:rowOff>
    </xdr:to>
    <xdr:sp macro="" textlink="">
      <xdr:nvSpPr>
        <xdr:cNvPr id="142" name="円/楕円 141"/>
        <xdr:cNvSpPr/>
      </xdr:nvSpPr>
      <xdr:spPr>
        <a:xfrm>
          <a:off x="3743325" y="959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85725</xdr:rowOff>
    </xdr:from>
    <xdr:ext cx="533400" cy="257175"/>
    <xdr:sp macro="" textlink="">
      <xdr:nvSpPr>
        <xdr:cNvPr id="143" name="テキスト ボックス 142"/>
        <xdr:cNvSpPr txBox="1"/>
      </xdr:nvSpPr>
      <xdr:spPr>
        <a:xfrm>
          <a:off x="3533775" y="968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19050</xdr:rowOff>
    </xdr:from>
    <xdr:to>
      <xdr:col>4</xdr:col>
      <xdr:colOff>209550</xdr:colOff>
      <xdr:row>56</xdr:row>
      <xdr:rowOff>114300</xdr:rowOff>
    </xdr:to>
    <xdr:sp macro="" textlink="">
      <xdr:nvSpPr>
        <xdr:cNvPr id="144" name="円/楕円 143"/>
        <xdr:cNvSpPr/>
      </xdr:nvSpPr>
      <xdr:spPr>
        <a:xfrm>
          <a:off x="2857500" y="962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104775</xdr:rowOff>
    </xdr:from>
    <xdr:ext cx="533400" cy="257175"/>
    <xdr:sp macro="" textlink="">
      <xdr:nvSpPr>
        <xdr:cNvPr id="145" name="テキスト ボックス 144"/>
        <xdr:cNvSpPr txBox="1"/>
      </xdr:nvSpPr>
      <xdr:spPr>
        <a:xfrm>
          <a:off x="2638425"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46,764</a:t>
          </a:r>
          <a:endParaRPr kumimoji="1" lang="ja-JP" altLang="en-US" sz="1000" b="1">
            <a:solidFill>
              <a:srgbClr val="FF0000"/>
            </a:solidFill>
            <a:latin typeface="ＭＳ Ｐゴシック"/>
          </a:endParaRPr>
        </a:p>
      </xdr:txBody>
    </xdr:sp>
    <xdr:clientData/>
  </xdr:oneCellAnchor>
  <xdr:twoCellAnchor>
    <xdr:from>
      <xdr:col>2</xdr:col>
      <xdr:colOff>590550</xdr:colOff>
      <xdr:row>56</xdr:row>
      <xdr:rowOff>28575</xdr:rowOff>
    </xdr:from>
    <xdr:to>
      <xdr:col>3</xdr:col>
      <xdr:colOff>0</xdr:colOff>
      <xdr:row>56</xdr:row>
      <xdr:rowOff>133350</xdr:rowOff>
    </xdr:to>
    <xdr:sp macro="" textlink="">
      <xdr:nvSpPr>
        <xdr:cNvPr id="146" name="円/楕円 145"/>
        <xdr:cNvSpPr/>
      </xdr:nvSpPr>
      <xdr:spPr>
        <a:xfrm>
          <a:off x="1971675" y="9629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123825</xdr:rowOff>
    </xdr:from>
    <xdr:ext cx="533400" cy="257175"/>
    <xdr:sp macro="" textlink="">
      <xdr:nvSpPr>
        <xdr:cNvPr id="147" name="テキスト ボックス 146"/>
        <xdr:cNvSpPr txBox="1"/>
      </xdr:nvSpPr>
      <xdr:spPr>
        <a:xfrm>
          <a:off x="1752600"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46,286</a:t>
          </a:r>
          <a:endParaRPr kumimoji="1" lang="ja-JP" altLang="en-US" sz="1000" b="1">
            <a:solidFill>
              <a:srgbClr val="FF0000"/>
            </a:solidFill>
            <a:latin typeface="ＭＳ Ｐゴシック"/>
          </a:endParaRPr>
        </a:p>
      </xdr:txBody>
    </xdr:sp>
    <xdr:clientData/>
  </xdr:oneCellAnchor>
  <xdr:twoCellAnchor>
    <xdr:from>
      <xdr:col>1</xdr:col>
      <xdr:colOff>381000</xdr:colOff>
      <xdr:row>55</xdr:row>
      <xdr:rowOff>133350</xdr:rowOff>
    </xdr:from>
    <xdr:to>
      <xdr:col>1</xdr:col>
      <xdr:colOff>485775</xdr:colOff>
      <xdr:row>56</xdr:row>
      <xdr:rowOff>57150</xdr:rowOff>
    </xdr:to>
    <xdr:sp macro="" textlink="">
      <xdr:nvSpPr>
        <xdr:cNvPr id="148" name="円/楕円 147"/>
        <xdr:cNvSpPr/>
      </xdr:nvSpPr>
      <xdr:spPr>
        <a:xfrm>
          <a:off x="1076325" y="9563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54</xdr:row>
      <xdr:rowOff>76200</xdr:rowOff>
    </xdr:from>
    <xdr:ext cx="533400" cy="257175"/>
    <xdr:sp macro="" textlink="">
      <xdr:nvSpPr>
        <xdr:cNvPr id="149" name="テキスト ボックス 148"/>
        <xdr:cNvSpPr txBox="1"/>
      </xdr:nvSpPr>
      <xdr:spPr>
        <a:xfrm>
          <a:off x="866775" y="933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0" name="正方形/長方形 149"/>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3" name="正方形/長方形 152"/>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4" name="正方形/長方形 153"/>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7" name="正方形/長方形 156"/>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9" name="直線コネクタ 158"/>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60" name="直線コネクタ 159"/>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61" name="テキスト ボックス 160"/>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62" name="直線コネクタ 161"/>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63" name="テキスト ボックス 162"/>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4" name="直線コネクタ 163"/>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5" name="テキスト ボックス 164"/>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6" name="直線コネクタ 165"/>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7" name="テキスト ボックス 166"/>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8" name="直線コネクタ 167"/>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9" name="テキスト ボックス 168"/>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70" name="直線コネクタ 169"/>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71" name="テキスト ボックス 170"/>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2" name="直線コネクタ 171"/>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3" name="テキスト ボックス 172"/>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4"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19050</xdr:rowOff>
    </xdr:from>
    <xdr:to>
      <xdr:col>6</xdr:col>
      <xdr:colOff>514350</xdr:colOff>
      <xdr:row>78</xdr:row>
      <xdr:rowOff>142875</xdr:rowOff>
    </xdr:to>
    <xdr:cxnSp macro="">
      <xdr:nvCxnSpPr>
        <xdr:cNvPr id="175" name="直線コネクタ 174"/>
        <xdr:cNvCxnSpPr/>
      </xdr:nvCxnSpPr>
      <xdr:spPr>
        <a:xfrm flipV="1">
          <a:off x="4629150" y="12020550"/>
          <a:ext cx="9525"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152400</xdr:rowOff>
    </xdr:from>
    <xdr:ext cx="381000" cy="257175"/>
    <xdr:sp macro="" textlink="">
      <xdr:nvSpPr>
        <xdr:cNvPr id="176" name="維持補修費最小値テキスト"/>
        <xdr:cNvSpPr txBox="1"/>
      </xdr:nvSpPr>
      <xdr:spPr>
        <a:xfrm>
          <a:off x="4686300" y="13525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419100</xdr:colOff>
      <xdr:row>78</xdr:row>
      <xdr:rowOff>142875</xdr:rowOff>
    </xdr:from>
    <xdr:to>
      <xdr:col>6</xdr:col>
      <xdr:colOff>600075</xdr:colOff>
      <xdr:row>78</xdr:row>
      <xdr:rowOff>142875</xdr:rowOff>
    </xdr:to>
    <xdr:cxnSp macro="">
      <xdr:nvCxnSpPr>
        <xdr:cNvPr id="177" name="直線コネクタ 176"/>
        <xdr:cNvCxnSpPr/>
      </xdr:nvCxnSpPr>
      <xdr:spPr>
        <a:xfrm>
          <a:off x="4543425" y="1351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142875</xdr:rowOff>
    </xdr:from>
    <xdr:ext cx="466725" cy="257175"/>
    <xdr:sp macro="" textlink="">
      <xdr:nvSpPr>
        <xdr:cNvPr id="178" name="維持補修費最大値テキスト"/>
        <xdr:cNvSpPr txBox="1"/>
      </xdr:nvSpPr>
      <xdr:spPr>
        <a:xfrm>
          <a:off x="4686300" y="11801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419100</xdr:colOff>
      <xdr:row>70</xdr:row>
      <xdr:rowOff>19050</xdr:rowOff>
    </xdr:from>
    <xdr:to>
      <xdr:col>6</xdr:col>
      <xdr:colOff>600075</xdr:colOff>
      <xdr:row>70</xdr:row>
      <xdr:rowOff>19050</xdr:rowOff>
    </xdr:to>
    <xdr:cxnSp macro="">
      <xdr:nvCxnSpPr>
        <xdr:cNvPr id="179" name="直線コネクタ 178"/>
        <xdr:cNvCxnSpPr/>
      </xdr:nvCxnSpPr>
      <xdr:spPr>
        <a:xfrm>
          <a:off x="4543425" y="12020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47625</xdr:rowOff>
    </xdr:from>
    <xdr:to>
      <xdr:col>6</xdr:col>
      <xdr:colOff>514350</xdr:colOff>
      <xdr:row>78</xdr:row>
      <xdr:rowOff>47625</xdr:rowOff>
    </xdr:to>
    <xdr:cxnSp macro="">
      <xdr:nvCxnSpPr>
        <xdr:cNvPr id="180" name="直線コネクタ 179"/>
        <xdr:cNvCxnSpPr/>
      </xdr:nvCxnSpPr>
      <xdr:spPr>
        <a:xfrm flipV="1">
          <a:off x="3800475" y="13249275"/>
          <a:ext cx="8382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114300</xdr:rowOff>
    </xdr:from>
    <xdr:ext cx="466725" cy="257175"/>
    <xdr:sp macro="" textlink="">
      <xdr:nvSpPr>
        <xdr:cNvPr id="181" name="維持補修費平均値テキスト"/>
        <xdr:cNvSpPr txBox="1"/>
      </xdr:nvSpPr>
      <xdr:spPr>
        <a:xfrm>
          <a:off x="4686300" y="12801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95250</xdr:rowOff>
    </xdr:from>
    <xdr:to>
      <xdr:col>6</xdr:col>
      <xdr:colOff>561975</xdr:colOff>
      <xdr:row>76</xdr:row>
      <xdr:rowOff>28575</xdr:rowOff>
    </xdr:to>
    <xdr:sp macro="" textlink="">
      <xdr:nvSpPr>
        <xdr:cNvPr id="182" name="フローチャート : 判断 181"/>
        <xdr:cNvSpPr/>
      </xdr:nvSpPr>
      <xdr:spPr>
        <a:xfrm>
          <a:off x="45815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104775</xdr:rowOff>
    </xdr:from>
    <xdr:to>
      <xdr:col>5</xdr:col>
      <xdr:colOff>361950</xdr:colOff>
      <xdr:row>78</xdr:row>
      <xdr:rowOff>47625</xdr:rowOff>
    </xdr:to>
    <xdr:cxnSp macro="">
      <xdr:nvCxnSpPr>
        <xdr:cNvPr id="183" name="直線コネクタ 182"/>
        <xdr:cNvCxnSpPr/>
      </xdr:nvCxnSpPr>
      <xdr:spPr>
        <a:xfrm>
          <a:off x="2905125" y="1330642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75</xdr:row>
      <xdr:rowOff>85725</xdr:rowOff>
    </xdr:from>
    <xdr:to>
      <xdr:col>5</xdr:col>
      <xdr:colOff>409575</xdr:colOff>
      <xdr:row>76</xdr:row>
      <xdr:rowOff>19050</xdr:rowOff>
    </xdr:to>
    <xdr:sp macro="" textlink="">
      <xdr:nvSpPr>
        <xdr:cNvPr id="184" name="フローチャート : 判断 183"/>
        <xdr:cNvSpPr/>
      </xdr:nvSpPr>
      <xdr:spPr>
        <a:xfrm>
          <a:off x="3743325" y="1294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74</xdr:row>
      <xdr:rowOff>28575</xdr:rowOff>
    </xdr:from>
    <xdr:ext cx="466725" cy="257175"/>
    <xdr:sp macro="" textlink="">
      <xdr:nvSpPr>
        <xdr:cNvPr id="185" name="テキスト ボックス 184"/>
        <xdr:cNvSpPr txBox="1"/>
      </xdr:nvSpPr>
      <xdr:spPr>
        <a:xfrm>
          <a:off x="3562350" y="12715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104775</xdr:rowOff>
    </xdr:from>
    <xdr:to>
      <xdr:col>4</xdr:col>
      <xdr:colOff>152400</xdr:colOff>
      <xdr:row>77</xdr:row>
      <xdr:rowOff>123825</xdr:rowOff>
    </xdr:to>
    <xdr:cxnSp macro="">
      <xdr:nvCxnSpPr>
        <xdr:cNvPr id="186" name="直線コネクタ 185"/>
        <xdr:cNvCxnSpPr/>
      </xdr:nvCxnSpPr>
      <xdr:spPr>
        <a:xfrm flipV="1">
          <a:off x="2019300" y="133064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123825</xdr:rowOff>
    </xdr:from>
    <xdr:to>
      <xdr:col>4</xdr:col>
      <xdr:colOff>209550</xdr:colOff>
      <xdr:row>76</xdr:row>
      <xdr:rowOff>47625</xdr:rowOff>
    </xdr:to>
    <xdr:sp macro="" textlink="">
      <xdr:nvSpPr>
        <xdr:cNvPr id="187" name="フローチャート : 判断 186"/>
        <xdr:cNvSpPr/>
      </xdr:nvSpPr>
      <xdr:spPr>
        <a:xfrm>
          <a:off x="2857500" y="12982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74</xdr:row>
      <xdr:rowOff>66675</xdr:rowOff>
    </xdr:from>
    <xdr:ext cx="466725" cy="257175"/>
    <xdr:sp macro="" textlink="">
      <xdr:nvSpPr>
        <xdr:cNvPr id="188" name="テキスト ボックス 187"/>
        <xdr:cNvSpPr txBox="1"/>
      </xdr:nvSpPr>
      <xdr:spPr>
        <a:xfrm>
          <a:off x="2676525" y="12753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114300</xdr:rowOff>
    </xdr:from>
    <xdr:to>
      <xdr:col>2</xdr:col>
      <xdr:colOff>638175</xdr:colOff>
      <xdr:row>77</xdr:row>
      <xdr:rowOff>123825</xdr:rowOff>
    </xdr:to>
    <xdr:cxnSp macro="">
      <xdr:nvCxnSpPr>
        <xdr:cNvPr id="189" name="直線コネクタ 188"/>
        <xdr:cNvCxnSpPr/>
      </xdr:nvCxnSpPr>
      <xdr:spPr>
        <a:xfrm>
          <a:off x="1133475" y="133159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114300</xdr:rowOff>
    </xdr:from>
    <xdr:to>
      <xdr:col>3</xdr:col>
      <xdr:colOff>0</xdr:colOff>
      <xdr:row>76</xdr:row>
      <xdr:rowOff>47625</xdr:rowOff>
    </xdr:to>
    <xdr:sp macro="" textlink="">
      <xdr:nvSpPr>
        <xdr:cNvPr id="190" name="フローチャート : 判断 189"/>
        <xdr:cNvSpPr/>
      </xdr:nvSpPr>
      <xdr:spPr>
        <a:xfrm>
          <a:off x="1971675" y="12973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74</xdr:row>
      <xdr:rowOff>57150</xdr:rowOff>
    </xdr:from>
    <xdr:ext cx="466725" cy="257175"/>
    <xdr:sp macro="" textlink="">
      <xdr:nvSpPr>
        <xdr:cNvPr id="191" name="テキスト ボックス 190"/>
        <xdr:cNvSpPr txBox="1"/>
      </xdr:nvSpPr>
      <xdr:spPr>
        <a:xfrm>
          <a:off x="1781175" y="12744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114300</xdr:rowOff>
    </xdr:from>
    <xdr:to>
      <xdr:col>1</xdr:col>
      <xdr:colOff>485775</xdr:colOff>
      <xdr:row>76</xdr:row>
      <xdr:rowOff>38100</xdr:rowOff>
    </xdr:to>
    <xdr:sp macro="" textlink="">
      <xdr:nvSpPr>
        <xdr:cNvPr id="192" name="フローチャート : 判断 191"/>
        <xdr:cNvSpPr/>
      </xdr:nvSpPr>
      <xdr:spPr>
        <a:xfrm>
          <a:off x="1076325" y="1297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74</xdr:row>
      <xdr:rowOff>57150</xdr:rowOff>
    </xdr:from>
    <xdr:ext cx="466725" cy="257175"/>
    <xdr:sp macro="" textlink="">
      <xdr:nvSpPr>
        <xdr:cNvPr id="193" name="テキスト ボックス 192"/>
        <xdr:cNvSpPr txBox="1"/>
      </xdr:nvSpPr>
      <xdr:spPr>
        <a:xfrm>
          <a:off x="895350" y="12744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4" name="テキスト ボックス 193"/>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5" name="テキスト ボックス 194"/>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6" name="テキスト ボックス 195"/>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7" name="テキスト ボックス 196"/>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8" name="テキスト ボックス 197"/>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76</xdr:row>
      <xdr:rowOff>171450</xdr:rowOff>
    </xdr:from>
    <xdr:to>
      <xdr:col>6</xdr:col>
      <xdr:colOff>561975</xdr:colOff>
      <xdr:row>77</xdr:row>
      <xdr:rowOff>95250</xdr:rowOff>
    </xdr:to>
    <xdr:sp macro="" textlink="">
      <xdr:nvSpPr>
        <xdr:cNvPr id="199" name="円/楕円 198"/>
        <xdr:cNvSpPr/>
      </xdr:nvSpPr>
      <xdr:spPr>
        <a:xfrm>
          <a:off x="4581525" y="13201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142875</xdr:rowOff>
    </xdr:from>
    <xdr:ext cx="466725" cy="257175"/>
    <xdr:sp macro="" textlink="">
      <xdr:nvSpPr>
        <xdr:cNvPr id="200" name="維持補修費該当値テキスト"/>
        <xdr:cNvSpPr txBox="1"/>
      </xdr:nvSpPr>
      <xdr:spPr>
        <a:xfrm>
          <a:off x="4686300"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161925</xdr:rowOff>
    </xdr:from>
    <xdr:to>
      <xdr:col>5</xdr:col>
      <xdr:colOff>409575</xdr:colOff>
      <xdr:row>78</xdr:row>
      <xdr:rowOff>95250</xdr:rowOff>
    </xdr:to>
    <xdr:sp macro="" textlink="">
      <xdr:nvSpPr>
        <xdr:cNvPr id="201" name="円/楕円 200"/>
        <xdr:cNvSpPr/>
      </xdr:nvSpPr>
      <xdr:spPr>
        <a:xfrm>
          <a:off x="3743325"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85725</xdr:rowOff>
    </xdr:from>
    <xdr:ext cx="466725" cy="257175"/>
    <xdr:sp macro="" textlink="">
      <xdr:nvSpPr>
        <xdr:cNvPr id="202" name="テキスト ボックス 201"/>
        <xdr:cNvSpPr txBox="1"/>
      </xdr:nvSpPr>
      <xdr:spPr>
        <a:xfrm>
          <a:off x="3562350"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57150</xdr:rowOff>
    </xdr:from>
    <xdr:to>
      <xdr:col>4</xdr:col>
      <xdr:colOff>209550</xdr:colOff>
      <xdr:row>77</xdr:row>
      <xdr:rowOff>152400</xdr:rowOff>
    </xdr:to>
    <xdr:sp macro="" textlink="">
      <xdr:nvSpPr>
        <xdr:cNvPr id="203" name="円/楕円 202"/>
        <xdr:cNvSpPr/>
      </xdr:nvSpPr>
      <xdr:spPr>
        <a:xfrm>
          <a:off x="2857500" y="13258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77</xdr:row>
      <xdr:rowOff>142875</xdr:rowOff>
    </xdr:from>
    <xdr:ext cx="466725" cy="257175"/>
    <xdr:sp macro="" textlink="">
      <xdr:nvSpPr>
        <xdr:cNvPr id="204" name="テキスト ボックス 203"/>
        <xdr:cNvSpPr txBox="1"/>
      </xdr:nvSpPr>
      <xdr:spPr>
        <a:xfrm>
          <a:off x="2676525"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66675</xdr:rowOff>
    </xdr:from>
    <xdr:to>
      <xdr:col>3</xdr:col>
      <xdr:colOff>0</xdr:colOff>
      <xdr:row>78</xdr:row>
      <xdr:rowOff>0</xdr:rowOff>
    </xdr:to>
    <xdr:sp macro="" textlink="">
      <xdr:nvSpPr>
        <xdr:cNvPr id="205" name="円/楕円 204"/>
        <xdr:cNvSpPr/>
      </xdr:nvSpPr>
      <xdr:spPr>
        <a:xfrm>
          <a:off x="1971675" y="13268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77</xdr:row>
      <xdr:rowOff>161925</xdr:rowOff>
    </xdr:from>
    <xdr:ext cx="466725" cy="257175"/>
    <xdr:sp macro="" textlink="">
      <xdr:nvSpPr>
        <xdr:cNvPr id="206" name="テキスト ボックス 205"/>
        <xdr:cNvSpPr txBox="1"/>
      </xdr:nvSpPr>
      <xdr:spPr>
        <a:xfrm>
          <a:off x="1781175"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57150</xdr:rowOff>
    </xdr:from>
    <xdr:to>
      <xdr:col>1</xdr:col>
      <xdr:colOff>485775</xdr:colOff>
      <xdr:row>77</xdr:row>
      <xdr:rowOff>161925</xdr:rowOff>
    </xdr:to>
    <xdr:sp macro="" textlink="">
      <xdr:nvSpPr>
        <xdr:cNvPr id="207" name="円/楕円 206"/>
        <xdr:cNvSpPr/>
      </xdr:nvSpPr>
      <xdr:spPr>
        <a:xfrm>
          <a:off x="1076325"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77</xdr:row>
      <xdr:rowOff>152400</xdr:rowOff>
    </xdr:from>
    <xdr:ext cx="466725" cy="257175"/>
    <xdr:sp macro="" textlink="">
      <xdr:nvSpPr>
        <xdr:cNvPr id="208" name="テキスト ボックス 207"/>
        <xdr:cNvSpPr txBox="1"/>
      </xdr:nvSpPr>
      <xdr:spPr>
        <a:xfrm>
          <a:off x="895350" y="13354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9" name="正方形/長方形 208"/>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10" name="正方形/長方形 209"/>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1" name="正方形/長方形 210"/>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2" name="正方形/長方形 211"/>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3" name="正方形/長方形 212"/>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4" name="正方形/長方形 213"/>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5" name="正方形/長方形 214"/>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6" name="正方形/長方形 215"/>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7" name="テキスト ボックス 216"/>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8" name="直線コネクタ 217"/>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9" name="テキスト ボックス 218"/>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142875</xdr:rowOff>
    </xdr:from>
    <xdr:to>
      <xdr:col>7</xdr:col>
      <xdr:colOff>638175</xdr:colOff>
      <xdr:row>98</xdr:row>
      <xdr:rowOff>142875</xdr:rowOff>
    </xdr:to>
    <xdr:cxnSp macro="">
      <xdr:nvCxnSpPr>
        <xdr:cNvPr id="220" name="直線コネクタ 219"/>
        <xdr:cNvCxnSpPr/>
      </xdr:nvCxnSpPr>
      <xdr:spPr>
        <a:xfrm>
          <a:off x="762000"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97</xdr:row>
      <xdr:rowOff>171450</xdr:rowOff>
    </xdr:from>
    <xdr:ext cx="533400" cy="257175"/>
    <xdr:sp macro="" textlink="">
      <xdr:nvSpPr>
        <xdr:cNvPr id="221" name="テキスト ボックス 220"/>
        <xdr:cNvSpPr txBox="1"/>
      </xdr:nvSpPr>
      <xdr:spPr>
        <a:xfrm>
          <a:off x="228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28575</xdr:rowOff>
    </xdr:from>
    <xdr:to>
      <xdr:col>7</xdr:col>
      <xdr:colOff>638175</xdr:colOff>
      <xdr:row>96</xdr:row>
      <xdr:rowOff>28575</xdr:rowOff>
    </xdr:to>
    <xdr:cxnSp macro="">
      <xdr:nvCxnSpPr>
        <xdr:cNvPr id="222" name="直線コネクタ 221"/>
        <xdr:cNvCxnSpPr/>
      </xdr:nvCxnSpPr>
      <xdr:spPr>
        <a:xfrm>
          <a:off x="762000"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95</xdr:row>
      <xdr:rowOff>57150</xdr:rowOff>
    </xdr:from>
    <xdr:ext cx="533400" cy="257175"/>
    <xdr:sp macro="" textlink="">
      <xdr:nvSpPr>
        <xdr:cNvPr id="223" name="テキスト ボックス 222"/>
        <xdr:cNvSpPr txBox="1"/>
      </xdr:nvSpPr>
      <xdr:spPr>
        <a:xfrm>
          <a:off x="22860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85725</xdr:rowOff>
    </xdr:from>
    <xdr:to>
      <xdr:col>7</xdr:col>
      <xdr:colOff>638175</xdr:colOff>
      <xdr:row>93</xdr:row>
      <xdr:rowOff>85725</xdr:rowOff>
    </xdr:to>
    <xdr:cxnSp macro="">
      <xdr:nvCxnSpPr>
        <xdr:cNvPr id="224" name="直線コネクタ 223"/>
        <xdr:cNvCxnSpPr/>
      </xdr:nvCxnSpPr>
      <xdr:spPr>
        <a:xfrm>
          <a:off x="762000"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92</xdr:row>
      <xdr:rowOff>114300</xdr:rowOff>
    </xdr:from>
    <xdr:ext cx="600075" cy="257175"/>
    <xdr:sp macro="" textlink="">
      <xdr:nvSpPr>
        <xdr:cNvPr id="225" name="テキスト ボックス 224"/>
        <xdr:cNvSpPr txBox="1"/>
      </xdr:nvSpPr>
      <xdr:spPr>
        <a:xfrm>
          <a:off x="16192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142875</xdr:rowOff>
    </xdr:from>
    <xdr:to>
      <xdr:col>7</xdr:col>
      <xdr:colOff>638175</xdr:colOff>
      <xdr:row>90</xdr:row>
      <xdr:rowOff>142875</xdr:rowOff>
    </xdr:to>
    <xdr:cxnSp macro="">
      <xdr:nvCxnSpPr>
        <xdr:cNvPr id="226" name="直線コネクタ 225"/>
        <xdr:cNvCxnSpPr/>
      </xdr:nvCxnSpPr>
      <xdr:spPr>
        <a:xfrm>
          <a:off x="762000"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171450</xdr:rowOff>
    </xdr:from>
    <xdr:ext cx="600075" cy="257175"/>
    <xdr:sp macro="" textlink="">
      <xdr:nvSpPr>
        <xdr:cNvPr id="227" name="テキスト ボックス 226"/>
        <xdr:cNvSpPr txBox="1"/>
      </xdr:nvSpPr>
      <xdr:spPr>
        <a:xfrm>
          <a:off x="16192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8" name="直線コネクタ 227"/>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9" name="テキスト ボックス 228"/>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0"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133350</xdr:rowOff>
    </xdr:from>
    <xdr:to>
      <xdr:col>6</xdr:col>
      <xdr:colOff>514350</xdr:colOff>
      <xdr:row>99</xdr:row>
      <xdr:rowOff>19050</xdr:rowOff>
    </xdr:to>
    <xdr:cxnSp macro="">
      <xdr:nvCxnSpPr>
        <xdr:cNvPr id="231" name="直線コネクタ 230"/>
        <xdr:cNvCxnSpPr/>
      </xdr:nvCxnSpPr>
      <xdr:spPr>
        <a:xfrm flipV="1">
          <a:off x="4629150" y="15563850"/>
          <a:ext cx="9525"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19050</xdr:rowOff>
    </xdr:from>
    <xdr:ext cx="533400" cy="257175"/>
    <xdr:sp macro="" textlink="">
      <xdr:nvSpPr>
        <xdr:cNvPr id="232" name="扶助費最小値テキスト"/>
        <xdr:cNvSpPr txBox="1"/>
      </xdr:nvSpPr>
      <xdr:spPr>
        <a:xfrm>
          <a:off x="46863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419100</xdr:colOff>
      <xdr:row>99</xdr:row>
      <xdr:rowOff>19050</xdr:rowOff>
    </xdr:from>
    <xdr:to>
      <xdr:col>6</xdr:col>
      <xdr:colOff>600075</xdr:colOff>
      <xdr:row>99</xdr:row>
      <xdr:rowOff>19050</xdr:rowOff>
    </xdr:to>
    <xdr:cxnSp macro="">
      <xdr:nvCxnSpPr>
        <xdr:cNvPr id="233" name="直線コネクタ 232"/>
        <xdr:cNvCxnSpPr/>
      </xdr:nvCxnSpPr>
      <xdr:spPr>
        <a:xfrm>
          <a:off x="4543425" y="16992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85725</xdr:rowOff>
    </xdr:from>
    <xdr:ext cx="600075" cy="257175"/>
    <xdr:sp macro="" textlink="">
      <xdr:nvSpPr>
        <xdr:cNvPr id="234" name="扶助費最大値テキスト"/>
        <xdr:cNvSpPr txBox="1"/>
      </xdr:nvSpPr>
      <xdr:spPr>
        <a:xfrm>
          <a:off x="4686300" y="15344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419100</xdr:colOff>
      <xdr:row>90</xdr:row>
      <xdr:rowOff>133350</xdr:rowOff>
    </xdr:from>
    <xdr:to>
      <xdr:col>6</xdr:col>
      <xdr:colOff>600075</xdr:colOff>
      <xdr:row>90</xdr:row>
      <xdr:rowOff>133350</xdr:rowOff>
    </xdr:to>
    <xdr:cxnSp macro="">
      <xdr:nvCxnSpPr>
        <xdr:cNvPr id="235" name="直線コネクタ 234"/>
        <xdr:cNvCxnSpPr/>
      </xdr:nvCxnSpPr>
      <xdr:spPr>
        <a:xfrm>
          <a:off x="4543425" y="15563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9525</xdr:rowOff>
    </xdr:from>
    <xdr:to>
      <xdr:col>6</xdr:col>
      <xdr:colOff>514350</xdr:colOff>
      <xdr:row>96</xdr:row>
      <xdr:rowOff>76200</xdr:rowOff>
    </xdr:to>
    <xdr:cxnSp macro="">
      <xdr:nvCxnSpPr>
        <xdr:cNvPr id="236" name="直線コネクタ 235"/>
        <xdr:cNvCxnSpPr/>
      </xdr:nvCxnSpPr>
      <xdr:spPr>
        <a:xfrm flipV="1">
          <a:off x="3800475" y="164687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9525</xdr:rowOff>
    </xdr:from>
    <xdr:ext cx="533400" cy="257175"/>
    <xdr:sp macro="" textlink="">
      <xdr:nvSpPr>
        <xdr:cNvPr id="237" name="扶助費平均値テキスト"/>
        <xdr:cNvSpPr txBox="1"/>
      </xdr:nvSpPr>
      <xdr:spPr>
        <a:xfrm>
          <a:off x="4686300"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38100</xdr:rowOff>
    </xdr:from>
    <xdr:to>
      <xdr:col>6</xdr:col>
      <xdr:colOff>561975</xdr:colOff>
      <xdr:row>96</xdr:row>
      <xdr:rowOff>133350</xdr:rowOff>
    </xdr:to>
    <xdr:sp macro="" textlink="">
      <xdr:nvSpPr>
        <xdr:cNvPr id="238" name="フローチャート : 判断 237"/>
        <xdr:cNvSpPr/>
      </xdr:nvSpPr>
      <xdr:spPr>
        <a:xfrm>
          <a:off x="4581525" y="16497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76200</xdr:rowOff>
    </xdr:from>
    <xdr:to>
      <xdr:col>5</xdr:col>
      <xdr:colOff>361950</xdr:colOff>
      <xdr:row>97</xdr:row>
      <xdr:rowOff>57150</xdr:rowOff>
    </xdr:to>
    <xdr:cxnSp macro="">
      <xdr:nvCxnSpPr>
        <xdr:cNvPr id="239" name="直線コネクタ 238"/>
        <xdr:cNvCxnSpPr/>
      </xdr:nvCxnSpPr>
      <xdr:spPr>
        <a:xfrm flipV="1">
          <a:off x="2905125" y="16535400"/>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9525</xdr:rowOff>
    </xdr:from>
    <xdr:to>
      <xdr:col>5</xdr:col>
      <xdr:colOff>409575</xdr:colOff>
      <xdr:row>95</xdr:row>
      <xdr:rowOff>104775</xdr:rowOff>
    </xdr:to>
    <xdr:sp macro="" textlink="">
      <xdr:nvSpPr>
        <xdr:cNvPr id="240" name="フローチャート : 判断 239"/>
        <xdr:cNvSpPr/>
      </xdr:nvSpPr>
      <xdr:spPr>
        <a:xfrm>
          <a:off x="3743325" y="16297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123825</xdr:rowOff>
    </xdr:from>
    <xdr:ext cx="533400" cy="257175"/>
    <xdr:sp macro="" textlink="">
      <xdr:nvSpPr>
        <xdr:cNvPr id="241" name="テキスト ボックス 240"/>
        <xdr:cNvSpPr txBox="1"/>
      </xdr:nvSpPr>
      <xdr:spPr>
        <a:xfrm>
          <a:off x="3533775" y="1606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57150</xdr:rowOff>
    </xdr:from>
    <xdr:to>
      <xdr:col>4</xdr:col>
      <xdr:colOff>152400</xdr:colOff>
      <xdr:row>97</xdr:row>
      <xdr:rowOff>85725</xdr:rowOff>
    </xdr:to>
    <xdr:cxnSp macro="">
      <xdr:nvCxnSpPr>
        <xdr:cNvPr id="242" name="直線コネクタ 241"/>
        <xdr:cNvCxnSpPr/>
      </xdr:nvCxnSpPr>
      <xdr:spPr>
        <a:xfrm flipV="1">
          <a:off x="2019300" y="166878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142875</xdr:rowOff>
    </xdr:from>
    <xdr:to>
      <xdr:col>4</xdr:col>
      <xdr:colOff>209550</xdr:colOff>
      <xdr:row>96</xdr:row>
      <xdr:rowOff>76200</xdr:rowOff>
    </xdr:to>
    <xdr:sp macro="" textlink="">
      <xdr:nvSpPr>
        <xdr:cNvPr id="243" name="フローチャート : 判断 242"/>
        <xdr:cNvSpPr/>
      </xdr:nvSpPr>
      <xdr:spPr>
        <a:xfrm>
          <a:off x="2857500" y="16430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95250</xdr:rowOff>
    </xdr:from>
    <xdr:ext cx="533400" cy="257175"/>
    <xdr:sp macro="" textlink="">
      <xdr:nvSpPr>
        <xdr:cNvPr id="244" name="テキスト ボックス 243"/>
        <xdr:cNvSpPr txBox="1"/>
      </xdr:nvSpPr>
      <xdr:spPr>
        <a:xfrm>
          <a:off x="2638425"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76200</xdr:rowOff>
    </xdr:from>
    <xdr:to>
      <xdr:col>2</xdr:col>
      <xdr:colOff>638175</xdr:colOff>
      <xdr:row>97</xdr:row>
      <xdr:rowOff>85725</xdr:rowOff>
    </xdr:to>
    <xdr:cxnSp macro="">
      <xdr:nvCxnSpPr>
        <xdr:cNvPr id="245" name="直線コネクタ 244"/>
        <xdr:cNvCxnSpPr/>
      </xdr:nvCxnSpPr>
      <xdr:spPr>
        <a:xfrm>
          <a:off x="1133475" y="167068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161925</xdr:rowOff>
    </xdr:from>
    <xdr:to>
      <xdr:col>3</xdr:col>
      <xdr:colOff>0</xdr:colOff>
      <xdr:row>96</xdr:row>
      <xdr:rowOff>95250</xdr:rowOff>
    </xdr:to>
    <xdr:sp macro="" textlink="">
      <xdr:nvSpPr>
        <xdr:cNvPr id="246" name="フローチャート : 判断 245"/>
        <xdr:cNvSpPr/>
      </xdr:nvSpPr>
      <xdr:spPr>
        <a:xfrm>
          <a:off x="1971675" y="16449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104775</xdr:rowOff>
    </xdr:from>
    <xdr:ext cx="533400" cy="257175"/>
    <xdr:sp macro="" textlink="">
      <xdr:nvSpPr>
        <xdr:cNvPr id="247" name="テキスト ボックス 246"/>
        <xdr:cNvSpPr txBox="1"/>
      </xdr:nvSpPr>
      <xdr:spPr>
        <a:xfrm>
          <a:off x="175260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28575</xdr:rowOff>
    </xdr:from>
    <xdr:to>
      <xdr:col>1</xdr:col>
      <xdr:colOff>485775</xdr:colOff>
      <xdr:row>96</xdr:row>
      <xdr:rowOff>133350</xdr:rowOff>
    </xdr:to>
    <xdr:sp macro="" textlink="">
      <xdr:nvSpPr>
        <xdr:cNvPr id="248" name="フローチャート : 判断 247"/>
        <xdr:cNvSpPr/>
      </xdr:nvSpPr>
      <xdr:spPr>
        <a:xfrm>
          <a:off x="1076325" y="16487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152400</xdr:rowOff>
    </xdr:from>
    <xdr:ext cx="533400" cy="257175"/>
    <xdr:sp macro="" textlink="">
      <xdr:nvSpPr>
        <xdr:cNvPr id="249" name="テキスト ボックス 248"/>
        <xdr:cNvSpPr txBox="1"/>
      </xdr:nvSpPr>
      <xdr:spPr>
        <a:xfrm>
          <a:off x="866775" y="1626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0" name="テキスト ボックス 249"/>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1" name="テキスト ボックス 250"/>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2" name="テキスト ボックス 251"/>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3" name="テキスト ボックス 252"/>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4" name="テキスト ボックス 253"/>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95</xdr:row>
      <xdr:rowOff>123825</xdr:rowOff>
    </xdr:from>
    <xdr:to>
      <xdr:col>6</xdr:col>
      <xdr:colOff>561975</xdr:colOff>
      <xdr:row>96</xdr:row>
      <xdr:rowOff>57150</xdr:rowOff>
    </xdr:to>
    <xdr:sp macro="" textlink="">
      <xdr:nvSpPr>
        <xdr:cNvPr id="255" name="円/楕円 254"/>
        <xdr:cNvSpPr/>
      </xdr:nvSpPr>
      <xdr:spPr>
        <a:xfrm>
          <a:off x="4581525" y="16411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152400</xdr:rowOff>
    </xdr:from>
    <xdr:ext cx="533400" cy="257175"/>
    <xdr:sp macro="" textlink="">
      <xdr:nvSpPr>
        <xdr:cNvPr id="256" name="扶助費該当値テキスト"/>
        <xdr:cNvSpPr txBox="1"/>
      </xdr:nvSpPr>
      <xdr:spPr>
        <a:xfrm>
          <a:off x="4686300" y="1626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80,897</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28575</xdr:rowOff>
    </xdr:from>
    <xdr:to>
      <xdr:col>5</xdr:col>
      <xdr:colOff>409575</xdr:colOff>
      <xdr:row>96</xdr:row>
      <xdr:rowOff>133350</xdr:rowOff>
    </xdr:to>
    <xdr:sp macro="" textlink="">
      <xdr:nvSpPr>
        <xdr:cNvPr id="257" name="円/楕円 256"/>
        <xdr:cNvSpPr/>
      </xdr:nvSpPr>
      <xdr:spPr>
        <a:xfrm>
          <a:off x="3743325" y="16487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123825</xdr:rowOff>
    </xdr:from>
    <xdr:ext cx="533400" cy="257175"/>
    <xdr:sp macro="" textlink="">
      <xdr:nvSpPr>
        <xdr:cNvPr id="258" name="テキスト ボックス 257"/>
        <xdr:cNvSpPr txBox="1"/>
      </xdr:nvSpPr>
      <xdr:spPr>
        <a:xfrm>
          <a:off x="3533775"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77,632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0</xdr:rowOff>
    </xdr:from>
    <xdr:to>
      <xdr:col>4</xdr:col>
      <xdr:colOff>209550</xdr:colOff>
      <xdr:row>97</xdr:row>
      <xdr:rowOff>104775</xdr:rowOff>
    </xdr:to>
    <xdr:sp macro="" textlink="">
      <xdr:nvSpPr>
        <xdr:cNvPr id="259" name="円/楕円 258"/>
        <xdr:cNvSpPr/>
      </xdr:nvSpPr>
      <xdr:spPr>
        <a:xfrm>
          <a:off x="2857500" y="16630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95250</xdr:rowOff>
    </xdr:from>
    <xdr:ext cx="533400" cy="257175"/>
    <xdr:sp macro="" textlink="">
      <xdr:nvSpPr>
        <xdr:cNvPr id="260" name="テキスト ボックス 259"/>
        <xdr:cNvSpPr txBox="1"/>
      </xdr:nvSpPr>
      <xdr:spPr>
        <a:xfrm>
          <a:off x="263842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71,282</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38100</xdr:rowOff>
    </xdr:from>
    <xdr:to>
      <xdr:col>3</xdr:col>
      <xdr:colOff>0</xdr:colOff>
      <xdr:row>97</xdr:row>
      <xdr:rowOff>142875</xdr:rowOff>
    </xdr:to>
    <xdr:sp macro="" textlink="">
      <xdr:nvSpPr>
        <xdr:cNvPr id="261" name="円/楕円 260"/>
        <xdr:cNvSpPr/>
      </xdr:nvSpPr>
      <xdr:spPr>
        <a:xfrm>
          <a:off x="1971675" y="16668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133350</xdr:rowOff>
    </xdr:from>
    <xdr:ext cx="533400" cy="257175"/>
    <xdr:sp macro="" textlink="">
      <xdr:nvSpPr>
        <xdr:cNvPr id="262" name="テキスト ボックス 261"/>
        <xdr:cNvSpPr txBox="1"/>
      </xdr:nvSpPr>
      <xdr:spPr>
        <a:xfrm>
          <a:off x="1752600"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69,737</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28575</xdr:rowOff>
    </xdr:from>
    <xdr:to>
      <xdr:col>1</xdr:col>
      <xdr:colOff>485775</xdr:colOff>
      <xdr:row>97</xdr:row>
      <xdr:rowOff>133350</xdr:rowOff>
    </xdr:to>
    <xdr:sp macro="" textlink="">
      <xdr:nvSpPr>
        <xdr:cNvPr id="263" name="円/楕円 262"/>
        <xdr:cNvSpPr/>
      </xdr:nvSpPr>
      <xdr:spPr>
        <a:xfrm>
          <a:off x="1076325" y="16659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123825</xdr:rowOff>
    </xdr:from>
    <xdr:ext cx="533400" cy="257175"/>
    <xdr:sp macro="" textlink="">
      <xdr:nvSpPr>
        <xdr:cNvPr id="264" name="テキスト ボックス 263"/>
        <xdr:cNvSpPr txBox="1"/>
      </xdr:nvSpPr>
      <xdr:spPr>
        <a:xfrm>
          <a:off x="866775"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70,100</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5" name="正方形/長方形 264"/>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6" name="正方形/長方形 265"/>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7" name="正方形/長方形 266"/>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8" name="正方形/長方形 267"/>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9" name="正方形/長方形 268"/>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0" name="正方形/長方形 269"/>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1" name="正方形/長方形 270"/>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2" name="正方形/長方形 271"/>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3" name="テキスト ボックス 272"/>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4" name="直線コネクタ 273"/>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5" name="直線コネクタ 274"/>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6" name="テキスト ボックス 275"/>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7" name="直線コネクタ 276"/>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8" name="テキスト ボックス 277"/>
        <xdr:cNvSpPr txBox="1"/>
      </xdr:nvSpPr>
      <xdr:spPr>
        <a:xfrm>
          <a:off x="60769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9" name="直線コネクタ 278"/>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80" name="テキスト ボックス 279"/>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1" name="直線コネクタ 280"/>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2" name="テキスト ボックス 281"/>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3" name="直線コネクタ 282"/>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4" name="テキスト ボックス 283"/>
        <xdr:cNvSpPr txBox="1"/>
      </xdr:nvSpPr>
      <xdr:spPr>
        <a:xfrm>
          <a:off x="60769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5" name="直線コネクタ 284"/>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6" name="テキスト ボックス 285"/>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7"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152400</xdr:rowOff>
    </xdr:from>
    <xdr:to>
      <xdr:col>15</xdr:col>
      <xdr:colOff>180975</xdr:colOff>
      <xdr:row>37</xdr:row>
      <xdr:rowOff>161925</xdr:rowOff>
    </xdr:to>
    <xdr:cxnSp macro="">
      <xdr:nvCxnSpPr>
        <xdr:cNvPr id="288" name="直線コネクタ 287"/>
        <xdr:cNvCxnSpPr/>
      </xdr:nvCxnSpPr>
      <xdr:spPr>
        <a:xfrm flipV="1">
          <a:off x="10477500" y="5467350"/>
          <a:ext cx="0" cy="1038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161925</xdr:rowOff>
    </xdr:from>
    <xdr:ext cx="533400" cy="257175"/>
    <xdr:sp macro="" textlink="">
      <xdr:nvSpPr>
        <xdr:cNvPr id="289" name="補助費等最小値テキスト"/>
        <xdr:cNvSpPr txBox="1"/>
      </xdr:nvSpPr>
      <xdr:spPr>
        <a:xfrm>
          <a:off x="10525125" y="6505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95250</xdr:colOff>
      <xdr:row>37</xdr:row>
      <xdr:rowOff>161925</xdr:rowOff>
    </xdr:from>
    <xdr:to>
      <xdr:col>15</xdr:col>
      <xdr:colOff>266700</xdr:colOff>
      <xdr:row>37</xdr:row>
      <xdr:rowOff>161925</xdr:rowOff>
    </xdr:to>
    <xdr:cxnSp macro="">
      <xdr:nvCxnSpPr>
        <xdr:cNvPr id="290" name="直線コネクタ 289"/>
        <xdr:cNvCxnSpPr/>
      </xdr:nvCxnSpPr>
      <xdr:spPr>
        <a:xfrm>
          <a:off x="10391775" y="6505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95250</xdr:rowOff>
    </xdr:from>
    <xdr:ext cx="533400" cy="257175"/>
    <xdr:sp macro="" textlink="">
      <xdr:nvSpPr>
        <xdr:cNvPr id="291" name="補助費等最大値テキスト"/>
        <xdr:cNvSpPr txBox="1"/>
      </xdr:nvSpPr>
      <xdr:spPr>
        <a:xfrm>
          <a:off x="10525125" y="523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95250</xdr:colOff>
      <xdr:row>31</xdr:row>
      <xdr:rowOff>152400</xdr:rowOff>
    </xdr:from>
    <xdr:to>
      <xdr:col>15</xdr:col>
      <xdr:colOff>266700</xdr:colOff>
      <xdr:row>31</xdr:row>
      <xdr:rowOff>152400</xdr:rowOff>
    </xdr:to>
    <xdr:cxnSp macro="">
      <xdr:nvCxnSpPr>
        <xdr:cNvPr id="292" name="直線コネクタ 291"/>
        <xdr:cNvCxnSpPr/>
      </xdr:nvCxnSpPr>
      <xdr:spPr>
        <a:xfrm>
          <a:off x="10391775" y="546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171450</xdr:rowOff>
    </xdr:from>
    <xdr:to>
      <xdr:col>15</xdr:col>
      <xdr:colOff>180975</xdr:colOff>
      <xdr:row>35</xdr:row>
      <xdr:rowOff>28575</xdr:rowOff>
    </xdr:to>
    <xdr:cxnSp macro="">
      <xdr:nvCxnSpPr>
        <xdr:cNvPr id="293" name="直線コネクタ 292"/>
        <xdr:cNvCxnSpPr/>
      </xdr:nvCxnSpPr>
      <xdr:spPr>
        <a:xfrm flipV="1">
          <a:off x="9639300" y="60007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47625</xdr:rowOff>
    </xdr:from>
    <xdr:ext cx="533400" cy="257175"/>
    <xdr:sp macro="" textlink="">
      <xdr:nvSpPr>
        <xdr:cNvPr id="294" name="補助費等平均値テキスト"/>
        <xdr:cNvSpPr txBox="1"/>
      </xdr:nvSpPr>
      <xdr:spPr>
        <a:xfrm>
          <a:off x="1052512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66675</xdr:rowOff>
    </xdr:from>
    <xdr:to>
      <xdr:col>15</xdr:col>
      <xdr:colOff>228600</xdr:colOff>
      <xdr:row>35</xdr:row>
      <xdr:rowOff>161925</xdr:rowOff>
    </xdr:to>
    <xdr:sp macro="" textlink="">
      <xdr:nvSpPr>
        <xdr:cNvPr id="295" name="フローチャート : 判断 294"/>
        <xdr:cNvSpPr/>
      </xdr:nvSpPr>
      <xdr:spPr>
        <a:xfrm>
          <a:off x="10429875" y="60674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35</xdr:row>
      <xdr:rowOff>28575</xdr:rowOff>
    </xdr:from>
    <xdr:to>
      <xdr:col>14</xdr:col>
      <xdr:colOff>28575</xdr:colOff>
      <xdr:row>36</xdr:row>
      <xdr:rowOff>85725</xdr:rowOff>
    </xdr:to>
    <xdr:cxnSp macro="">
      <xdr:nvCxnSpPr>
        <xdr:cNvPr id="296" name="直線コネクタ 295"/>
        <xdr:cNvCxnSpPr/>
      </xdr:nvCxnSpPr>
      <xdr:spPr>
        <a:xfrm flipV="1">
          <a:off x="8753475" y="6029325"/>
          <a:ext cx="8858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35</xdr:row>
      <xdr:rowOff>66675</xdr:rowOff>
    </xdr:from>
    <xdr:to>
      <xdr:col>14</xdr:col>
      <xdr:colOff>76200</xdr:colOff>
      <xdr:row>35</xdr:row>
      <xdr:rowOff>171450</xdr:rowOff>
    </xdr:to>
    <xdr:sp macro="" textlink="">
      <xdr:nvSpPr>
        <xdr:cNvPr id="297" name="フローチャート : 判断 296"/>
        <xdr:cNvSpPr/>
      </xdr:nvSpPr>
      <xdr:spPr>
        <a:xfrm>
          <a:off x="9591675" y="6067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161925</xdr:rowOff>
    </xdr:from>
    <xdr:ext cx="533400" cy="257175"/>
    <xdr:sp macro="" textlink="">
      <xdr:nvSpPr>
        <xdr:cNvPr id="298" name="テキスト ボックス 297"/>
        <xdr:cNvSpPr txBox="1"/>
      </xdr:nvSpPr>
      <xdr:spPr>
        <a:xfrm>
          <a:off x="9372600"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85725</xdr:rowOff>
    </xdr:from>
    <xdr:to>
      <xdr:col>12</xdr:col>
      <xdr:colOff>514350</xdr:colOff>
      <xdr:row>36</xdr:row>
      <xdr:rowOff>95250</xdr:rowOff>
    </xdr:to>
    <xdr:cxnSp macro="">
      <xdr:nvCxnSpPr>
        <xdr:cNvPr id="299" name="直線コネクタ 298"/>
        <xdr:cNvCxnSpPr/>
      </xdr:nvCxnSpPr>
      <xdr:spPr>
        <a:xfrm flipV="1">
          <a:off x="7858125" y="62579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66675</xdr:rowOff>
    </xdr:from>
    <xdr:to>
      <xdr:col>12</xdr:col>
      <xdr:colOff>561975</xdr:colOff>
      <xdr:row>35</xdr:row>
      <xdr:rowOff>171450</xdr:rowOff>
    </xdr:to>
    <xdr:sp macro="" textlink="">
      <xdr:nvSpPr>
        <xdr:cNvPr id="300" name="フローチャート : 判断 299"/>
        <xdr:cNvSpPr/>
      </xdr:nvSpPr>
      <xdr:spPr>
        <a:xfrm>
          <a:off x="8696325"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9525</xdr:rowOff>
    </xdr:from>
    <xdr:ext cx="533400" cy="257175"/>
    <xdr:sp macro="" textlink="">
      <xdr:nvSpPr>
        <xdr:cNvPr id="301" name="テキスト ボックス 300"/>
        <xdr:cNvSpPr txBox="1"/>
      </xdr:nvSpPr>
      <xdr:spPr>
        <a:xfrm>
          <a:off x="8486775" y="583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95250</xdr:rowOff>
    </xdr:from>
    <xdr:to>
      <xdr:col>11</xdr:col>
      <xdr:colOff>304800</xdr:colOff>
      <xdr:row>36</xdr:row>
      <xdr:rowOff>104775</xdr:rowOff>
    </xdr:to>
    <xdr:cxnSp macro="">
      <xdr:nvCxnSpPr>
        <xdr:cNvPr id="302" name="直線コネクタ 301"/>
        <xdr:cNvCxnSpPr/>
      </xdr:nvCxnSpPr>
      <xdr:spPr>
        <a:xfrm flipV="1">
          <a:off x="6972300" y="62674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114300</xdr:rowOff>
    </xdr:from>
    <xdr:to>
      <xdr:col>11</xdr:col>
      <xdr:colOff>361950</xdr:colOff>
      <xdr:row>36</xdr:row>
      <xdr:rowOff>47625</xdr:rowOff>
    </xdr:to>
    <xdr:sp macro="" textlink="">
      <xdr:nvSpPr>
        <xdr:cNvPr id="303" name="フローチャート : 判断 302"/>
        <xdr:cNvSpPr/>
      </xdr:nvSpPr>
      <xdr:spPr>
        <a:xfrm>
          <a:off x="7810500" y="611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57150</xdr:rowOff>
    </xdr:from>
    <xdr:ext cx="533400" cy="257175"/>
    <xdr:sp macro="" textlink="">
      <xdr:nvSpPr>
        <xdr:cNvPr id="304" name="テキスト ボックス 303"/>
        <xdr:cNvSpPr txBox="1"/>
      </xdr:nvSpPr>
      <xdr:spPr>
        <a:xfrm>
          <a:off x="7591425"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123825</xdr:rowOff>
    </xdr:from>
    <xdr:to>
      <xdr:col>10</xdr:col>
      <xdr:colOff>152400</xdr:colOff>
      <xdr:row>36</xdr:row>
      <xdr:rowOff>57150</xdr:rowOff>
    </xdr:to>
    <xdr:sp macro="" textlink="">
      <xdr:nvSpPr>
        <xdr:cNvPr id="305" name="フローチャート : 判断 304"/>
        <xdr:cNvSpPr/>
      </xdr:nvSpPr>
      <xdr:spPr>
        <a:xfrm>
          <a:off x="6924675"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66675</xdr:rowOff>
    </xdr:from>
    <xdr:ext cx="533400" cy="257175"/>
    <xdr:sp macro="" textlink="">
      <xdr:nvSpPr>
        <xdr:cNvPr id="306" name="テキスト ボックス 305"/>
        <xdr:cNvSpPr txBox="1"/>
      </xdr:nvSpPr>
      <xdr:spPr>
        <a:xfrm>
          <a:off x="6705600"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7" name="テキスト ボックス 306"/>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8" name="テキスト ボックス 307"/>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9" name="テキスト ボックス 308"/>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0" name="テキスト ボックス 309"/>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1" name="テキスト ボックス 310"/>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34</xdr:row>
      <xdr:rowOff>114300</xdr:rowOff>
    </xdr:from>
    <xdr:to>
      <xdr:col>15</xdr:col>
      <xdr:colOff>228600</xdr:colOff>
      <xdr:row>35</xdr:row>
      <xdr:rowOff>47625</xdr:rowOff>
    </xdr:to>
    <xdr:sp macro="" textlink="">
      <xdr:nvSpPr>
        <xdr:cNvPr id="312" name="円/楕円 311"/>
        <xdr:cNvSpPr/>
      </xdr:nvSpPr>
      <xdr:spPr>
        <a:xfrm>
          <a:off x="10429875" y="5943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33</xdr:row>
      <xdr:rowOff>142875</xdr:rowOff>
    </xdr:from>
    <xdr:ext cx="533400" cy="257175"/>
    <xdr:sp macro="" textlink="">
      <xdr:nvSpPr>
        <xdr:cNvPr id="313" name="補助費等該当値テキスト"/>
        <xdr:cNvSpPr txBox="1"/>
      </xdr:nvSpPr>
      <xdr:spPr>
        <a:xfrm>
          <a:off x="10525125"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38,564</a:t>
          </a:r>
          <a:endParaRPr kumimoji="1" lang="ja-JP" altLang="en-US" sz="1000" b="1">
            <a:solidFill>
              <a:srgbClr val="FF0000"/>
            </a:solidFill>
            <a:latin typeface="ＭＳ Ｐゴシック"/>
          </a:endParaRPr>
        </a:p>
      </xdr:txBody>
    </xdr:sp>
    <xdr:clientData/>
  </xdr:oneCellAnchor>
  <xdr:twoCellAnchor>
    <xdr:from>
      <xdr:col>13</xdr:col>
      <xdr:colOff>666750</xdr:colOff>
      <xdr:row>34</xdr:row>
      <xdr:rowOff>152400</xdr:rowOff>
    </xdr:from>
    <xdr:to>
      <xdr:col>14</xdr:col>
      <xdr:colOff>76200</xdr:colOff>
      <xdr:row>35</xdr:row>
      <xdr:rowOff>76200</xdr:rowOff>
    </xdr:to>
    <xdr:sp macro="" textlink="">
      <xdr:nvSpPr>
        <xdr:cNvPr id="314" name="円/楕円 313"/>
        <xdr:cNvSpPr/>
      </xdr:nvSpPr>
      <xdr:spPr>
        <a:xfrm>
          <a:off x="9591675" y="59817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33</xdr:row>
      <xdr:rowOff>95250</xdr:rowOff>
    </xdr:from>
    <xdr:ext cx="533400" cy="257175"/>
    <xdr:sp macro="" textlink="">
      <xdr:nvSpPr>
        <xdr:cNvPr id="315" name="テキスト ボックス 314"/>
        <xdr:cNvSpPr txBox="1"/>
      </xdr:nvSpPr>
      <xdr:spPr>
        <a:xfrm>
          <a:off x="9372600" y="575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36,795</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28575</xdr:rowOff>
    </xdr:from>
    <xdr:to>
      <xdr:col>12</xdr:col>
      <xdr:colOff>561975</xdr:colOff>
      <xdr:row>36</xdr:row>
      <xdr:rowOff>133350</xdr:rowOff>
    </xdr:to>
    <xdr:sp macro="" textlink="">
      <xdr:nvSpPr>
        <xdr:cNvPr id="316" name="円/楕円 315"/>
        <xdr:cNvSpPr/>
      </xdr:nvSpPr>
      <xdr:spPr>
        <a:xfrm>
          <a:off x="8696325" y="620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36</xdr:row>
      <xdr:rowOff>123825</xdr:rowOff>
    </xdr:from>
    <xdr:ext cx="533400" cy="257175"/>
    <xdr:sp macro="" textlink="">
      <xdr:nvSpPr>
        <xdr:cNvPr id="317" name="テキスト ボックス 316"/>
        <xdr:cNvSpPr txBox="1"/>
      </xdr:nvSpPr>
      <xdr:spPr>
        <a:xfrm>
          <a:off x="84867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38100</xdr:rowOff>
    </xdr:from>
    <xdr:to>
      <xdr:col>11</xdr:col>
      <xdr:colOff>361950</xdr:colOff>
      <xdr:row>36</xdr:row>
      <xdr:rowOff>142875</xdr:rowOff>
    </xdr:to>
    <xdr:sp macro="" textlink="">
      <xdr:nvSpPr>
        <xdr:cNvPr id="318" name="円/楕円 317"/>
        <xdr:cNvSpPr/>
      </xdr:nvSpPr>
      <xdr:spPr>
        <a:xfrm>
          <a:off x="7810500" y="621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36</xdr:row>
      <xdr:rowOff>133350</xdr:rowOff>
    </xdr:from>
    <xdr:ext cx="533400" cy="257175"/>
    <xdr:sp macro="" textlink="">
      <xdr:nvSpPr>
        <xdr:cNvPr id="319" name="テキスト ボックス 318"/>
        <xdr:cNvSpPr txBox="1"/>
      </xdr:nvSpPr>
      <xdr:spPr>
        <a:xfrm>
          <a:off x="7591425"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24,420</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57150</xdr:rowOff>
    </xdr:from>
    <xdr:to>
      <xdr:col>10</xdr:col>
      <xdr:colOff>152400</xdr:colOff>
      <xdr:row>36</xdr:row>
      <xdr:rowOff>152400</xdr:rowOff>
    </xdr:to>
    <xdr:sp macro="" textlink="">
      <xdr:nvSpPr>
        <xdr:cNvPr id="320" name="円/楕円 319"/>
        <xdr:cNvSpPr/>
      </xdr:nvSpPr>
      <xdr:spPr>
        <a:xfrm>
          <a:off x="6924675" y="6229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142875</xdr:rowOff>
    </xdr:from>
    <xdr:ext cx="533400" cy="257175"/>
    <xdr:sp macro="" textlink="">
      <xdr:nvSpPr>
        <xdr:cNvPr id="321" name="テキスト ボックス 320"/>
        <xdr:cNvSpPr txBox="1"/>
      </xdr:nvSpPr>
      <xdr:spPr>
        <a:xfrm>
          <a:off x="670560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23,893</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2" name="正方形/長方形 321"/>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3" name="正方形/長方形 322"/>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4" name="正方形/長方形 323"/>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5" name="正方形/長方形 324"/>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6" name="正方形/長方形 325"/>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7" name="正方形/長方形 326"/>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8" name="正方形/長方形 327"/>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9" name="正方形/長方形 328"/>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0" name="テキスト ボックス 329"/>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1" name="直線コネクタ 330"/>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60</xdr:row>
      <xdr:rowOff>114300</xdr:rowOff>
    </xdr:from>
    <xdr:ext cx="247650" cy="257175"/>
    <xdr:sp macro="" textlink="">
      <xdr:nvSpPr>
        <xdr:cNvPr id="332" name="テキスト ボックス 331"/>
        <xdr:cNvSpPr txBox="1"/>
      </xdr:nvSpPr>
      <xdr:spPr>
        <a:xfrm>
          <a:off x="635317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59</xdr:row>
      <xdr:rowOff>47625</xdr:rowOff>
    </xdr:from>
    <xdr:to>
      <xdr:col>16</xdr:col>
      <xdr:colOff>304800</xdr:colOff>
      <xdr:row>59</xdr:row>
      <xdr:rowOff>47625</xdr:rowOff>
    </xdr:to>
    <xdr:cxnSp macro="">
      <xdr:nvCxnSpPr>
        <xdr:cNvPr id="333" name="直線コネクタ 332"/>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58</xdr:row>
      <xdr:rowOff>76200</xdr:rowOff>
    </xdr:from>
    <xdr:ext cx="533400" cy="257175"/>
    <xdr:sp macro="" textlink="">
      <xdr:nvSpPr>
        <xdr:cNvPr id="334" name="テキスト ボックス 333"/>
        <xdr:cNvSpPr txBox="1"/>
      </xdr:nvSpPr>
      <xdr:spPr>
        <a:xfrm>
          <a:off x="607695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5" name="直線コネクタ 334"/>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6" name="テキスト ボックス 335"/>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7" name="直線コネクタ 336"/>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8" name="テキスト ボックス 337"/>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9" name="直線コネクタ 338"/>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40" name="テキスト ボックス 339"/>
        <xdr:cNvSpPr txBox="1"/>
      </xdr:nvSpPr>
      <xdr:spPr>
        <a:xfrm>
          <a:off x="60769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41" name="直線コネクタ 340"/>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95250</xdr:rowOff>
    </xdr:from>
    <xdr:ext cx="600075" cy="257175"/>
    <xdr:sp macro="" textlink="">
      <xdr:nvSpPr>
        <xdr:cNvPr id="342" name="テキスト ボックス 341"/>
        <xdr:cNvSpPr txBox="1"/>
      </xdr:nvSpPr>
      <xdr:spPr>
        <a:xfrm>
          <a:off x="60102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3" name="直線コネクタ 342"/>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4" name="テキスト ボックス 343"/>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5"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133350</xdr:rowOff>
    </xdr:from>
    <xdr:to>
      <xdr:col>15</xdr:col>
      <xdr:colOff>180975</xdr:colOff>
      <xdr:row>59</xdr:row>
      <xdr:rowOff>85725</xdr:rowOff>
    </xdr:to>
    <xdr:cxnSp macro="">
      <xdr:nvCxnSpPr>
        <xdr:cNvPr id="346" name="直線コネクタ 345"/>
        <xdr:cNvCxnSpPr/>
      </xdr:nvCxnSpPr>
      <xdr:spPr>
        <a:xfrm flipV="1">
          <a:off x="10477500" y="8877300"/>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85725</xdr:rowOff>
    </xdr:from>
    <xdr:ext cx="533400" cy="257175"/>
    <xdr:sp macro="" textlink="">
      <xdr:nvSpPr>
        <xdr:cNvPr id="347" name="普通建設事業費最小値テキスト"/>
        <xdr:cNvSpPr txBox="1"/>
      </xdr:nvSpPr>
      <xdr:spPr>
        <a:xfrm>
          <a:off x="10525125" y="1020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95250</xdr:colOff>
      <xdr:row>59</xdr:row>
      <xdr:rowOff>85725</xdr:rowOff>
    </xdr:from>
    <xdr:to>
      <xdr:col>15</xdr:col>
      <xdr:colOff>266700</xdr:colOff>
      <xdr:row>59</xdr:row>
      <xdr:rowOff>85725</xdr:rowOff>
    </xdr:to>
    <xdr:cxnSp macro="">
      <xdr:nvCxnSpPr>
        <xdr:cNvPr id="348" name="直線コネクタ 347"/>
        <xdr:cNvCxnSpPr/>
      </xdr:nvCxnSpPr>
      <xdr:spPr>
        <a:xfrm>
          <a:off x="10391775" y="10201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50</xdr:row>
      <xdr:rowOff>85725</xdr:rowOff>
    </xdr:from>
    <xdr:ext cx="533400" cy="257175"/>
    <xdr:sp macro="" textlink="">
      <xdr:nvSpPr>
        <xdr:cNvPr id="349" name="普通建設事業費最大値テキスト"/>
        <xdr:cNvSpPr txBox="1"/>
      </xdr:nvSpPr>
      <xdr:spPr>
        <a:xfrm>
          <a:off x="10525125" y="865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95250</xdr:colOff>
      <xdr:row>51</xdr:row>
      <xdr:rowOff>133350</xdr:rowOff>
    </xdr:from>
    <xdr:to>
      <xdr:col>15</xdr:col>
      <xdr:colOff>266700</xdr:colOff>
      <xdr:row>51</xdr:row>
      <xdr:rowOff>133350</xdr:rowOff>
    </xdr:to>
    <xdr:cxnSp macro="">
      <xdr:nvCxnSpPr>
        <xdr:cNvPr id="350" name="直線コネクタ 349"/>
        <xdr:cNvCxnSpPr/>
      </xdr:nvCxnSpPr>
      <xdr:spPr>
        <a:xfrm>
          <a:off x="10391775" y="8877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133350</xdr:rowOff>
    </xdr:from>
    <xdr:to>
      <xdr:col>15</xdr:col>
      <xdr:colOff>180975</xdr:colOff>
      <xdr:row>55</xdr:row>
      <xdr:rowOff>114300</xdr:rowOff>
    </xdr:to>
    <xdr:cxnSp macro="">
      <xdr:nvCxnSpPr>
        <xdr:cNvPr id="351" name="直線コネクタ 350"/>
        <xdr:cNvCxnSpPr/>
      </xdr:nvCxnSpPr>
      <xdr:spPr>
        <a:xfrm flipV="1">
          <a:off x="9639300" y="9220200"/>
          <a:ext cx="838200"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152400</xdr:rowOff>
    </xdr:from>
    <xdr:ext cx="533400" cy="257175"/>
    <xdr:sp macro="" textlink="">
      <xdr:nvSpPr>
        <xdr:cNvPr id="352" name="普通建設事業費平均値テキスト"/>
        <xdr:cNvSpPr txBox="1"/>
      </xdr:nvSpPr>
      <xdr:spPr>
        <a:xfrm>
          <a:off x="10525125"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0</xdr:rowOff>
    </xdr:from>
    <xdr:to>
      <xdr:col>15</xdr:col>
      <xdr:colOff>228600</xdr:colOff>
      <xdr:row>56</xdr:row>
      <xdr:rowOff>104775</xdr:rowOff>
    </xdr:to>
    <xdr:sp macro="" textlink="">
      <xdr:nvSpPr>
        <xdr:cNvPr id="353" name="フローチャート : 判断 352"/>
        <xdr:cNvSpPr/>
      </xdr:nvSpPr>
      <xdr:spPr>
        <a:xfrm>
          <a:off x="10429875" y="9601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55</xdr:row>
      <xdr:rowOff>114300</xdr:rowOff>
    </xdr:from>
    <xdr:to>
      <xdr:col>14</xdr:col>
      <xdr:colOff>28575</xdr:colOff>
      <xdr:row>55</xdr:row>
      <xdr:rowOff>142875</xdr:rowOff>
    </xdr:to>
    <xdr:cxnSp macro="">
      <xdr:nvCxnSpPr>
        <xdr:cNvPr id="354" name="直線コネクタ 353"/>
        <xdr:cNvCxnSpPr/>
      </xdr:nvCxnSpPr>
      <xdr:spPr>
        <a:xfrm flipV="1">
          <a:off x="8753475" y="95440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38100</xdr:rowOff>
    </xdr:from>
    <xdr:to>
      <xdr:col>14</xdr:col>
      <xdr:colOff>76200</xdr:colOff>
      <xdr:row>55</xdr:row>
      <xdr:rowOff>142875</xdr:rowOff>
    </xdr:to>
    <xdr:sp macro="" textlink="">
      <xdr:nvSpPr>
        <xdr:cNvPr id="355" name="フローチャート : 判断 354"/>
        <xdr:cNvSpPr/>
      </xdr:nvSpPr>
      <xdr:spPr>
        <a:xfrm>
          <a:off x="9591675" y="9467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161925</xdr:rowOff>
    </xdr:from>
    <xdr:ext cx="533400" cy="257175"/>
    <xdr:sp macro="" textlink="">
      <xdr:nvSpPr>
        <xdr:cNvPr id="356" name="テキスト ボックス 355"/>
        <xdr:cNvSpPr txBox="1"/>
      </xdr:nvSpPr>
      <xdr:spPr>
        <a:xfrm>
          <a:off x="9372600" y="924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304800</xdr:colOff>
      <xdr:row>55</xdr:row>
      <xdr:rowOff>142875</xdr:rowOff>
    </xdr:from>
    <xdr:to>
      <xdr:col>12</xdr:col>
      <xdr:colOff>514350</xdr:colOff>
      <xdr:row>56</xdr:row>
      <xdr:rowOff>47625</xdr:rowOff>
    </xdr:to>
    <xdr:cxnSp macro="">
      <xdr:nvCxnSpPr>
        <xdr:cNvPr id="357" name="直線コネクタ 356"/>
        <xdr:cNvCxnSpPr/>
      </xdr:nvCxnSpPr>
      <xdr:spPr>
        <a:xfrm flipV="1">
          <a:off x="7858125" y="957262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95250</xdr:rowOff>
    </xdr:from>
    <xdr:to>
      <xdr:col>12</xdr:col>
      <xdr:colOff>561975</xdr:colOff>
      <xdr:row>56</xdr:row>
      <xdr:rowOff>19050</xdr:rowOff>
    </xdr:to>
    <xdr:sp macro="" textlink="">
      <xdr:nvSpPr>
        <xdr:cNvPr id="358" name="フローチャート : 判断 357"/>
        <xdr:cNvSpPr/>
      </xdr:nvSpPr>
      <xdr:spPr>
        <a:xfrm>
          <a:off x="8696325" y="952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9525</xdr:rowOff>
    </xdr:from>
    <xdr:ext cx="533400" cy="257175"/>
    <xdr:sp macro="" textlink="">
      <xdr:nvSpPr>
        <xdr:cNvPr id="359" name="テキスト ボックス 358"/>
        <xdr:cNvSpPr txBox="1"/>
      </xdr:nvSpPr>
      <xdr:spPr>
        <a:xfrm>
          <a:off x="8486775"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133350</xdr:rowOff>
    </xdr:from>
    <xdr:to>
      <xdr:col>11</xdr:col>
      <xdr:colOff>304800</xdr:colOff>
      <xdr:row>56</xdr:row>
      <xdr:rowOff>47625</xdr:rowOff>
    </xdr:to>
    <xdr:cxnSp macro="">
      <xdr:nvCxnSpPr>
        <xdr:cNvPr id="360" name="直線コネクタ 359"/>
        <xdr:cNvCxnSpPr/>
      </xdr:nvCxnSpPr>
      <xdr:spPr>
        <a:xfrm>
          <a:off x="6972300" y="9391650"/>
          <a:ext cx="885825"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57150</xdr:rowOff>
    </xdr:from>
    <xdr:to>
      <xdr:col>11</xdr:col>
      <xdr:colOff>361950</xdr:colOff>
      <xdr:row>56</xdr:row>
      <xdr:rowOff>161925</xdr:rowOff>
    </xdr:to>
    <xdr:sp macro="" textlink="">
      <xdr:nvSpPr>
        <xdr:cNvPr id="361" name="フローチャート : 判断 360"/>
        <xdr:cNvSpPr/>
      </xdr:nvSpPr>
      <xdr:spPr>
        <a:xfrm>
          <a:off x="7810500" y="9658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152400</xdr:rowOff>
    </xdr:from>
    <xdr:ext cx="533400" cy="257175"/>
    <xdr:sp macro="" textlink="">
      <xdr:nvSpPr>
        <xdr:cNvPr id="362" name="テキスト ボックス 361"/>
        <xdr:cNvSpPr txBox="1"/>
      </xdr:nvSpPr>
      <xdr:spPr>
        <a:xfrm>
          <a:off x="7591425"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95250</xdr:rowOff>
    </xdr:from>
    <xdr:to>
      <xdr:col>10</xdr:col>
      <xdr:colOff>152400</xdr:colOff>
      <xdr:row>57</xdr:row>
      <xdr:rowOff>28575</xdr:rowOff>
    </xdr:to>
    <xdr:sp macro="" textlink="">
      <xdr:nvSpPr>
        <xdr:cNvPr id="363" name="フローチャート : 判断 362"/>
        <xdr:cNvSpPr/>
      </xdr:nvSpPr>
      <xdr:spPr>
        <a:xfrm>
          <a:off x="6924675" y="9696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19050</xdr:rowOff>
    </xdr:from>
    <xdr:ext cx="533400" cy="257175"/>
    <xdr:sp macro="" textlink="">
      <xdr:nvSpPr>
        <xdr:cNvPr id="364" name="テキスト ボックス 363"/>
        <xdr:cNvSpPr txBox="1"/>
      </xdr:nvSpPr>
      <xdr:spPr>
        <a:xfrm>
          <a:off x="670560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5" name="テキスト ボックス 364"/>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6" name="テキスト ボックス 365"/>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7" name="テキスト ボックス 366"/>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8" name="テキスト ボックス 367"/>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9" name="テキスト ボックス 368"/>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53</xdr:row>
      <xdr:rowOff>76200</xdr:rowOff>
    </xdr:from>
    <xdr:to>
      <xdr:col>15</xdr:col>
      <xdr:colOff>228600</xdr:colOff>
      <xdr:row>54</xdr:row>
      <xdr:rowOff>9525</xdr:rowOff>
    </xdr:to>
    <xdr:sp macro="" textlink="">
      <xdr:nvSpPr>
        <xdr:cNvPr id="370" name="円/楕円 369"/>
        <xdr:cNvSpPr/>
      </xdr:nvSpPr>
      <xdr:spPr>
        <a:xfrm>
          <a:off x="10429875" y="9163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52</xdr:row>
      <xdr:rowOff>104775</xdr:rowOff>
    </xdr:from>
    <xdr:ext cx="533400" cy="257175"/>
    <xdr:sp macro="" textlink="">
      <xdr:nvSpPr>
        <xdr:cNvPr id="371" name="普通建設事業費該当値テキスト"/>
        <xdr:cNvSpPr txBox="1"/>
      </xdr:nvSpPr>
      <xdr:spPr>
        <a:xfrm>
          <a:off x="10525125" y="902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69,489</a:t>
          </a:r>
          <a:endParaRPr kumimoji="1" lang="ja-JP" altLang="en-US" sz="1000" b="1">
            <a:solidFill>
              <a:srgbClr val="FF0000"/>
            </a:solidFill>
            <a:latin typeface="ＭＳ Ｐゴシック"/>
          </a:endParaRPr>
        </a:p>
      </xdr:txBody>
    </xdr:sp>
    <xdr:clientData/>
  </xdr:oneCellAnchor>
  <xdr:twoCellAnchor>
    <xdr:from>
      <xdr:col>13</xdr:col>
      <xdr:colOff>666750</xdr:colOff>
      <xdr:row>55</xdr:row>
      <xdr:rowOff>57150</xdr:rowOff>
    </xdr:from>
    <xdr:to>
      <xdr:col>14</xdr:col>
      <xdr:colOff>76200</xdr:colOff>
      <xdr:row>55</xdr:row>
      <xdr:rowOff>161925</xdr:rowOff>
    </xdr:to>
    <xdr:sp macro="" textlink="">
      <xdr:nvSpPr>
        <xdr:cNvPr id="372" name="円/楕円 371"/>
        <xdr:cNvSpPr/>
      </xdr:nvSpPr>
      <xdr:spPr>
        <a:xfrm>
          <a:off x="9591675" y="9486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55</xdr:row>
      <xdr:rowOff>152400</xdr:rowOff>
    </xdr:from>
    <xdr:ext cx="533400" cy="257175"/>
    <xdr:sp macro="" textlink="">
      <xdr:nvSpPr>
        <xdr:cNvPr id="373" name="テキスト ボックス 372"/>
        <xdr:cNvSpPr txBox="1"/>
      </xdr:nvSpPr>
      <xdr:spPr>
        <a:xfrm>
          <a:off x="9372600"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52,567</a:t>
          </a:r>
          <a:endParaRPr kumimoji="1" lang="ja-JP" altLang="en-US" sz="1000" b="1">
            <a:solidFill>
              <a:srgbClr val="FF0000"/>
            </a:solidFill>
            <a:latin typeface="ＭＳ Ｐゴシック"/>
          </a:endParaRPr>
        </a:p>
      </xdr:txBody>
    </xdr:sp>
    <xdr:clientData/>
  </xdr:oneCellAnchor>
  <xdr:twoCellAnchor>
    <xdr:from>
      <xdr:col>12</xdr:col>
      <xdr:colOff>457200</xdr:colOff>
      <xdr:row>55</xdr:row>
      <xdr:rowOff>95250</xdr:rowOff>
    </xdr:from>
    <xdr:to>
      <xdr:col>12</xdr:col>
      <xdr:colOff>561975</xdr:colOff>
      <xdr:row>56</xdr:row>
      <xdr:rowOff>19050</xdr:rowOff>
    </xdr:to>
    <xdr:sp macro="" textlink="">
      <xdr:nvSpPr>
        <xdr:cNvPr id="374" name="円/楕円 373"/>
        <xdr:cNvSpPr/>
      </xdr:nvSpPr>
      <xdr:spPr>
        <a:xfrm>
          <a:off x="8696325" y="9525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38100</xdr:rowOff>
    </xdr:from>
    <xdr:ext cx="533400" cy="257175"/>
    <xdr:sp macro="" textlink="">
      <xdr:nvSpPr>
        <xdr:cNvPr id="375" name="テキスト ボックス 374"/>
        <xdr:cNvSpPr txBox="1"/>
      </xdr:nvSpPr>
      <xdr:spPr>
        <a:xfrm>
          <a:off x="8486775" y="929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171450</xdr:rowOff>
    </xdr:from>
    <xdr:to>
      <xdr:col>11</xdr:col>
      <xdr:colOff>361950</xdr:colOff>
      <xdr:row>56</xdr:row>
      <xdr:rowOff>95250</xdr:rowOff>
    </xdr:to>
    <xdr:sp macro="" textlink="">
      <xdr:nvSpPr>
        <xdr:cNvPr id="376" name="円/楕円 375"/>
        <xdr:cNvSpPr/>
      </xdr:nvSpPr>
      <xdr:spPr>
        <a:xfrm>
          <a:off x="7810500" y="9601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114300</xdr:rowOff>
    </xdr:from>
    <xdr:ext cx="533400" cy="257175"/>
    <xdr:sp macro="" textlink="">
      <xdr:nvSpPr>
        <xdr:cNvPr id="377" name="テキスト ボックス 376"/>
        <xdr:cNvSpPr txBox="1"/>
      </xdr:nvSpPr>
      <xdr:spPr>
        <a:xfrm>
          <a:off x="7591425"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46,803</a:t>
          </a:r>
          <a:endParaRPr kumimoji="1" lang="ja-JP" altLang="en-US" sz="1000" b="1">
            <a:solidFill>
              <a:srgbClr val="FF0000"/>
            </a:solidFill>
            <a:latin typeface="ＭＳ Ｐゴシック"/>
          </a:endParaRPr>
        </a:p>
      </xdr:txBody>
    </xdr:sp>
    <xdr:clientData/>
  </xdr:oneCellAnchor>
  <xdr:twoCellAnchor>
    <xdr:from>
      <xdr:col>10</xdr:col>
      <xdr:colOff>57150</xdr:colOff>
      <xdr:row>54</xdr:row>
      <xdr:rowOff>85725</xdr:rowOff>
    </xdr:from>
    <xdr:to>
      <xdr:col>10</xdr:col>
      <xdr:colOff>152400</xdr:colOff>
      <xdr:row>55</xdr:row>
      <xdr:rowOff>19050</xdr:rowOff>
    </xdr:to>
    <xdr:sp macro="" textlink="">
      <xdr:nvSpPr>
        <xdr:cNvPr id="378" name="円/楕円 377"/>
        <xdr:cNvSpPr/>
      </xdr:nvSpPr>
      <xdr:spPr>
        <a:xfrm>
          <a:off x="692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53</xdr:row>
      <xdr:rowOff>28575</xdr:rowOff>
    </xdr:from>
    <xdr:ext cx="533400" cy="257175"/>
    <xdr:sp macro="" textlink="">
      <xdr:nvSpPr>
        <xdr:cNvPr id="379" name="テキスト ボックス 378"/>
        <xdr:cNvSpPr txBox="1"/>
      </xdr:nvSpPr>
      <xdr:spPr>
        <a:xfrm>
          <a:off x="6705600" y="911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60,166</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0" name="正方形/長方形 379"/>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1" name="正方形/長方形 380"/>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2" name="正方形/長方形 381"/>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3" name="正方形/長方形 382"/>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4" name="正方形/長方形 383"/>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5" name="正方形/長方形 384"/>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6" name="正方形/長方形 385"/>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7" name="正方形/長方形 386"/>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8" name="テキスト ボックス 387"/>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9" name="直線コネクタ 388"/>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90" name="直線コネクタ 389"/>
        <xdr:cNvCxnSpPr/>
      </xdr:nvCxnSpPr>
      <xdr:spPr>
        <a:xfrm>
          <a:off x="660082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91" name="テキスト ボックス 390"/>
        <xdr:cNvSpPr txBox="1"/>
      </xdr:nvSpPr>
      <xdr:spPr>
        <a:xfrm>
          <a:off x="635317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2" name="直線コネクタ 391"/>
        <xdr:cNvCxnSpPr/>
      </xdr:nvCxnSpPr>
      <xdr:spPr>
        <a:xfrm>
          <a:off x="660082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38100</xdr:rowOff>
    </xdr:from>
    <xdr:ext cx="533400" cy="257175"/>
    <xdr:sp macro="" textlink="">
      <xdr:nvSpPr>
        <xdr:cNvPr id="393" name="テキスト ボックス 392"/>
        <xdr:cNvSpPr txBox="1"/>
      </xdr:nvSpPr>
      <xdr:spPr>
        <a:xfrm>
          <a:off x="60769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4" name="直線コネクタ 393"/>
        <xdr:cNvCxnSpPr/>
      </xdr:nvCxnSpPr>
      <xdr:spPr>
        <a:xfrm>
          <a:off x="660082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171450</xdr:rowOff>
    </xdr:from>
    <xdr:ext cx="533400" cy="257175"/>
    <xdr:sp macro="" textlink="">
      <xdr:nvSpPr>
        <xdr:cNvPr id="395" name="テキスト ボックス 394"/>
        <xdr:cNvSpPr txBox="1"/>
      </xdr:nvSpPr>
      <xdr:spPr>
        <a:xfrm>
          <a:off x="60769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6" name="直線コネクタ 395"/>
        <xdr:cNvCxnSpPr/>
      </xdr:nvCxnSpPr>
      <xdr:spPr>
        <a:xfrm>
          <a:off x="660082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133350</xdr:rowOff>
    </xdr:from>
    <xdr:ext cx="533400" cy="257175"/>
    <xdr:sp macro="" textlink="">
      <xdr:nvSpPr>
        <xdr:cNvPr id="397" name="テキスト ボックス 396"/>
        <xdr:cNvSpPr txBox="1"/>
      </xdr:nvSpPr>
      <xdr:spPr>
        <a:xfrm>
          <a:off x="60769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8" name="直線コネクタ 397"/>
        <xdr:cNvCxnSpPr/>
      </xdr:nvCxnSpPr>
      <xdr:spPr>
        <a:xfrm>
          <a:off x="660082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95250</xdr:rowOff>
    </xdr:from>
    <xdr:ext cx="533400" cy="257175"/>
    <xdr:sp macro="" textlink="">
      <xdr:nvSpPr>
        <xdr:cNvPr id="399" name="テキスト ボックス 398"/>
        <xdr:cNvSpPr txBox="1"/>
      </xdr:nvSpPr>
      <xdr:spPr>
        <a:xfrm>
          <a:off x="60769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1" name="テキスト ボックス 400"/>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9525</xdr:rowOff>
    </xdr:from>
    <xdr:to>
      <xdr:col>15</xdr:col>
      <xdr:colOff>180975</xdr:colOff>
      <xdr:row>78</xdr:row>
      <xdr:rowOff>161925</xdr:rowOff>
    </xdr:to>
    <xdr:cxnSp macro="">
      <xdr:nvCxnSpPr>
        <xdr:cNvPr id="403" name="直線コネクタ 402"/>
        <xdr:cNvCxnSpPr/>
      </xdr:nvCxnSpPr>
      <xdr:spPr>
        <a:xfrm flipV="1">
          <a:off x="10477500" y="1201102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171450</xdr:rowOff>
    </xdr:from>
    <xdr:ext cx="466725" cy="257175"/>
    <xdr:sp macro="" textlink="">
      <xdr:nvSpPr>
        <xdr:cNvPr id="404" name="普通建設事業費 （ うち新規整備　）最小値テキスト"/>
        <xdr:cNvSpPr txBox="1"/>
      </xdr:nvSpPr>
      <xdr:spPr>
        <a:xfrm>
          <a:off x="10525125" y="1354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95250</xdr:colOff>
      <xdr:row>78</xdr:row>
      <xdr:rowOff>161925</xdr:rowOff>
    </xdr:from>
    <xdr:to>
      <xdr:col>15</xdr:col>
      <xdr:colOff>266700</xdr:colOff>
      <xdr:row>78</xdr:row>
      <xdr:rowOff>161925</xdr:rowOff>
    </xdr:to>
    <xdr:cxnSp macro="">
      <xdr:nvCxnSpPr>
        <xdr:cNvPr id="405" name="直線コネクタ 404"/>
        <xdr:cNvCxnSpPr/>
      </xdr:nvCxnSpPr>
      <xdr:spPr>
        <a:xfrm>
          <a:off x="10391775" y="13535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123825</xdr:rowOff>
    </xdr:from>
    <xdr:ext cx="533400" cy="257175"/>
    <xdr:sp macro="" textlink="">
      <xdr:nvSpPr>
        <xdr:cNvPr id="406" name="普通建設事業費 （ うち新規整備　）最大値テキスト"/>
        <xdr:cNvSpPr txBox="1"/>
      </xdr:nvSpPr>
      <xdr:spPr>
        <a:xfrm>
          <a:off x="10525125" y="11782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95250</xdr:colOff>
      <xdr:row>70</xdr:row>
      <xdr:rowOff>9525</xdr:rowOff>
    </xdr:from>
    <xdr:to>
      <xdr:col>15</xdr:col>
      <xdr:colOff>266700</xdr:colOff>
      <xdr:row>70</xdr:row>
      <xdr:rowOff>9525</xdr:rowOff>
    </xdr:to>
    <xdr:cxnSp macro="">
      <xdr:nvCxnSpPr>
        <xdr:cNvPr id="407" name="直線コネクタ 406"/>
        <xdr:cNvCxnSpPr/>
      </xdr:nvCxnSpPr>
      <xdr:spPr>
        <a:xfrm>
          <a:off x="10391775" y="12011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9525</xdr:rowOff>
    </xdr:from>
    <xdr:to>
      <xdr:col>15</xdr:col>
      <xdr:colOff>180975</xdr:colOff>
      <xdr:row>76</xdr:row>
      <xdr:rowOff>38100</xdr:rowOff>
    </xdr:to>
    <xdr:cxnSp macro="">
      <xdr:nvCxnSpPr>
        <xdr:cNvPr id="408" name="直線コネクタ 407"/>
        <xdr:cNvCxnSpPr/>
      </xdr:nvCxnSpPr>
      <xdr:spPr>
        <a:xfrm flipV="1">
          <a:off x="9639300" y="12011025"/>
          <a:ext cx="838200" cy="1057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47625</xdr:rowOff>
    </xdr:from>
    <xdr:ext cx="533400" cy="257175"/>
    <xdr:sp macro="" textlink="">
      <xdr:nvSpPr>
        <xdr:cNvPr id="409" name="普通建設事業費 （ うち新規整備　）平均値テキスト"/>
        <xdr:cNvSpPr txBox="1"/>
      </xdr:nvSpPr>
      <xdr:spPr>
        <a:xfrm>
          <a:off x="10525125"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133350</xdr:colOff>
      <xdr:row>75</xdr:row>
      <xdr:rowOff>66675</xdr:rowOff>
    </xdr:from>
    <xdr:to>
      <xdr:col>15</xdr:col>
      <xdr:colOff>228600</xdr:colOff>
      <xdr:row>75</xdr:row>
      <xdr:rowOff>171450</xdr:rowOff>
    </xdr:to>
    <xdr:sp macro="" textlink="">
      <xdr:nvSpPr>
        <xdr:cNvPr id="410" name="フローチャート : 判断 409"/>
        <xdr:cNvSpPr/>
      </xdr:nvSpPr>
      <xdr:spPr>
        <a:xfrm>
          <a:off x="10429875" y="12925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74</xdr:row>
      <xdr:rowOff>38100</xdr:rowOff>
    </xdr:from>
    <xdr:to>
      <xdr:col>14</xdr:col>
      <xdr:colOff>76200</xdr:colOff>
      <xdr:row>74</xdr:row>
      <xdr:rowOff>142875</xdr:rowOff>
    </xdr:to>
    <xdr:sp macro="" textlink="">
      <xdr:nvSpPr>
        <xdr:cNvPr id="411" name="フローチャート : 判断 410"/>
        <xdr:cNvSpPr/>
      </xdr:nvSpPr>
      <xdr:spPr>
        <a:xfrm>
          <a:off x="9591675" y="12725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72</xdr:row>
      <xdr:rowOff>161925</xdr:rowOff>
    </xdr:from>
    <xdr:ext cx="533400" cy="257175"/>
    <xdr:sp macro="" textlink="">
      <xdr:nvSpPr>
        <xdr:cNvPr id="412" name="テキスト ボックス 411"/>
        <xdr:cNvSpPr txBox="1"/>
      </xdr:nvSpPr>
      <xdr:spPr>
        <a:xfrm>
          <a:off x="9372600" y="1250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3" name="テキスト ボックス 412"/>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4" name="テキスト ボックス 413"/>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5" name="テキスト ボックス 414"/>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6" name="テキスト ボックス 415"/>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7" name="テキスト ボックス 416"/>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69</xdr:row>
      <xdr:rowOff>123825</xdr:rowOff>
    </xdr:from>
    <xdr:to>
      <xdr:col>15</xdr:col>
      <xdr:colOff>228600</xdr:colOff>
      <xdr:row>70</xdr:row>
      <xdr:rowOff>57150</xdr:rowOff>
    </xdr:to>
    <xdr:sp macro="" textlink="">
      <xdr:nvSpPr>
        <xdr:cNvPr id="418" name="円/楕円 417"/>
        <xdr:cNvSpPr/>
      </xdr:nvSpPr>
      <xdr:spPr>
        <a:xfrm>
          <a:off x="10429875" y="11953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69</xdr:row>
      <xdr:rowOff>76200</xdr:rowOff>
    </xdr:from>
    <xdr:ext cx="533400" cy="257175"/>
    <xdr:sp macro="" textlink="">
      <xdr:nvSpPr>
        <xdr:cNvPr id="419" name="普通建設事業費 （ うち新規整備　）該当値テキスト"/>
        <xdr:cNvSpPr txBox="1"/>
      </xdr:nvSpPr>
      <xdr:spPr>
        <a:xfrm>
          <a:off x="10525125" y="11906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41,491</a:t>
          </a:r>
          <a:endParaRPr kumimoji="1" lang="ja-JP" altLang="en-US" sz="1000" b="1">
            <a:solidFill>
              <a:srgbClr val="FF0000"/>
            </a:solidFill>
            <a:latin typeface="ＭＳ Ｐゴシック"/>
          </a:endParaRPr>
        </a:p>
      </xdr:txBody>
    </xdr:sp>
    <xdr:clientData/>
  </xdr:oneCellAnchor>
  <xdr:twoCellAnchor>
    <xdr:from>
      <xdr:col>13</xdr:col>
      <xdr:colOff>666750</xdr:colOff>
      <xdr:row>75</xdr:row>
      <xdr:rowOff>161925</xdr:rowOff>
    </xdr:from>
    <xdr:to>
      <xdr:col>14</xdr:col>
      <xdr:colOff>76200</xdr:colOff>
      <xdr:row>76</xdr:row>
      <xdr:rowOff>85725</xdr:rowOff>
    </xdr:to>
    <xdr:sp macro="" textlink="">
      <xdr:nvSpPr>
        <xdr:cNvPr id="420" name="円/楕円 419"/>
        <xdr:cNvSpPr/>
      </xdr:nvSpPr>
      <xdr:spPr>
        <a:xfrm>
          <a:off x="9591675" y="130206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76</xdr:row>
      <xdr:rowOff>76200</xdr:rowOff>
    </xdr:from>
    <xdr:ext cx="533400" cy="257175"/>
    <xdr:sp macro="" textlink="">
      <xdr:nvSpPr>
        <xdr:cNvPr id="421" name="テキスト ボックス 420"/>
        <xdr:cNvSpPr txBox="1"/>
      </xdr:nvSpPr>
      <xdr:spPr>
        <a:xfrm>
          <a:off x="9372600" y="1310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13,700</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2" name="正方形/長方形 421"/>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3" name="正方形/長方形 422"/>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4" name="正方形/長方形 423"/>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5" name="正方形/長方形 424"/>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6" name="正方形/長方形 425"/>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7" name="正方形/長方形 426"/>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8" name="正方形/長方形 427"/>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29" name="正方形/長方形 428"/>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0" name="テキスト ボックス 429"/>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1" name="直線コネクタ 430"/>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32" name="直線コネクタ 431"/>
        <xdr:cNvCxnSpPr/>
      </xdr:nvCxnSpPr>
      <xdr:spPr>
        <a:xfrm>
          <a:off x="660082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33" name="テキスト ボックス 432"/>
        <xdr:cNvSpPr txBox="1"/>
      </xdr:nvSpPr>
      <xdr:spPr>
        <a:xfrm>
          <a:off x="635317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34" name="直線コネクタ 433"/>
        <xdr:cNvCxnSpPr/>
      </xdr:nvCxnSpPr>
      <xdr:spPr>
        <a:xfrm>
          <a:off x="660082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95</xdr:row>
      <xdr:rowOff>57150</xdr:rowOff>
    </xdr:from>
    <xdr:ext cx="533400" cy="257175"/>
    <xdr:sp macro="" textlink="">
      <xdr:nvSpPr>
        <xdr:cNvPr id="435" name="テキスト ボックス 434"/>
        <xdr:cNvSpPr txBox="1"/>
      </xdr:nvSpPr>
      <xdr:spPr>
        <a:xfrm>
          <a:off x="607695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36" name="直線コネクタ 435"/>
        <xdr:cNvCxnSpPr/>
      </xdr:nvCxnSpPr>
      <xdr:spPr>
        <a:xfrm>
          <a:off x="660082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92</xdr:row>
      <xdr:rowOff>114300</xdr:rowOff>
    </xdr:from>
    <xdr:ext cx="533400" cy="257175"/>
    <xdr:sp macro="" textlink="">
      <xdr:nvSpPr>
        <xdr:cNvPr id="437" name="テキスト ボックス 436"/>
        <xdr:cNvSpPr txBox="1"/>
      </xdr:nvSpPr>
      <xdr:spPr>
        <a:xfrm>
          <a:off x="607695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38" name="直線コネクタ 437"/>
        <xdr:cNvCxnSpPr/>
      </xdr:nvCxnSpPr>
      <xdr:spPr>
        <a:xfrm>
          <a:off x="660082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89</xdr:row>
      <xdr:rowOff>171450</xdr:rowOff>
    </xdr:from>
    <xdr:ext cx="533400" cy="257175"/>
    <xdr:sp macro="" textlink="">
      <xdr:nvSpPr>
        <xdr:cNvPr id="439" name="テキスト ボックス 438"/>
        <xdr:cNvSpPr txBox="1"/>
      </xdr:nvSpPr>
      <xdr:spPr>
        <a:xfrm>
          <a:off x="6076950"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0" name="直線コネクタ 439"/>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87</xdr:row>
      <xdr:rowOff>57150</xdr:rowOff>
    </xdr:from>
    <xdr:ext cx="533400" cy="257175"/>
    <xdr:sp macro="" textlink="">
      <xdr:nvSpPr>
        <xdr:cNvPr id="441" name="テキスト ボックス 440"/>
        <xdr:cNvSpPr txBox="1"/>
      </xdr:nvSpPr>
      <xdr:spPr>
        <a:xfrm>
          <a:off x="607695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2"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104775</xdr:rowOff>
    </xdr:from>
    <xdr:to>
      <xdr:col>15</xdr:col>
      <xdr:colOff>180975</xdr:colOff>
      <xdr:row>98</xdr:row>
      <xdr:rowOff>28575</xdr:rowOff>
    </xdr:to>
    <xdr:cxnSp macro="">
      <xdr:nvCxnSpPr>
        <xdr:cNvPr id="443" name="直線コネクタ 442"/>
        <xdr:cNvCxnSpPr/>
      </xdr:nvCxnSpPr>
      <xdr:spPr>
        <a:xfrm flipV="1">
          <a:off x="10477500" y="15535275"/>
          <a:ext cx="0"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28575</xdr:rowOff>
    </xdr:from>
    <xdr:ext cx="466725" cy="257175"/>
    <xdr:sp macro="" textlink="">
      <xdr:nvSpPr>
        <xdr:cNvPr id="444" name="普通建設事業費 （ うち更新整備　）最小値テキスト"/>
        <xdr:cNvSpPr txBox="1"/>
      </xdr:nvSpPr>
      <xdr:spPr>
        <a:xfrm>
          <a:off x="10525125" y="16830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95250</xdr:colOff>
      <xdr:row>98</xdr:row>
      <xdr:rowOff>28575</xdr:rowOff>
    </xdr:from>
    <xdr:to>
      <xdr:col>15</xdr:col>
      <xdr:colOff>266700</xdr:colOff>
      <xdr:row>98</xdr:row>
      <xdr:rowOff>28575</xdr:rowOff>
    </xdr:to>
    <xdr:cxnSp macro="">
      <xdr:nvCxnSpPr>
        <xdr:cNvPr id="445" name="直線コネクタ 444"/>
        <xdr:cNvCxnSpPr/>
      </xdr:nvCxnSpPr>
      <xdr:spPr>
        <a:xfrm>
          <a:off x="10391775" y="16830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47625</xdr:rowOff>
    </xdr:from>
    <xdr:ext cx="533400" cy="257175"/>
    <xdr:sp macro="" textlink="">
      <xdr:nvSpPr>
        <xdr:cNvPr id="446" name="普通建設事業費 （ うち更新整備　）最大値テキスト"/>
        <xdr:cNvSpPr txBox="1"/>
      </xdr:nvSpPr>
      <xdr:spPr>
        <a:xfrm>
          <a:off x="10525125" y="15306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95250</xdr:colOff>
      <xdr:row>90</xdr:row>
      <xdr:rowOff>104775</xdr:rowOff>
    </xdr:from>
    <xdr:to>
      <xdr:col>15</xdr:col>
      <xdr:colOff>266700</xdr:colOff>
      <xdr:row>90</xdr:row>
      <xdr:rowOff>104775</xdr:rowOff>
    </xdr:to>
    <xdr:cxnSp macro="">
      <xdr:nvCxnSpPr>
        <xdr:cNvPr id="447" name="直線コネクタ 446"/>
        <xdr:cNvCxnSpPr/>
      </xdr:nvCxnSpPr>
      <xdr:spPr>
        <a:xfrm>
          <a:off x="10391775" y="15535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19050</xdr:rowOff>
    </xdr:from>
    <xdr:to>
      <xdr:col>15</xdr:col>
      <xdr:colOff>180975</xdr:colOff>
      <xdr:row>95</xdr:row>
      <xdr:rowOff>133350</xdr:rowOff>
    </xdr:to>
    <xdr:cxnSp macro="">
      <xdr:nvCxnSpPr>
        <xdr:cNvPr id="448" name="直線コネクタ 447"/>
        <xdr:cNvCxnSpPr/>
      </xdr:nvCxnSpPr>
      <xdr:spPr>
        <a:xfrm>
          <a:off x="9639300" y="16306800"/>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104775</xdr:rowOff>
    </xdr:from>
    <xdr:ext cx="533400" cy="257175"/>
    <xdr:sp macro="" textlink="">
      <xdr:nvSpPr>
        <xdr:cNvPr id="449" name="普通建設事業費 （ うち更新整備　）平均値テキスト"/>
        <xdr:cNvSpPr txBox="1"/>
      </xdr:nvSpPr>
      <xdr:spPr>
        <a:xfrm>
          <a:off x="10525125" y="1639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133350</xdr:colOff>
      <xdr:row>95</xdr:row>
      <xdr:rowOff>133350</xdr:rowOff>
    </xdr:from>
    <xdr:to>
      <xdr:col>15</xdr:col>
      <xdr:colOff>228600</xdr:colOff>
      <xdr:row>96</xdr:row>
      <xdr:rowOff>57150</xdr:rowOff>
    </xdr:to>
    <xdr:sp macro="" textlink="">
      <xdr:nvSpPr>
        <xdr:cNvPr id="450" name="フローチャート : 判断 449"/>
        <xdr:cNvSpPr/>
      </xdr:nvSpPr>
      <xdr:spPr>
        <a:xfrm>
          <a:off x="10429875" y="16421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95</xdr:row>
      <xdr:rowOff>114300</xdr:rowOff>
    </xdr:from>
    <xdr:to>
      <xdr:col>14</xdr:col>
      <xdr:colOff>76200</xdr:colOff>
      <xdr:row>96</xdr:row>
      <xdr:rowOff>47625</xdr:rowOff>
    </xdr:to>
    <xdr:sp macro="" textlink="">
      <xdr:nvSpPr>
        <xdr:cNvPr id="451" name="フローチャート : 判断 450"/>
        <xdr:cNvSpPr/>
      </xdr:nvSpPr>
      <xdr:spPr>
        <a:xfrm>
          <a:off x="9591675" y="16402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38100</xdr:rowOff>
    </xdr:from>
    <xdr:ext cx="533400" cy="257175"/>
    <xdr:sp macro="" textlink="">
      <xdr:nvSpPr>
        <xdr:cNvPr id="452" name="テキスト ボックス 451"/>
        <xdr:cNvSpPr txBox="1"/>
      </xdr:nvSpPr>
      <xdr:spPr>
        <a:xfrm>
          <a:off x="9372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3" name="テキスト ボックス 452"/>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4" name="テキスト ボックス 453"/>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55" name="テキスト ボックス 454"/>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56" name="テキスト ボックス 455"/>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57" name="テキスト ボックス 456"/>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95</xdr:row>
      <xdr:rowOff>85725</xdr:rowOff>
    </xdr:from>
    <xdr:to>
      <xdr:col>15</xdr:col>
      <xdr:colOff>228600</xdr:colOff>
      <xdr:row>96</xdr:row>
      <xdr:rowOff>19050</xdr:rowOff>
    </xdr:to>
    <xdr:sp macro="" textlink="">
      <xdr:nvSpPr>
        <xdr:cNvPr id="458" name="円/楕円 457"/>
        <xdr:cNvSpPr/>
      </xdr:nvSpPr>
      <xdr:spPr>
        <a:xfrm>
          <a:off x="10429875" y="16373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94</xdr:row>
      <xdr:rowOff>104775</xdr:rowOff>
    </xdr:from>
    <xdr:ext cx="533400" cy="257175"/>
    <xdr:sp macro="" textlink="">
      <xdr:nvSpPr>
        <xdr:cNvPr id="459" name="普通建設事業費 （ うち更新整備　）該当値テキスト"/>
        <xdr:cNvSpPr txBox="1"/>
      </xdr:nvSpPr>
      <xdr:spPr>
        <a:xfrm>
          <a:off x="10525125"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22,667</a:t>
          </a:r>
          <a:endParaRPr kumimoji="1" lang="ja-JP" altLang="en-US" sz="1000" b="1">
            <a:solidFill>
              <a:srgbClr val="FF0000"/>
            </a:solidFill>
            <a:latin typeface="ＭＳ Ｐゴシック"/>
          </a:endParaRPr>
        </a:p>
      </xdr:txBody>
    </xdr:sp>
    <xdr:clientData/>
  </xdr:oneCellAnchor>
  <xdr:twoCellAnchor>
    <xdr:from>
      <xdr:col>13</xdr:col>
      <xdr:colOff>666750</xdr:colOff>
      <xdr:row>94</xdr:row>
      <xdr:rowOff>142875</xdr:rowOff>
    </xdr:from>
    <xdr:to>
      <xdr:col>14</xdr:col>
      <xdr:colOff>76200</xdr:colOff>
      <xdr:row>95</xdr:row>
      <xdr:rowOff>66675</xdr:rowOff>
    </xdr:to>
    <xdr:sp macro="" textlink="">
      <xdr:nvSpPr>
        <xdr:cNvPr id="460" name="円/楕円 459"/>
        <xdr:cNvSpPr/>
      </xdr:nvSpPr>
      <xdr:spPr>
        <a:xfrm>
          <a:off x="9591675" y="16259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93</xdr:row>
      <xdr:rowOff>85725</xdr:rowOff>
    </xdr:from>
    <xdr:ext cx="533400" cy="257175"/>
    <xdr:sp macro="" textlink="">
      <xdr:nvSpPr>
        <xdr:cNvPr id="461" name="テキスト ボックス 460"/>
        <xdr:cNvSpPr txBox="1"/>
      </xdr:nvSpPr>
      <xdr:spPr>
        <a:xfrm>
          <a:off x="9372600" y="16030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27,801</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2" name="正方形/長方形 461"/>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3" name="正方形/長方形 462"/>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4" name="正方形/長方形 463"/>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65" name="正方形/長方形 464"/>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66" name="正方形/長方形 465"/>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67" name="正方形/長方形 466"/>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68" name="正方形/長方形 467"/>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69" name="正方形/長方形 468"/>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0" name="テキスト ボックス 469"/>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1" name="直線コネクタ 470"/>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38</xdr:row>
      <xdr:rowOff>28575</xdr:rowOff>
    </xdr:from>
    <xdr:to>
      <xdr:col>24</xdr:col>
      <xdr:colOff>647700</xdr:colOff>
      <xdr:row>38</xdr:row>
      <xdr:rowOff>28575</xdr:rowOff>
    </xdr:to>
    <xdr:cxnSp macro="">
      <xdr:nvCxnSpPr>
        <xdr:cNvPr id="472" name="直線コネクタ 471"/>
        <xdr:cNvCxnSpPr/>
      </xdr:nvCxnSpPr>
      <xdr:spPr>
        <a:xfrm>
          <a:off x="12449175" y="6543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37</xdr:row>
      <xdr:rowOff>57150</xdr:rowOff>
    </xdr:from>
    <xdr:ext cx="247650" cy="257175"/>
    <xdr:sp macro="" textlink="">
      <xdr:nvSpPr>
        <xdr:cNvPr id="473" name="テキスト ボックス 472"/>
        <xdr:cNvSpPr txBox="1"/>
      </xdr:nvSpPr>
      <xdr:spPr>
        <a:xfrm>
          <a:off x="12201525"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74" name="直線コネクタ 473"/>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33</xdr:row>
      <xdr:rowOff>171450</xdr:rowOff>
    </xdr:from>
    <xdr:ext cx="466725" cy="257175"/>
    <xdr:sp macro="" textlink="">
      <xdr:nvSpPr>
        <xdr:cNvPr id="475" name="テキスト ボックス 474"/>
        <xdr:cNvSpPr txBox="1"/>
      </xdr:nvSpPr>
      <xdr:spPr>
        <a:xfrm>
          <a:off x="1198245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85725</xdr:rowOff>
    </xdr:from>
    <xdr:to>
      <xdr:col>24</xdr:col>
      <xdr:colOff>647700</xdr:colOff>
      <xdr:row>31</xdr:row>
      <xdr:rowOff>85725</xdr:rowOff>
    </xdr:to>
    <xdr:cxnSp macro="">
      <xdr:nvCxnSpPr>
        <xdr:cNvPr id="476" name="直線コネクタ 475"/>
        <xdr:cNvCxnSpPr/>
      </xdr:nvCxnSpPr>
      <xdr:spPr>
        <a:xfrm>
          <a:off x="12449175" y="540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114300</xdr:rowOff>
    </xdr:from>
    <xdr:ext cx="466725" cy="257175"/>
    <xdr:sp macro="" textlink="">
      <xdr:nvSpPr>
        <xdr:cNvPr id="477" name="テキスト ボックス 476"/>
        <xdr:cNvSpPr txBox="1"/>
      </xdr:nvSpPr>
      <xdr:spPr>
        <a:xfrm>
          <a:off x="11982450" y="5257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78" name="直線コネクタ 477"/>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27</xdr:row>
      <xdr:rowOff>57150</xdr:rowOff>
    </xdr:from>
    <xdr:ext cx="466725" cy="257175"/>
    <xdr:sp macro="" textlink="">
      <xdr:nvSpPr>
        <xdr:cNvPr id="479" name="テキスト ボックス 478"/>
        <xdr:cNvSpPr txBox="1"/>
      </xdr:nvSpPr>
      <xdr:spPr>
        <a:xfrm>
          <a:off x="11982450"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0"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171450</xdr:rowOff>
    </xdr:from>
    <xdr:to>
      <xdr:col>23</xdr:col>
      <xdr:colOff>514350</xdr:colOff>
      <xdr:row>38</xdr:row>
      <xdr:rowOff>28575</xdr:rowOff>
    </xdr:to>
    <xdr:cxnSp macro="">
      <xdr:nvCxnSpPr>
        <xdr:cNvPr id="481" name="直線コネクタ 480"/>
        <xdr:cNvCxnSpPr/>
      </xdr:nvCxnSpPr>
      <xdr:spPr>
        <a:xfrm flipV="1">
          <a:off x="16316325" y="5314950"/>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28575</xdr:rowOff>
    </xdr:from>
    <xdr:ext cx="247650" cy="257175"/>
    <xdr:sp macro="" textlink="">
      <xdr:nvSpPr>
        <xdr:cNvPr id="482" name="災害復旧事業費最小値テキスト"/>
        <xdr:cNvSpPr txBox="1"/>
      </xdr:nvSpPr>
      <xdr:spPr>
        <a:xfrm>
          <a:off x="16373475" y="6543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28575</xdr:rowOff>
    </xdr:from>
    <xdr:to>
      <xdr:col>23</xdr:col>
      <xdr:colOff>609600</xdr:colOff>
      <xdr:row>38</xdr:row>
      <xdr:rowOff>28575</xdr:rowOff>
    </xdr:to>
    <xdr:cxnSp macro="">
      <xdr:nvCxnSpPr>
        <xdr:cNvPr id="483" name="直線コネクタ 482"/>
        <xdr:cNvCxnSpPr/>
      </xdr:nvCxnSpPr>
      <xdr:spPr>
        <a:xfrm>
          <a:off x="16230600"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114300</xdr:rowOff>
    </xdr:from>
    <xdr:ext cx="466725" cy="257175"/>
    <xdr:sp macro="" textlink="">
      <xdr:nvSpPr>
        <xdr:cNvPr id="484" name="災害復旧事業費最大値テキスト"/>
        <xdr:cNvSpPr txBox="1"/>
      </xdr:nvSpPr>
      <xdr:spPr>
        <a:xfrm>
          <a:off x="16373475" y="5086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30</xdr:row>
      <xdr:rowOff>171450</xdr:rowOff>
    </xdr:from>
    <xdr:to>
      <xdr:col>23</xdr:col>
      <xdr:colOff>609600</xdr:colOff>
      <xdr:row>30</xdr:row>
      <xdr:rowOff>171450</xdr:rowOff>
    </xdr:to>
    <xdr:cxnSp macro="">
      <xdr:nvCxnSpPr>
        <xdr:cNvPr id="485" name="直線コネクタ 484"/>
        <xdr:cNvCxnSpPr/>
      </xdr:nvCxnSpPr>
      <xdr:spPr>
        <a:xfrm>
          <a:off x="16230600" y="5314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28575</xdr:rowOff>
    </xdr:from>
    <xdr:to>
      <xdr:col>23</xdr:col>
      <xdr:colOff>514350</xdr:colOff>
      <xdr:row>38</xdr:row>
      <xdr:rowOff>28575</xdr:rowOff>
    </xdr:to>
    <xdr:cxnSp macro="">
      <xdr:nvCxnSpPr>
        <xdr:cNvPr id="486" name="直線コネクタ 485"/>
        <xdr:cNvCxnSpPr/>
      </xdr:nvCxnSpPr>
      <xdr:spPr>
        <a:xfrm>
          <a:off x="15478125" y="6543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57150</xdr:rowOff>
    </xdr:from>
    <xdr:ext cx="381000" cy="257175"/>
    <xdr:sp macro="" textlink="">
      <xdr:nvSpPr>
        <xdr:cNvPr id="487" name="災害復旧事業費平均値テキスト"/>
        <xdr:cNvSpPr txBox="1"/>
      </xdr:nvSpPr>
      <xdr:spPr>
        <a:xfrm>
          <a:off x="16373475" y="6057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28575</xdr:rowOff>
    </xdr:from>
    <xdr:to>
      <xdr:col>23</xdr:col>
      <xdr:colOff>571500</xdr:colOff>
      <xdr:row>36</xdr:row>
      <xdr:rowOff>133350</xdr:rowOff>
    </xdr:to>
    <xdr:sp macro="" textlink="">
      <xdr:nvSpPr>
        <xdr:cNvPr id="488" name="フローチャート : 判断 487"/>
        <xdr:cNvSpPr/>
      </xdr:nvSpPr>
      <xdr:spPr>
        <a:xfrm>
          <a:off x="16268700" y="620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161925</xdr:rowOff>
    </xdr:from>
    <xdr:to>
      <xdr:col>22</xdr:col>
      <xdr:colOff>361950</xdr:colOff>
      <xdr:row>38</xdr:row>
      <xdr:rowOff>28575</xdr:rowOff>
    </xdr:to>
    <xdr:cxnSp macro="">
      <xdr:nvCxnSpPr>
        <xdr:cNvPr id="489" name="直線コネクタ 488"/>
        <xdr:cNvCxnSpPr/>
      </xdr:nvCxnSpPr>
      <xdr:spPr>
        <a:xfrm>
          <a:off x="14592300" y="65055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95250</xdr:rowOff>
    </xdr:from>
    <xdr:to>
      <xdr:col>22</xdr:col>
      <xdr:colOff>419100</xdr:colOff>
      <xdr:row>36</xdr:row>
      <xdr:rowOff>28575</xdr:rowOff>
    </xdr:to>
    <xdr:sp macro="" textlink="">
      <xdr:nvSpPr>
        <xdr:cNvPr id="490" name="フローチャート : 判断 489"/>
        <xdr:cNvSpPr/>
      </xdr:nvSpPr>
      <xdr:spPr>
        <a:xfrm>
          <a:off x="15430500" y="609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34</xdr:row>
      <xdr:rowOff>47625</xdr:rowOff>
    </xdr:from>
    <xdr:ext cx="381000" cy="257175"/>
    <xdr:sp macro="" textlink="">
      <xdr:nvSpPr>
        <xdr:cNvPr id="491" name="テキスト ボックス 490"/>
        <xdr:cNvSpPr txBox="1"/>
      </xdr:nvSpPr>
      <xdr:spPr>
        <a:xfrm>
          <a:off x="15287625" y="5876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647700</xdr:colOff>
      <xdr:row>37</xdr:row>
      <xdr:rowOff>161925</xdr:rowOff>
    </xdr:from>
    <xdr:to>
      <xdr:col>21</xdr:col>
      <xdr:colOff>161925</xdr:colOff>
      <xdr:row>38</xdr:row>
      <xdr:rowOff>28575</xdr:rowOff>
    </xdr:to>
    <xdr:cxnSp macro="">
      <xdr:nvCxnSpPr>
        <xdr:cNvPr id="492" name="直線コネクタ 491"/>
        <xdr:cNvCxnSpPr/>
      </xdr:nvCxnSpPr>
      <xdr:spPr>
        <a:xfrm flipV="1">
          <a:off x="13706475" y="65055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35</xdr:row>
      <xdr:rowOff>85725</xdr:rowOff>
    </xdr:from>
    <xdr:to>
      <xdr:col>21</xdr:col>
      <xdr:colOff>209550</xdr:colOff>
      <xdr:row>36</xdr:row>
      <xdr:rowOff>19050</xdr:rowOff>
    </xdr:to>
    <xdr:sp macro="" textlink="">
      <xdr:nvSpPr>
        <xdr:cNvPr id="493" name="フローチャート : 判断 492"/>
        <xdr:cNvSpPr/>
      </xdr:nvSpPr>
      <xdr:spPr>
        <a:xfrm>
          <a:off x="14544675" y="6086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28575</xdr:rowOff>
    </xdr:from>
    <xdr:ext cx="381000" cy="257175"/>
    <xdr:sp macro="" textlink="">
      <xdr:nvSpPr>
        <xdr:cNvPr id="494" name="テキスト ボックス 493"/>
        <xdr:cNvSpPr txBox="1"/>
      </xdr:nvSpPr>
      <xdr:spPr>
        <a:xfrm>
          <a:off x="14401800" y="5857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28575</xdr:rowOff>
    </xdr:from>
    <xdr:to>
      <xdr:col>19</xdr:col>
      <xdr:colOff>647700</xdr:colOff>
      <xdr:row>38</xdr:row>
      <xdr:rowOff>28575</xdr:rowOff>
    </xdr:to>
    <xdr:cxnSp macro="">
      <xdr:nvCxnSpPr>
        <xdr:cNvPr id="495" name="直線コネクタ 494"/>
        <xdr:cNvCxnSpPr/>
      </xdr:nvCxnSpPr>
      <xdr:spPr>
        <a:xfrm>
          <a:off x="12811125" y="65436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33</xdr:row>
      <xdr:rowOff>142875</xdr:rowOff>
    </xdr:from>
    <xdr:to>
      <xdr:col>20</xdr:col>
      <xdr:colOff>9525</xdr:colOff>
      <xdr:row>34</xdr:row>
      <xdr:rowOff>76200</xdr:rowOff>
    </xdr:to>
    <xdr:sp macro="" textlink="">
      <xdr:nvSpPr>
        <xdr:cNvPr id="496" name="フローチャート : 判断 495"/>
        <xdr:cNvSpPr/>
      </xdr:nvSpPr>
      <xdr:spPr>
        <a:xfrm>
          <a:off x="13649325" y="580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32</xdr:row>
      <xdr:rowOff>85725</xdr:rowOff>
    </xdr:from>
    <xdr:ext cx="466725" cy="257175"/>
    <xdr:sp macro="" textlink="">
      <xdr:nvSpPr>
        <xdr:cNvPr id="497" name="テキスト ボックス 496"/>
        <xdr:cNvSpPr txBox="1"/>
      </xdr:nvSpPr>
      <xdr:spPr>
        <a:xfrm>
          <a:off x="13468350"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104775</xdr:rowOff>
    </xdr:from>
    <xdr:to>
      <xdr:col>18</xdr:col>
      <xdr:colOff>495300</xdr:colOff>
      <xdr:row>34</xdr:row>
      <xdr:rowOff>38100</xdr:rowOff>
    </xdr:to>
    <xdr:sp macro="" textlink="">
      <xdr:nvSpPr>
        <xdr:cNvPr id="498" name="フローチャート : 判断 497"/>
        <xdr:cNvSpPr/>
      </xdr:nvSpPr>
      <xdr:spPr>
        <a:xfrm>
          <a:off x="12763500" y="576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32</xdr:row>
      <xdr:rowOff>57150</xdr:rowOff>
    </xdr:from>
    <xdr:ext cx="466725" cy="257175"/>
    <xdr:sp macro="" textlink="">
      <xdr:nvSpPr>
        <xdr:cNvPr id="499" name="テキスト ボックス 498"/>
        <xdr:cNvSpPr txBox="1"/>
      </xdr:nvSpPr>
      <xdr:spPr>
        <a:xfrm>
          <a:off x="12582525" y="554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0" name="テキスト ボックス 499"/>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01" name="テキスト ボックス 500"/>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02" name="テキスト ボックス 501"/>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03" name="テキスト ボックス 502"/>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04" name="テキスト ボックス 503"/>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142875</xdr:rowOff>
    </xdr:from>
    <xdr:to>
      <xdr:col>23</xdr:col>
      <xdr:colOff>571500</xdr:colOff>
      <xdr:row>38</xdr:row>
      <xdr:rowOff>76200</xdr:rowOff>
    </xdr:to>
    <xdr:sp macro="" textlink="">
      <xdr:nvSpPr>
        <xdr:cNvPr id="505" name="円/楕円 504"/>
        <xdr:cNvSpPr/>
      </xdr:nvSpPr>
      <xdr:spPr>
        <a:xfrm>
          <a:off x="162687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57150</xdr:rowOff>
    </xdr:from>
    <xdr:ext cx="247650" cy="257175"/>
    <xdr:sp macro="" textlink="">
      <xdr:nvSpPr>
        <xdr:cNvPr id="506" name="災害復旧事業費該当値テキスト"/>
        <xdr:cNvSpPr txBox="1"/>
      </xdr:nvSpPr>
      <xdr:spPr>
        <a:xfrm>
          <a:off x="16373475"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142875</xdr:rowOff>
    </xdr:from>
    <xdr:to>
      <xdr:col>22</xdr:col>
      <xdr:colOff>419100</xdr:colOff>
      <xdr:row>38</xdr:row>
      <xdr:rowOff>76200</xdr:rowOff>
    </xdr:to>
    <xdr:sp macro="" textlink="">
      <xdr:nvSpPr>
        <xdr:cNvPr id="507" name="円/楕円 506"/>
        <xdr:cNvSpPr/>
      </xdr:nvSpPr>
      <xdr:spPr>
        <a:xfrm>
          <a:off x="15430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38</xdr:row>
      <xdr:rowOff>66675</xdr:rowOff>
    </xdr:from>
    <xdr:ext cx="247650" cy="257175"/>
    <xdr:sp macro="" textlink="">
      <xdr:nvSpPr>
        <xdr:cNvPr id="508" name="テキスト ボックス 507"/>
        <xdr:cNvSpPr txBox="1"/>
      </xdr:nvSpPr>
      <xdr:spPr>
        <a:xfrm>
          <a:off x="153543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114300</xdr:rowOff>
    </xdr:from>
    <xdr:to>
      <xdr:col>21</xdr:col>
      <xdr:colOff>209550</xdr:colOff>
      <xdr:row>38</xdr:row>
      <xdr:rowOff>38100</xdr:rowOff>
    </xdr:to>
    <xdr:sp macro="" textlink="">
      <xdr:nvSpPr>
        <xdr:cNvPr id="509" name="円/楕円 508"/>
        <xdr:cNvSpPr/>
      </xdr:nvSpPr>
      <xdr:spPr>
        <a:xfrm>
          <a:off x="14544675" y="6457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9525</xdr:colOff>
      <xdr:row>38</xdr:row>
      <xdr:rowOff>28575</xdr:rowOff>
    </xdr:from>
    <xdr:ext cx="314325" cy="257175"/>
    <xdr:sp macro="" textlink="">
      <xdr:nvSpPr>
        <xdr:cNvPr id="510" name="テキスト ボックス 509"/>
        <xdr:cNvSpPr txBox="1"/>
      </xdr:nvSpPr>
      <xdr:spPr>
        <a:xfrm>
          <a:off x="14439900" y="65436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142875</xdr:rowOff>
    </xdr:from>
    <xdr:to>
      <xdr:col>20</xdr:col>
      <xdr:colOff>9525</xdr:colOff>
      <xdr:row>38</xdr:row>
      <xdr:rowOff>76200</xdr:rowOff>
    </xdr:to>
    <xdr:sp macro="" textlink="">
      <xdr:nvSpPr>
        <xdr:cNvPr id="511" name="円/楕円 510"/>
        <xdr:cNvSpPr/>
      </xdr:nvSpPr>
      <xdr:spPr>
        <a:xfrm>
          <a:off x="13649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38</xdr:row>
      <xdr:rowOff>66675</xdr:rowOff>
    </xdr:from>
    <xdr:ext cx="247650" cy="257175"/>
    <xdr:sp macro="" textlink="">
      <xdr:nvSpPr>
        <xdr:cNvPr id="512" name="テキスト ボックス 511"/>
        <xdr:cNvSpPr txBox="1"/>
      </xdr:nvSpPr>
      <xdr:spPr>
        <a:xfrm>
          <a:off x="1358265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142875</xdr:rowOff>
    </xdr:from>
    <xdr:to>
      <xdr:col>18</xdr:col>
      <xdr:colOff>495300</xdr:colOff>
      <xdr:row>38</xdr:row>
      <xdr:rowOff>76200</xdr:rowOff>
    </xdr:to>
    <xdr:sp macro="" textlink="">
      <xdr:nvSpPr>
        <xdr:cNvPr id="513" name="円/楕円 512"/>
        <xdr:cNvSpPr/>
      </xdr:nvSpPr>
      <xdr:spPr>
        <a:xfrm>
          <a:off x="12763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38</xdr:row>
      <xdr:rowOff>66675</xdr:rowOff>
    </xdr:from>
    <xdr:ext cx="247650" cy="257175"/>
    <xdr:sp macro="" textlink="">
      <xdr:nvSpPr>
        <xdr:cNvPr id="514" name="テキスト ボックス 513"/>
        <xdr:cNvSpPr txBox="1"/>
      </xdr:nvSpPr>
      <xdr:spPr>
        <a:xfrm>
          <a:off x="126873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15" name="正方形/長方形 514"/>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16" name="正方形/長方形 515"/>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17" name="正方形/長方形 516"/>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18" name="正方形/長方形 517"/>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19" name="正方形/長方形 518"/>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0" name="正方形/長方形 519"/>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21" name="正方形/長方形 520"/>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22" name="正方形/長方形 521"/>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23" name="テキスト ボックス 522"/>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24" name="直線コネクタ 523"/>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25" name="直線コネクタ 524"/>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26" name="テキスト ボックス 525"/>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27" name="直線コネクタ 526"/>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28" name="テキスト ボックス 527"/>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29"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0" name="直線コネクタ 529"/>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31"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32" name="直線コネクタ 531"/>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33"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34" name="直線コネクタ 533"/>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35" name="直線コネクタ 534"/>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36"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37" name="フローチャート : 判断 536"/>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38" name="直線コネクタ 537"/>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39" name="フローチャート : 判断 538"/>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0" name="テキスト ボックス 539"/>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41" name="直線コネクタ 540"/>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42" name="フローチャート : 判断 541"/>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43" name="テキスト ボックス 542"/>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44" name="直線コネクタ 543"/>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45" name="フローチャート : 判断 544"/>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46" name="テキスト ボックス 545"/>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47" name="フローチャート : 判断 546"/>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48" name="テキスト ボックス 547"/>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49" name="テキスト ボックス 548"/>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0" name="テキスト ボックス 549"/>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51" name="テキスト ボックス 550"/>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52" name="テキスト ボックス 551"/>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53" name="テキスト ボックス 552"/>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4" name="円/楕円 553"/>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55"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56" name="円/楕円 555"/>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57" name="テキスト ボックス 556"/>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58" name="円/楕円 557"/>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59" name="テキスト ボックス 558"/>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0" name="円/楕円 559"/>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61" name="テキスト ボックス 560"/>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2" name="円/楕円 561"/>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63" name="テキスト ボックス 562"/>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64" name="正方形/長方形 563"/>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65" name="正方形/長方形 564"/>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66" name="正方形/長方形 565"/>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67" name="正方形/長方形 566"/>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68" name="正方形/長方形 567"/>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69" name="正方形/長方形 568"/>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0" name="正方形/長方形 569"/>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71" name="正方形/長方形 570"/>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72" name="テキスト ボックス 571"/>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73" name="直線コネクタ 572"/>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142875</xdr:rowOff>
    </xdr:from>
    <xdr:to>
      <xdr:col>24</xdr:col>
      <xdr:colOff>647700</xdr:colOff>
      <xdr:row>78</xdr:row>
      <xdr:rowOff>142875</xdr:rowOff>
    </xdr:to>
    <xdr:cxnSp macro="">
      <xdr:nvCxnSpPr>
        <xdr:cNvPr id="574" name="直線コネクタ 573"/>
        <xdr:cNvCxnSpPr/>
      </xdr:nvCxnSpPr>
      <xdr:spPr>
        <a:xfrm>
          <a:off x="1244917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171450</xdr:rowOff>
    </xdr:from>
    <xdr:ext cx="247650" cy="257175"/>
    <xdr:sp macro="" textlink="">
      <xdr:nvSpPr>
        <xdr:cNvPr id="575" name="テキスト ボックス 574"/>
        <xdr:cNvSpPr txBox="1"/>
      </xdr:nvSpPr>
      <xdr:spPr>
        <a:xfrm>
          <a:off x="1220152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76</xdr:row>
      <xdr:rowOff>28575</xdr:rowOff>
    </xdr:from>
    <xdr:to>
      <xdr:col>24</xdr:col>
      <xdr:colOff>647700</xdr:colOff>
      <xdr:row>76</xdr:row>
      <xdr:rowOff>28575</xdr:rowOff>
    </xdr:to>
    <xdr:cxnSp macro="">
      <xdr:nvCxnSpPr>
        <xdr:cNvPr id="576" name="直線コネクタ 575"/>
        <xdr:cNvCxnSpPr/>
      </xdr:nvCxnSpPr>
      <xdr:spPr>
        <a:xfrm>
          <a:off x="1244917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75</xdr:row>
      <xdr:rowOff>57150</xdr:rowOff>
    </xdr:from>
    <xdr:ext cx="533400" cy="257175"/>
    <xdr:sp macro="" textlink="">
      <xdr:nvSpPr>
        <xdr:cNvPr id="577" name="テキスト ボックス 576"/>
        <xdr:cNvSpPr txBox="1"/>
      </xdr:nvSpPr>
      <xdr:spPr>
        <a:xfrm>
          <a:off x="1191577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73</xdr:row>
      <xdr:rowOff>85725</xdr:rowOff>
    </xdr:from>
    <xdr:to>
      <xdr:col>24</xdr:col>
      <xdr:colOff>647700</xdr:colOff>
      <xdr:row>73</xdr:row>
      <xdr:rowOff>85725</xdr:rowOff>
    </xdr:to>
    <xdr:cxnSp macro="">
      <xdr:nvCxnSpPr>
        <xdr:cNvPr id="578" name="直線コネクタ 577"/>
        <xdr:cNvCxnSpPr/>
      </xdr:nvCxnSpPr>
      <xdr:spPr>
        <a:xfrm>
          <a:off x="1244917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72</xdr:row>
      <xdr:rowOff>114300</xdr:rowOff>
    </xdr:from>
    <xdr:ext cx="533400" cy="257175"/>
    <xdr:sp macro="" textlink="">
      <xdr:nvSpPr>
        <xdr:cNvPr id="579" name="テキスト ボックス 578"/>
        <xdr:cNvSpPr txBox="1"/>
      </xdr:nvSpPr>
      <xdr:spPr>
        <a:xfrm>
          <a:off x="11915775"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70</xdr:row>
      <xdr:rowOff>142875</xdr:rowOff>
    </xdr:from>
    <xdr:to>
      <xdr:col>24</xdr:col>
      <xdr:colOff>647700</xdr:colOff>
      <xdr:row>70</xdr:row>
      <xdr:rowOff>142875</xdr:rowOff>
    </xdr:to>
    <xdr:cxnSp macro="">
      <xdr:nvCxnSpPr>
        <xdr:cNvPr id="580" name="直線コネクタ 579"/>
        <xdr:cNvCxnSpPr/>
      </xdr:nvCxnSpPr>
      <xdr:spPr>
        <a:xfrm>
          <a:off x="1244917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171450</xdr:rowOff>
    </xdr:from>
    <xdr:ext cx="533400" cy="257175"/>
    <xdr:sp macro="" textlink="">
      <xdr:nvSpPr>
        <xdr:cNvPr id="581" name="テキスト ボックス 580"/>
        <xdr:cNvSpPr txBox="1"/>
      </xdr:nvSpPr>
      <xdr:spPr>
        <a:xfrm>
          <a:off x="11915775"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82" name="直線コネクタ 581"/>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583" name="テキスト ボックス 582"/>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84"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47625</xdr:rowOff>
    </xdr:from>
    <xdr:to>
      <xdr:col>23</xdr:col>
      <xdr:colOff>514350</xdr:colOff>
      <xdr:row>77</xdr:row>
      <xdr:rowOff>28575</xdr:rowOff>
    </xdr:to>
    <xdr:cxnSp macro="">
      <xdr:nvCxnSpPr>
        <xdr:cNvPr id="585" name="直線コネクタ 584"/>
        <xdr:cNvCxnSpPr/>
      </xdr:nvCxnSpPr>
      <xdr:spPr>
        <a:xfrm flipV="1">
          <a:off x="16316325" y="12049125"/>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38100</xdr:rowOff>
    </xdr:from>
    <xdr:ext cx="533400" cy="257175"/>
    <xdr:sp macro="" textlink="">
      <xdr:nvSpPr>
        <xdr:cNvPr id="586" name="公債費最小値テキスト"/>
        <xdr:cNvSpPr txBox="1"/>
      </xdr:nvSpPr>
      <xdr:spPr>
        <a:xfrm>
          <a:off x="16373475"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28575</xdr:rowOff>
    </xdr:from>
    <xdr:to>
      <xdr:col>23</xdr:col>
      <xdr:colOff>609600</xdr:colOff>
      <xdr:row>77</xdr:row>
      <xdr:rowOff>28575</xdr:rowOff>
    </xdr:to>
    <xdr:cxnSp macro="">
      <xdr:nvCxnSpPr>
        <xdr:cNvPr id="587" name="直線コネクタ 586"/>
        <xdr:cNvCxnSpPr/>
      </xdr:nvCxnSpPr>
      <xdr:spPr>
        <a:xfrm>
          <a:off x="16230600" y="13230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161925</xdr:rowOff>
    </xdr:from>
    <xdr:ext cx="533400" cy="257175"/>
    <xdr:sp macro="" textlink="">
      <xdr:nvSpPr>
        <xdr:cNvPr id="588" name="公債費最大値テキスト"/>
        <xdr:cNvSpPr txBox="1"/>
      </xdr:nvSpPr>
      <xdr:spPr>
        <a:xfrm>
          <a:off x="16373475" y="11820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47625</xdr:rowOff>
    </xdr:from>
    <xdr:to>
      <xdr:col>23</xdr:col>
      <xdr:colOff>609600</xdr:colOff>
      <xdr:row>70</xdr:row>
      <xdr:rowOff>47625</xdr:rowOff>
    </xdr:to>
    <xdr:cxnSp macro="">
      <xdr:nvCxnSpPr>
        <xdr:cNvPr id="589" name="直線コネクタ 588"/>
        <xdr:cNvCxnSpPr/>
      </xdr:nvCxnSpPr>
      <xdr:spPr>
        <a:xfrm>
          <a:off x="16230600" y="12049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74</xdr:row>
      <xdr:rowOff>19050</xdr:rowOff>
    </xdr:from>
    <xdr:to>
      <xdr:col>23</xdr:col>
      <xdr:colOff>514350</xdr:colOff>
      <xdr:row>74</xdr:row>
      <xdr:rowOff>57150</xdr:rowOff>
    </xdr:to>
    <xdr:cxnSp macro="">
      <xdr:nvCxnSpPr>
        <xdr:cNvPr id="590" name="直線コネクタ 589"/>
        <xdr:cNvCxnSpPr/>
      </xdr:nvCxnSpPr>
      <xdr:spPr>
        <a:xfrm>
          <a:off x="15478125" y="127063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72</xdr:row>
      <xdr:rowOff>142875</xdr:rowOff>
    </xdr:from>
    <xdr:ext cx="533400" cy="257175"/>
    <xdr:sp macro="" textlink="">
      <xdr:nvSpPr>
        <xdr:cNvPr id="591" name="公債費平均値テキスト"/>
        <xdr:cNvSpPr txBox="1"/>
      </xdr:nvSpPr>
      <xdr:spPr>
        <a:xfrm>
          <a:off x="16373475" y="1248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123825</xdr:rowOff>
    </xdr:from>
    <xdr:to>
      <xdr:col>23</xdr:col>
      <xdr:colOff>571500</xdr:colOff>
      <xdr:row>74</xdr:row>
      <xdr:rowOff>57150</xdr:rowOff>
    </xdr:to>
    <xdr:sp macro="" textlink="">
      <xdr:nvSpPr>
        <xdr:cNvPr id="592" name="フローチャート : 判断 591"/>
        <xdr:cNvSpPr/>
      </xdr:nvSpPr>
      <xdr:spPr>
        <a:xfrm>
          <a:off x="16268700" y="12639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19050</xdr:rowOff>
    </xdr:from>
    <xdr:to>
      <xdr:col>22</xdr:col>
      <xdr:colOff>361950</xdr:colOff>
      <xdr:row>74</xdr:row>
      <xdr:rowOff>76200</xdr:rowOff>
    </xdr:to>
    <xdr:cxnSp macro="">
      <xdr:nvCxnSpPr>
        <xdr:cNvPr id="593" name="直線コネクタ 592"/>
        <xdr:cNvCxnSpPr/>
      </xdr:nvCxnSpPr>
      <xdr:spPr>
        <a:xfrm flipV="1">
          <a:off x="14592300" y="127063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66675</xdr:rowOff>
    </xdr:from>
    <xdr:to>
      <xdr:col>22</xdr:col>
      <xdr:colOff>419100</xdr:colOff>
      <xdr:row>73</xdr:row>
      <xdr:rowOff>171450</xdr:rowOff>
    </xdr:to>
    <xdr:sp macro="" textlink="">
      <xdr:nvSpPr>
        <xdr:cNvPr id="594" name="フローチャート : 判断 593"/>
        <xdr:cNvSpPr/>
      </xdr:nvSpPr>
      <xdr:spPr>
        <a:xfrm>
          <a:off x="15430500" y="12582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72</xdr:row>
      <xdr:rowOff>9525</xdr:rowOff>
    </xdr:from>
    <xdr:ext cx="533400" cy="257175"/>
    <xdr:sp macro="" textlink="">
      <xdr:nvSpPr>
        <xdr:cNvPr id="595" name="テキスト ボックス 594"/>
        <xdr:cNvSpPr txBox="1"/>
      </xdr:nvSpPr>
      <xdr:spPr>
        <a:xfrm>
          <a:off x="15211425" y="1235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647700</xdr:colOff>
      <xdr:row>74</xdr:row>
      <xdr:rowOff>76200</xdr:rowOff>
    </xdr:from>
    <xdr:to>
      <xdr:col>21</xdr:col>
      <xdr:colOff>161925</xdr:colOff>
      <xdr:row>74</xdr:row>
      <xdr:rowOff>104775</xdr:rowOff>
    </xdr:to>
    <xdr:cxnSp macro="">
      <xdr:nvCxnSpPr>
        <xdr:cNvPr id="596" name="直線コネクタ 595"/>
        <xdr:cNvCxnSpPr/>
      </xdr:nvCxnSpPr>
      <xdr:spPr>
        <a:xfrm flipV="1">
          <a:off x="13706475" y="127635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73</xdr:row>
      <xdr:rowOff>57150</xdr:rowOff>
    </xdr:from>
    <xdr:to>
      <xdr:col>21</xdr:col>
      <xdr:colOff>209550</xdr:colOff>
      <xdr:row>73</xdr:row>
      <xdr:rowOff>152400</xdr:rowOff>
    </xdr:to>
    <xdr:sp macro="" textlink="">
      <xdr:nvSpPr>
        <xdr:cNvPr id="597" name="フローチャート : 判断 596"/>
        <xdr:cNvSpPr/>
      </xdr:nvSpPr>
      <xdr:spPr>
        <a:xfrm>
          <a:off x="14544675" y="12573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71</xdr:row>
      <xdr:rowOff>171450</xdr:rowOff>
    </xdr:from>
    <xdr:ext cx="533400" cy="257175"/>
    <xdr:sp macro="" textlink="">
      <xdr:nvSpPr>
        <xdr:cNvPr id="598" name="テキスト ボックス 597"/>
        <xdr:cNvSpPr txBox="1"/>
      </xdr:nvSpPr>
      <xdr:spPr>
        <a:xfrm>
          <a:off x="14325600" y="1234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438150</xdr:colOff>
      <xdr:row>74</xdr:row>
      <xdr:rowOff>38100</xdr:rowOff>
    </xdr:from>
    <xdr:to>
      <xdr:col>19</xdr:col>
      <xdr:colOff>647700</xdr:colOff>
      <xdr:row>74</xdr:row>
      <xdr:rowOff>104775</xdr:rowOff>
    </xdr:to>
    <xdr:cxnSp macro="">
      <xdr:nvCxnSpPr>
        <xdr:cNvPr id="599" name="直線コネクタ 598"/>
        <xdr:cNvCxnSpPr/>
      </xdr:nvCxnSpPr>
      <xdr:spPr>
        <a:xfrm>
          <a:off x="12811125" y="1272540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73</xdr:row>
      <xdr:rowOff>57150</xdr:rowOff>
    </xdr:from>
    <xdr:to>
      <xdr:col>20</xdr:col>
      <xdr:colOff>9525</xdr:colOff>
      <xdr:row>73</xdr:row>
      <xdr:rowOff>161925</xdr:rowOff>
    </xdr:to>
    <xdr:sp macro="" textlink="">
      <xdr:nvSpPr>
        <xdr:cNvPr id="600" name="フローチャート : 判断 599"/>
        <xdr:cNvSpPr/>
      </xdr:nvSpPr>
      <xdr:spPr>
        <a:xfrm>
          <a:off x="13649325" y="12573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72</xdr:row>
      <xdr:rowOff>0</xdr:rowOff>
    </xdr:from>
    <xdr:ext cx="533400" cy="257175"/>
    <xdr:sp macro="" textlink="">
      <xdr:nvSpPr>
        <xdr:cNvPr id="601" name="テキスト ボックス 600"/>
        <xdr:cNvSpPr txBox="1"/>
      </xdr:nvSpPr>
      <xdr:spPr>
        <a:xfrm>
          <a:off x="13439775" y="1234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28575</xdr:rowOff>
    </xdr:from>
    <xdr:to>
      <xdr:col>18</xdr:col>
      <xdr:colOff>495300</xdr:colOff>
      <xdr:row>73</xdr:row>
      <xdr:rowOff>133350</xdr:rowOff>
    </xdr:to>
    <xdr:sp macro="" textlink="">
      <xdr:nvSpPr>
        <xdr:cNvPr id="602" name="フローチャート : 判断 601"/>
        <xdr:cNvSpPr/>
      </xdr:nvSpPr>
      <xdr:spPr>
        <a:xfrm>
          <a:off x="12763500" y="12544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71</xdr:row>
      <xdr:rowOff>152400</xdr:rowOff>
    </xdr:from>
    <xdr:ext cx="533400" cy="257175"/>
    <xdr:sp macro="" textlink="">
      <xdr:nvSpPr>
        <xdr:cNvPr id="603" name="テキスト ボックス 602"/>
        <xdr:cNvSpPr txBox="1"/>
      </xdr:nvSpPr>
      <xdr:spPr>
        <a:xfrm>
          <a:off x="12544425" y="1232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04" name="テキスト ボックス 603"/>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05" name="テキスト ボックス 604"/>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06" name="テキスト ボックス 605"/>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07" name="テキスト ボックス 606"/>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08" name="テキスト ボックス 607"/>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9525</xdr:rowOff>
    </xdr:from>
    <xdr:to>
      <xdr:col>23</xdr:col>
      <xdr:colOff>571500</xdr:colOff>
      <xdr:row>74</xdr:row>
      <xdr:rowOff>104775</xdr:rowOff>
    </xdr:to>
    <xdr:sp macro="" textlink="">
      <xdr:nvSpPr>
        <xdr:cNvPr id="609" name="円/楕円 608"/>
        <xdr:cNvSpPr/>
      </xdr:nvSpPr>
      <xdr:spPr>
        <a:xfrm>
          <a:off x="16268700" y="12696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73</xdr:row>
      <xdr:rowOff>152400</xdr:rowOff>
    </xdr:from>
    <xdr:ext cx="533400" cy="257175"/>
    <xdr:sp macro="" textlink="">
      <xdr:nvSpPr>
        <xdr:cNvPr id="610" name="公債費該当値テキスト"/>
        <xdr:cNvSpPr txBox="1"/>
      </xdr:nvSpPr>
      <xdr:spPr>
        <a:xfrm>
          <a:off x="16373475" y="1266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33,629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142875</xdr:rowOff>
    </xdr:from>
    <xdr:to>
      <xdr:col>22</xdr:col>
      <xdr:colOff>419100</xdr:colOff>
      <xdr:row>74</xdr:row>
      <xdr:rowOff>76200</xdr:rowOff>
    </xdr:to>
    <xdr:sp macro="" textlink="">
      <xdr:nvSpPr>
        <xdr:cNvPr id="611" name="円/楕円 610"/>
        <xdr:cNvSpPr/>
      </xdr:nvSpPr>
      <xdr:spPr>
        <a:xfrm>
          <a:off x="15430500" y="12658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66675</xdr:rowOff>
    </xdr:from>
    <xdr:ext cx="533400" cy="257175"/>
    <xdr:sp macro="" textlink="">
      <xdr:nvSpPr>
        <xdr:cNvPr id="612" name="テキスト ボックス 611"/>
        <xdr:cNvSpPr txBox="1"/>
      </xdr:nvSpPr>
      <xdr:spPr>
        <a:xfrm>
          <a:off x="15211425"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35,153</a:t>
          </a:r>
          <a:endParaRPr kumimoji="1" lang="ja-JP" altLang="en-US" sz="1000" b="1">
            <a:solidFill>
              <a:srgbClr val="FF0000"/>
            </a:solidFill>
            <a:latin typeface="ＭＳ Ｐゴシック"/>
          </a:endParaRPr>
        </a:p>
      </xdr:txBody>
    </xdr:sp>
    <xdr:clientData/>
  </xdr:oneCellAnchor>
  <xdr:twoCellAnchor>
    <xdr:from>
      <xdr:col>21</xdr:col>
      <xdr:colOff>114300</xdr:colOff>
      <xdr:row>74</xdr:row>
      <xdr:rowOff>28575</xdr:rowOff>
    </xdr:from>
    <xdr:to>
      <xdr:col>21</xdr:col>
      <xdr:colOff>209550</xdr:colOff>
      <xdr:row>74</xdr:row>
      <xdr:rowOff>133350</xdr:rowOff>
    </xdr:to>
    <xdr:sp macro="" textlink="">
      <xdr:nvSpPr>
        <xdr:cNvPr id="613" name="円/楕円 612"/>
        <xdr:cNvSpPr/>
      </xdr:nvSpPr>
      <xdr:spPr>
        <a:xfrm>
          <a:off x="14544675" y="12715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123825</xdr:rowOff>
    </xdr:from>
    <xdr:ext cx="533400" cy="257175"/>
    <xdr:sp macro="" textlink="">
      <xdr:nvSpPr>
        <xdr:cNvPr id="614" name="テキスト ボックス 613"/>
        <xdr:cNvSpPr txBox="1"/>
      </xdr:nvSpPr>
      <xdr:spPr>
        <a:xfrm>
          <a:off x="14325600" y="1281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32,597</a:t>
          </a:r>
          <a:endParaRPr kumimoji="1" lang="ja-JP" altLang="en-US" sz="1000" b="1">
            <a:solidFill>
              <a:srgbClr val="FF0000"/>
            </a:solidFill>
            <a:latin typeface="ＭＳ Ｐゴシック"/>
          </a:endParaRPr>
        </a:p>
      </xdr:txBody>
    </xdr:sp>
    <xdr:clientData/>
  </xdr:oneCellAnchor>
  <xdr:twoCellAnchor>
    <xdr:from>
      <xdr:col>19</xdr:col>
      <xdr:colOff>590550</xdr:colOff>
      <xdr:row>74</xdr:row>
      <xdr:rowOff>57150</xdr:rowOff>
    </xdr:from>
    <xdr:to>
      <xdr:col>20</xdr:col>
      <xdr:colOff>9525</xdr:colOff>
      <xdr:row>74</xdr:row>
      <xdr:rowOff>152400</xdr:rowOff>
    </xdr:to>
    <xdr:sp macro="" textlink="">
      <xdr:nvSpPr>
        <xdr:cNvPr id="615" name="円/楕円 614"/>
        <xdr:cNvSpPr/>
      </xdr:nvSpPr>
      <xdr:spPr>
        <a:xfrm>
          <a:off x="13649325" y="12744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74</xdr:row>
      <xdr:rowOff>152400</xdr:rowOff>
    </xdr:from>
    <xdr:ext cx="533400" cy="257175"/>
    <xdr:sp macro="" textlink="">
      <xdr:nvSpPr>
        <xdr:cNvPr id="616" name="テキスト ボックス 615"/>
        <xdr:cNvSpPr txBox="1"/>
      </xdr:nvSpPr>
      <xdr:spPr>
        <a:xfrm>
          <a:off x="13439775" y="1283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31,460</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161925</xdr:rowOff>
    </xdr:from>
    <xdr:to>
      <xdr:col>18</xdr:col>
      <xdr:colOff>495300</xdr:colOff>
      <xdr:row>74</xdr:row>
      <xdr:rowOff>85725</xdr:rowOff>
    </xdr:to>
    <xdr:sp macro="" textlink="">
      <xdr:nvSpPr>
        <xdr:cNvPr id="617" name="円/楕円 616"/>
        <xdr:cNvSpPr/>
      </xdr:nvSpPr>
      <xdr:spPr>
        <a:xfrm>
          <a:off x="12763500" y="12677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74</xdr:row>
      <xdr:rowOff>85725</xdr:rowOff>
    </xdr:from>
    <xdr:ext cx="533400" cy="257175"/>
    <xdr:sp macro="" textlink="">
      <xdr:nvSpPr>
        <xdr:cNvPr id="618" name="テキスト ボックス 617"/>
        <xdr:cNvSpPr txBox="1"/>
      </xdr:nvSpPr>
      <xdr:spPr>
        <a:xfrm>
          <a:off x="12544425" y="1277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34,383</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19" name="正方形/長方形 618"/>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20" name="正方形/長方形 619"/>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21" name="正方形/長方形 620"/>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22" name="正方形/長方形 621"/>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23" name="正方形/長方形 622"/>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24" name="正方形/長方形 623"/>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25" name="正方形/長方形 624"/>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26" name="正方形/長方形 625"/>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27" name="テキスト ボックス 626"/>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28" name="直線コネクタ 627"/>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29" name="直線コネクタ 628"/>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30" name="テキスト ボックス 629"/>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31" name="直線コネクタ 630"/>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32" name="テキスト ボックス 631"/>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33" name="直線コネクタ 632"/>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34" name="テキスト ボックス 633"/>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35" name="直線コネクタ 634"/>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36" name="テキスト ボックス 635"/>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37" name="直線コネクタ 636"/>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38" name="テキスト ボックス 637"/>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39" name="直線コネクタ 638"/>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87</xdr:row>
      <xdr:rowOff>57150</xdr:rowOff>
    </xdr:from>
    <xdr:ext cx="533400" cy="257175"/>
    <xdr:sp macro="" textlink="">
      <xdr:nvSpPr>
        <xdr:cNvPr id="640" name="テキスト ボックス 639"/>
        <xdr:cNvSpPr txBox="1"/>
      </xdr:nvSpPr>
      <xdr:spPr>
        <a:xfrm>
          <a:off x="11915775"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41"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152400</xdr:rowOff>
    </xdr:from>
    <xdr:to>
      <xdr:col>23</xdr:col>
      <xdr:colOff>514350</xdr:colOff>
      <xdr:row>98</xdr:row>
      <xdr:rowOff>133350</xdr:rowOff>
    </xdr:to>
    <xdr:cxnSp macro="">
      <xdr:nvCxnSpPr>
        <xdr:cNvPr id="642" name="直線コネクタ 641"/>
        <xdr:cNvCxnSpPr/>
      </xdr:nvCxnSpPr>
      <xdr:spPr>
        <a:xfrm flipV="1">
          <a:off x="16316325" y="15754350"/>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133350</xdr:rowOff>
    </xdr:from>
    <xdr:ext cx="466725" cy="257175"/>
    <xdr:sp macro="" textlink="">
      <xdr:nvSpPr>
        <xdr:cNvPr id="643" name="積立金最小値テキスト"/>
        <xdr:cNvSpPr txBox="1"/>
      </xdr:nvSpPr>
      <xdr:spPr>
        <a:xfrm>
          <a:off x="16373475"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133350</xdr:rowOff>
    </xdr:from>
    <xdr:to>
      <xdr:col>23</xdr:col>
      <xdr:colOff>609600</xdr:colOff>
      <xdr:row>98</xdr:row>
      <xdr:rowOff>133350</xdr:rowOff>
    </xdr:to>
    <xdr:cxnSp macro="">
      <xdr:nvCxnSpPr>
        <xdr:cNvPr id="644" name="直線コネクタ 643"/>
        <xdr:cNvCxnSpPr/>
      </xdr:nvCxnSpPr>
      <xdr:spPr>
        <a:xfrm>
          <a:off x="16230600" y="16935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95250</xdr:rowOff>
    </xdr:from>
    <xdr:ext cx="533400" cy="257175"/>
    <xdr:sp macro="" textlink="">
      <xdr:nvSpPr>
        <xdr:cNvPr id="645" name="積立金最大値テキスト"/>
        <xdr:cNvSpPr txBox="1"/>
      </xdr:nvSpPr>
      <xdr:spPr>
        <a:xfrm>
          <a:off x="16373475" y="15525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152400</xdr:rowOff>
    </xdr:from>
    <xdr:to>
      <xdr:col>23</xdr:col>
      <xdr:colOff>609600</xdr:colOff>
      <xdr:row>91</xdr:row>
      <xdr:rowOff>152400</xdr:rowOff>
    </xdr:to>
    <xdr:cxnSp macro="">
      <xdr:nvCxnSpPr>
        <xdr:cNvPr id="646" name="直線コネクタ 645"/>
        <xdr:cNvCxnSpPr/>
      </xdr:nvCxnSpPr>
      <xdr:spPr>
        <a:xfrm>
          <a:off x="16230600" y="15754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161925</xdr:rowOff>
    </xdr:from>
    <xdr:to>
      <xdr:col>23</xdr:col>
      <xdr:colOff>514350</xdr:colOff>
      <xdr:row>97</xdr:row>
      <xdr:rowOff>133350</xdr:rowOff>
    </xdr:to>
    <xdr:cxnSp macro="">
      <xdr:nvCxnSpPr>
        <xdr:cNvPr id="647" name="直線コネクタ 646"/>
        <xdr:cNvCxnSpPr/>
      </xdr:nvCxnSpPr>
      <xdr:spPr>
        <a:xfrm>
          <a:off x="15478125" y="16621125"/>
          <a:ext cx="8382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85725</xdr:rowOff>
    </xdr:from>
    <xdr:ext cx="533400" cy="257175"/>
    <xdr:sp macro="" textlink="">
      <xdr:nvSpPr>
        <xdr:cNvPr id="648" name="積立金平均値テキスト"/>
        <xdr:cNvSpPr txBox="1"/>
      </xdr:nvSpPr>
      <xdr:spPr>
        <a:xfrm>
          <a:off x="16373475"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66675</xdr:rowOff>
    </xdr:from>
    <xdr:to>
      <xdr:col>23</xdr:col>
      <xdr:colOff>571500</xdr:colOff>
      <xdr:row>96</xdr:row>
      <xdr:rowOff>171450</xdr:rowOff>
    </xdr:to>
    <xdr:sp macro="" textlink="">
      <xdr:nvSpPr>
        <xdr:cNvPr id="649" name="フローチャート : 判断 648"/>
        <xdr:cNvSpPr/>
      </xdr:nvSpPr>
      <xdr:spPr>
        <a:xfrm>
          <a:off x="16268700"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171450</xdr:rowOff>
    </xdr:from>
    <xdr:to>
      <xdr:col>22</xdr:col>
      <xdr:colOff>361950</xdr:colOff>
      <xdr:row>96</xdr:row>
      <xdr:rowOff>161925</xdr:rowOff>
    </xdr:to>
    <xdr:cxnSp macro="">
      <xdr:nvCxnSpPr>
        <xdr:cNvPr id="650" name="直線コネクタ 649"/>
        <xdr:cNvCxnSpPr/>
      </xdr:nvCxnSpPr>
      <xdr:spPr>
        <a:xfrm>
          <a:off x="14592300" y="16459200"/>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123825</xdr:rowOff>
    </xdr:from>
    <xdr:to>
      <xdr:col>22</xdr:col>
      <xdr:colOff>419100</xdr:colOff>
      <xdr:row>97</xdr:row>
      <xdr:rowOff>47625</xdr:rowOff>
    </xdr:to>
    <xdr:sp macro="" textlink="">
      <xdr:nvSpPr>
        <xdr:cNvPr id="651" name="フローチャート : 判断 650"/>
        <xdr:cNvSpPr/>
      </xdr:nvSpPr>
      <xdr:spPr>
        <a:xfrm>
          <a:off x="15430500" y="16583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38100</xdr:rowOff>
    </xdr:from>
    <xdr:ext cx="533400" cy="257175"/>
    <xdr:sp macro="" textlink="">
      <xdr:nvSpPr>
        <xdr:cNvPr id="652" name="テキスト ボックス 651"/>
        <xdr:cNvSpPr txBox="1"/>
      </xdr:nvSpPr>
      <xdr:spPr>
        <a:xfrm>
          <a:off x="1521142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647700</xdr:colOff>
      <xdr:row>95</xdr:row>
      <xdr:rowOff>171450</xdr:rowOff>
    </xdr:from>
    <xdr:to>
      <xdr:col>21</xdr:col>
      <xdr:colOff>161925</xdr:colOff>
      <xdr:row>97</xdr:row>
      <xdr:rowOff>152400</xdr:rowOff>
    </xdr:to>
    <xdr:cxnSp macro="">
      <xdr:nvCxnSpPr>
        <xdr:cNvPr id="653" name="直線コネクタ 652"/>
        <xdr:cNvCxnSpPr/>
      </xdr:nvCxnSpPr>
      <xdr:spPr>
        <a:xfrm flipV="1">
          <a:off x="13706475" y="16459200"/>
          <a:ext cx="885825"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96</xdr:row>
      <xdr:rowOff>38100</xdr:rowOff>
    </xdr:from>
    <xdr:to>
      <xdr:col>21</xdr:col>
      <xdr:colOff>209550</xdr:colOff>
      <xdr:row>96</xdr:row>
      <xdr:rowOff>133350</xdr:rowOff>
    </xdr:to>
    <xdr:sp macro="" textlink="">
      <xdr:nvSpPr>
        <xdr:cNvPr id="654" name="フローチャート : 判断 653"/>
        <xdr:cNvSpPr/>
      </xdr:nvSpPr>
      <xdr:spPr>
        <a:xfrm>
          <a:off x="14544675" y="16497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123825</xdr:rowOff>
    </xdr:from>
    <xdr:ext cx="533400" cy="257175"/>
    <xdr:sp macro="" textlink="">
      <xdr:nvSpPr>
        <xdr:cNvPr id="655" name="テキスト ボックス 654"/>
        <xdr:cNvSpPr txBox="1"/>
      </xdr:nvSpPr>
      <xdr:spPr>
        <a:xfrm>
          <a:off x="1432560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438150</xdr:colOff>
      <xdr:row>97</xdr:row>
      <xdr:rowOff>0</xdr:rowOff>
    </xdr:from>
    <xdr:to>
      <xdr:col>19</xdr:col>
      <xdr:colOff>647700</xdr:colOff>
      <xdr:row>97</xdr:row>
      <xdr:rowOff>152400</xdr:rowOff>
    </xdr:to>
    <xdr:cxnSp macro="">
      <xdr:nvCxnSpPr>
        <xdr:cNvPr id="656" name="直線コネクタ 655"/>
        <xdr:cNvCxnSpPr/>
      </xdr:nvCxnSpPr>
      <xdr:spPr>
        <a:xfrm>
          <a:off x="12811125" y="16630650"/>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96</xdr:row>
      <xdr:rowOff>152400</xdr:rowOff>
    </xdr:from>
    <xdr:to>
      <xdr:col>20</xdr:col>
      <xdr:colOff>9525</xdr:colOff>
      <xdr:row>97</xdr:row>
      <xdr:rowOff>85725</xdr:rowOff>
    </xdr:to>
    <xdr:sp macro="" textlink="">
      <xdr:nvSpPr>
        <xdr:cNvPr id="657" name="フローチャート : 判断 656"/>
        <xdr:cNvSpPr/>
      </xdr:nvSpPr>
      <xdr:spPr>
        <a:xfrm>
          <a:off x="13649325" y="16611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95</xdr:row>
      <xdr:rowOff>95250</xdr:rowOff>
    </xdr:from>
    <xdr:ext cx="466725" cy="257175"/>
    <xdr:sp macro="" textlink="">
      <xdr:nvSpPr>
        <xdr:cNvPr id="658" name="テキスト ボックス 657"/>
        <xdr:cNvSpPr txBox="1"/>
      </xdr:nvSpPr>
      <xdr:spPr>
        <a:xfrm>
          <a:off x="13468350" y="16383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104775</xdr:rowOff>
    </xdr:from>
    <xdr:to>
      <xdr:col>18</xdr:col>
      <xdr:colOff>495300</xdr:colOff>
      <xdr:row>97</xdr:row>
      <xdr:rowOff>38100</xdr:rowOff>
    </xdr:to>
    <xdr:sp macro="" textlink="">
      <xdr:nvSpPr>
        <xdr:cNvPr id="659" name="フローチャート : 判断 658"/>
        <xdr:cNvSpPr/>
      </xdr:nvSpPr>
      <xdr:spPr>
        <a:xfrm>
          <a:off x="12763500" y="16563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57150</xdr:rowOff>
    </xdr:from>
    <xdr:ext cx="533400" cy="257175"/>
    <xdr:sp macro="" textlink="">
      <xdr:nvSpPr>
        <xdr:cNvPr id="660" name="テキスト ボックス 659"/>
        <xdr:cNvSpPr txBox="1"/>
      </xdr:nvSpPr>
      <xdr:spPr>
        <a:xfrm>
          <a:off x="1254442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61" name="テキスト ボックス 660"/>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62" name="テキスト ボックス 661"/>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63" name="テキスト ボックス 662"/>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64" name="テキスト ボックス 663"/>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65" name="テキスト ボックス 664"/>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85725</xdr:rowOff>
    </xdr:from>
    <xdr:to>
      <xdr:col>23</xdr:col>
      <xdr:colOff>571500</xdr:colOff>
      <xdr:row>98</xdr:row>
      <xdr:rowOff>19050</xdr:rowOff>
    </xdr:to>
    <xdr:sp macro="" textlink="">
      <xdr:nvSpPr>
        <xdr:cNvPr id="666" name="円/楕円 665"/>
        <xdr:cNvSpPr/>
      </xdr:nvSpPr>
      <xdr:spPr>
        <a:xfrm>
          <a:off x="16268700" y="16716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66675</xdr:rowOff>
    </xdr:from>
    <xdr:ext cx="466725" cy="257175"/>
    <xdr:sp macro="" textlink="">
      <xdr:nvSpPr>
        <xdr:cNvPr id="667" name="積立金該当値テキスト"/>
        <xdr:cNvSpPr txBox="1"/>
      </xdr:nvSpPr>
      <xdr:spPr>
        <a:xfrm>
          <a:off x="16373475" y="16697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114300</xdr:rowOff>
    </xdr:from>
    <xdr:to>
      <xdr:col>22</xdr:col>
      <xdr:colOff>419100</xdr:colOff>
      <xdr:row>97</xdr:row>
      <xdr:rowOff>38100</xdr:rowOff>
    </xdr:to>
    <xdr:sp macro="" textlink="">
      <xdr:nvSpPr>
        <xdr:cNvPr id="668" name="円/楕円 667"/>
        <xdr:cNvSpPr/>
      </xdr:nvSpPr>
      <xdr:spPr>
        <a:xfrm>
          <a:off x="15430500" y="16573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57150</xdr:rowOff>
    </xdr:from>
    <xdr:ext cx="533400" cy="257175"/>
    <xdr:sp macro="" textlink="">
      <xdr:nvSpPr>
        <xdr:cNvPr id="669" name="テキスト ボックス 668"/>
        <xdr:cNvSpPr txBox="1"/>
      </xdr:nvSpPr>
      <xdr:spPr>
        <a:xfrm>
          <a:off x="1521142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10,440</a:t>
          </a:r>
          <a:endParaRPr kumimoji="1" lang="ja-JP" altLang="en-US" sz="1000" b="1">
            <a:solidFill>
              <a:srgbClr val="FF0000"/>
            </a:solidFill>
            <a:latin typeface="ＭＳ Ｐゴシック"/>
          </a:endParaRPr>
        </a:p>
      </xdr:txBody>
    </xdr:sp>
    <xdr:clientData/>
  </xdr:oneCellAnchor>
  <xdr:twoCellAnchor>
    <xdr:from>
      <xdr:col>21</xdr:col>
      <xdr:colOff>114300</xdr:colOff>
      <xdr:row>95</xdr:row>
      <xdr:rowOff>123825</xdr:rowOff>
    </xdr:from>
    <xdr:to>
      <xdr:col>21</xdr:col>
      <xdr:colOff>209550</xdr:colOff>
      <xdr:row>96</xdr:row>
      <xdr:rowOff>47625</xdr:rowOff>
    </xdr:to>
    <xdr:sp macro="" textlink="">
      <xdr:nvSpPr>
        <xdr:cNvPr id="670" name="円/楕円 669"/>
        <xdr:cNvSpPr/>
      </xdr:nvSpPr>
      <xdr:spPr>
        <a:xfrm>
          <a:off x="14544675" y="16411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66675</xdr:rowOff>
    </xdr:from>
    <xdr:ext cx="533400" cy="257175"/>
    <xdr:sp macro="" textlink="">
      <xdr:nvSpPr>
        <xdr:cNvPr id="671" name="テキスト ボックス 670"/>
        <xdr:cNvSpPr txBox="1"/>
      </xdr:nvSpPr>
      <xdr:spPr>
        <a:xfrm>
          <a:off x="14325600"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14,667</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95250</xdr:rowOff>
    </xdr:from>
    <xdr:to>
      <xdr:col>20</xdr:col>
      <xdr:colOff>9525</xdr:colOff>
      <xdr:row>98</xdr:row>
      <xdr:rowOff>28575</xdr:rowOff>
    </xdr:to>
    <xdr:sp macro="" textlink="">
      <xdr:nvSpPr>
        <xdr:cNvPr id="672" name="円/楕円 671"/>
        <xdr:cNvSpPr/>
      </xdr:nvSpPr>
      <xdr:spPr>
        <a:xfrm>
          <a:off x="13649325" y="1672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98</xdr:row>
      <xdr:rowOff>19050</xdr:rowOff>
    </xdr:from>
    <xdr:ext cx="466725" cy="257175"/>
    <xdr:sp macro="" textlink="">
      <xdr:nvSpPr>
        <xdr:cNvPr id="673" name="テキスト ボックス 672"/>
        <xdr:cNvSpPr txBox="1"/>
      </xdr:nvSpPr>
      <xdr:spPr>
        <a:xfrm>
          <a:off x="13468350" y="1682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123825</xdr:rowOff>
    </xdr:from>
    <xdr:to>
      <xdr:col>18</xdr:col>
      <xdr:colOff>495300</xdr:colOff>
      <xdr:row>97</xdr:row>
      <xdr:rowOff>47625</xdr:rowOff>
    </xdr:to>
    <xdr:sp macro="" textlink="">
      <xdr:nvSpPr>
        <xdr:cNvPr id="674" name="円/楕円 673"/>
        <xdr:cNvSpPr/>
      </xdr:nvSpPr>
      <xdr:spPr>
        <a:xfrm>
          <a:off x="12763500" y="16583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47625</xdr:rowOff>
    </xdr:from>
    <xdr:ext cx="533400" cy="257175"/>
    <xdr:sp macro="" textlink="">
      <xdr:nvSpPr>
        <xdr:cNvPr id="675" name="テキスト ボックス 674"/>
        <xdr:cNvSpPr txBox="1"/>
      </xdr:nvSpPr>
      <xdr:spPr>
        <a:xfrm>
          <a:off x="1254442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76" name="正方形/長方形 675"/>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77" name="正方形/長方形 676"/>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78" name="正方形/長方形 677"/>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79" name="正方形/長方形 678"/>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80" name="正方形/長方形 679"/>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81" name="正方形/長方形 680"/>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82" name="正方形/長方形 681"/>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83" name="正方形/長方形 682"/>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84" name="テキスト ボックス 683"/>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85" name="直線コネクタ 684"/>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686" name="直線コネクタ 685"/>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687" name="テキスト ボックス 686"/>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688" name="直線コネクタ 687"/>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142875</xdr:rowOff>
    </xdr:from>
    <xdr:ext cx="466725" cy="257175"/>
    <xdr:sp macro="" textlink="">
      <xdr:nvSpPr>
        <xdr:cNvPr id="689" name="テキスト ボックス 688"/>
        <xdr:cNvSpPr txBox="1"/>
      </xdr:nvSpPr>
      <xdr:spPr>
        <a:xfrm>
          <a:off x="17821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690" name="直線コネクタ 689"/>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34</xdr:row>
      <xdr:rowOff>161925</xdr:rowOff>
    </xdr:from>
    <xdr:ext cx="466725" cy="257175"/>
    <xdr:sp macro="" textlink="">
      <xdr:nvSpPr>
        <xdr:cNvPr id="691" name="テキスト ボックス 690"/>
        <xdr:cNvSpPr txBox="1"/>
      </xdr:nvSpPr>
      <xdr:spPr>
        <a:xfrm>
          <a:off x="17821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692" name="直線コネクタ 691"/>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9525</xdr:rowOff>
    </xdr:from>
    <xdr:ext cx="466725" cy="257175"/>
    <xdr:sp macro="" textlink="">
      <xdr:nvSpPr>
        <xdr:cNvPr id="693" name="テキスト ボックス 692"/>
        <xdr:cNvSpPr txBox="1"/>
      </xdr:nvSpPr>
      <xdr:spPr>
        <a:xfrm>
          <a:off x="17821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694" name="直線コネクタ 693"/>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19050</xdr:rowOff>
    </xdr:from>
    <xdr:ext cx="466725" cy="257175"/>
    <xdr:sp macro="" textlink="">
      <xdr:nvSpPr>
        <xdr:cNvPr id="695" name="テキスト ボックス 694"/>
        <xdr:cNvSpPr txBox="1"/>
      </xdr:nvSpPr>
      <xdr:spPr>
        <a:xfrm>
          <a:off x="17821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696" name="直線コネクタ 695"/>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697" name="テキスト ボックス 696"/>
        <xdr:cNvSpPr txBox="1"/>
      </xdr:nvSpPr>
      <xdr:spPr>
        <a:xfrm>
          <a:off x="17754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698" name="直線コネクタ 697"/>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699" name="テキスト ボックス 698"/>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00"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133350</xdr:rowOff>
    </xdr:from>
    <xdr:to>
      <xdr:col>32</xdr:col>
      <xdr:colOff>190500</xdr:colOff>
      <xdr:row>39</xdr:row>
      <xdr:rowOff>95250</xdr:rowOff>
    </xdr:to>
    <xdr:cxnSp macro="">
      <xdr:nvCxnSpPr>
        <xdr:cNvPr id="701" name="直線コネクタ 700"/>
        <xdr:cNvCxnSpPr/>
      </xdr:nvCxnSpPr>
      <xdr:spPr>
        <a:xfrm flipV="1">
          <a:off x="22155150" y="5276850"/>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02" name="投資及び出資金最小値テキスト"/>
        <xdr:cNvSpPr txBox="1"/>
      </xdr:nvSpPr>
      <xdr:spPr>
        <a:xfrm>
          <a:off x="222123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03" name="直線コネクタ 702"/>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85725</xdr:rowOff>
    </xdr:from>
    <xdr:ext cx="466725" cy="257175"/>
    <xdr:sp macro="" textlink="">
      <xdr:nvSpPr>
        <xdr:cNvPr id="704" name="投資及び出資金最大値テキスト"/>
        <xdr:cNvSpPr txBox="1"/>
      </xdr:nvSpPr>
      <xdr:spPr>
        <a:xfrm>
          <a:off x="22212300" y="5057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95250</xdr:colOff>
      <xdr:row>30</xdr:row>
      <xdr:rowOff>133350</xdr:rowOff>
    </xdr:from>
    <xdr:to>
      <xdr:col>32</xdr:col>
      <xdr:colOff>276225</xdr:colOff>
      <xdr:row>30</xdr:row>
      <xdr:rowOff>133350</xdr:rowOff>
    </xdr:to>
    <xdr:cxnSp macro="">
      <xdr:nvCxnSpPr>
        <xdr:cNvPr id="705" name="直線コネクタ 704"/>
        <xdr:cNvCxnSpPr/>
      </xdr:nvCxnSpPr>
      <xdr:spPr>
        <a:xfrm>
          <a:off x="22069425" y="5276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66675</xdr:rowOff>
    </xdr:from>
    <xdr:to>
      <xdr:col>32</xdr:col>
      <xdr:colOff>190500</xdr:colOff>
      <xdr:row>38</xdr:row>
      <xdr:rowOff>133350</xdr:rowOff>
    </xdr:to>
    <xdr:cxnSp macro="">
      <xdr:nvCxnSpPr>
        <xdr:cNvPr id="706" name="直線コネクタ 705"/>
        <xdr:cNvCxnSpPr/>
      </xdr:nvCxnSpPr>
      <xdr:spPr>
        <a:xfrm>
          <a:off x="21326475" y="658177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161925</xdr:rowOff>
    </xdr:from>
    <xdr:ext cx="466725" cy="257175"/>
    <xdr:sp macro="" textlink="">
      <xdr:nvSpPr>
        <xdr:cNvPr id="707" name="投資及び出資金平均値テキスト"/>
        <xdr:cNvSpPr txBox="1"/>
      </xdr:nvSpPr>
      <xdr:spPr>
        <a:xfrm>
          <a:off x="22212300" y="633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76200</xdr:rowOff>
    </xdr:to>
    <xdr:sp macro="" textlink="">
      <xdr:nvSpPr>
        <xdr:cNvPr id="708" name="フローチャート : 判断 707"/>
        <xdr:cNvSpPr/>
      </xdr:nvSpPr>
      <xdr:spPr>
        <a:xfrm>
          <a:off x="221075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66675</xdr:rowOff>
    </xdr:from>
    <xdr:to>
      <xdr:col>31</xdr:col>
      <xdr:colOff>38100</xdr:colOff>
      <xdr:row>39</xdr:row>
      <xdr:rowOff>0</xdr:rowOff>
    </xdr:to>
    <xdr:cxnSp macro="">
      <xdr:nvCxnSpPr>
        <xdr:cNvPr id="709" name="直線コネクタ 708"/>
        <xdr:cNvCxnSpPr/>
      </xdr:nvCxnSpPr>
      <xdr:spPr>
        <a:xfrm flipV="1">
          <a:off x="20431125" y="6581775"/>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47625</xdr:rowOff>
    </xdr:from>
    <xdr:to>
      <xdr:col>31</xdr:col>
      <xdr:colOff>85725</xdr:colOff>
      <xdr:row>38</xdr:row>
      <xdr:rowOff>152400</xdr:rowOff>
    </xdr:to>
    <xdr:sp macro="" textlink="">
      <xdr:nvSpPr>
        <xdr:cNvPr id="710" name="フローチャート : 判断 709"/>
        <xdr:cNvSpPr/>
      </xdr:nvSpPr>
      <xdr:spPr>
        <a:xfrm>
          <a:off x="21269325" y="656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38</xdr:row>
      <xdr:rowOff>142875</xdr:rowOff>
    </xdr:from>
    <xdr:ext cx="466725" cy="257175"/>
    <xdr:sp macro="" textlink="">
      <xdr:nvSpPr>
        <xdr:cNvPr id="711" name="テキスト ボックス 710"/>
        <xdr:cNvSpPr txBox="1"/>
      </xdr:nvSpPr>
      <xdr:spPr>
        <a:xfrm>
          <a:off x="21088350"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0</xdr:rowOff>
    </xdr:from>
    <xdr:to>
      <xdr:col>29</xdr:col>
      <xdr:colOff>514350</xdr:colOff>
      <xdr:row>39</xdr:row>
      <xdr:rowOff>66675</xdr:rowOff>
    </xdr:to>
    <xdr:cxnSp macro="">
      <xdr:nvCxnSpPr>
        <xdr:cNvPr id="712" name="直線コネクタ 711"/>
        <xdr:cNvCxnSpPr/>
      </xdr:nvCxnSpPr>
      <xdr:spPr>
        <a:xfrm flipV="1">
          <a:off x="19545300" y="66865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142875</xdr:rowOff>
    </xdr:from>
    <xdr:to>
      <xdr:col>29</xdr:col>
      <xdr:colOff>571500</xdr:colOff>
      <xdr:row>38</xdr:row>
      <xdr:rowOff>76200</xdr:rowOff>
    </xdr:to>
    <xdr:sp macro="" textlink="">
      <xdr:nvSpPr>
        <xdr:cNvPr id="713" name="フローチャート : 判断 712"/>
        <xdr:cNvSpPr/>
      </xdr:nvSpPr>
      <xdr:spPr>
        <a:xfrm>
          <a:off x="20383500"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95250</xdr:rowOff>
    </xdr:from>
    <xdr:ext cx="466725" cy="257175"/>
    <xdr:sp macro="" textlink="">
      <xdr:nvSpPr>
        <xdr:cNvPr id="714" name="テキスト ボックス 713"/>
        <xdr:cNvSpPr txBox="1"/>
      </xdr:nvSpPr>
      <xdr:spPr>
        <a:xfrm>
          <a:off x="20202525"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66675</xdr:rowOff>
    </xdr:from>
    <xdr:to>
      <xdr:col>28</xdr:col>
      <xdr:colOff>314325</xdr:colOff>
      <xdr:row>39</xdr:row>
      <xdr:rowOff>85725</xdr:rowOff>
    </xdr:to>
    <xdr:cxnSp macro="">
      <xdr:nvCxnSpPr>
        <xdr:cNvPr id="715" name="直線コネクタ 714"/>
        <xdr:cNvCxnSpPr/>
      </xdr:nvCxnSpPr>
      <xdr:spPr>
        <a:xfrm flipV="1">
          <a:off x="18659475" y="67532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19050</xdr:rowOff>
    </xdr:from>
    <xdr:to>
      <xdr:col>28</xdr:col>
      <xdr:colOff>361950</xdr:colOff>
      <xdr:row>38</xdr:row>
      <xdr:rowOff>114300</xdr:rowOff>
    </xdr:to>
    <xdr:sp macro="" textlink="">
      <xdr:nvSpPr>
        <xdr:cNvPr id="716" name="フローチャート : 判断 715"/>
        <xdr:cNvSpPr/>
      </xdr:nvSpPr>
      <xdr:spPr>
        <a:xfrm>
          <a:off x="194976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133350</xdr:rowOff>
    </xdr:from>
    <xdr:ext cx="466725" cy="257175"/>
    <xdr:sp macro="" textlink="">
      <xdr:nvSpPr>
        <xdr:cNvPr id="717" name="テキスト ボックス 716"/>
        <xdr:cNvSpPr txBox="1"/>
      </xdr:nvSpPr>
      <xdr:spPr>
        <a:xfrm>
          <a:off x="193071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57150</xdr:rowOff>
    </xdr:from>
    <xdr:to>
      <xdr:col>27</xdr:col>
      <xdr:colOff>161925</xdr:colOff>
      <xdr:row>38</xdr:row>
      <xdr:rowOff>161925</xdr:rowOff>
    </xdr:to>
    <xdr:sp macro="" textlink="">
      <xdr:nvSpPr>
        <xdr:cNvPr id="718" name="フローチャート : 判断 717"/>
        <xdr:cNvSpPr/>
      </xdr:nvSpPr>
      <xdr:spPr>
        <a:xfrm>
          <a:off x="1860232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0</xdr:rowOff>
    </xdr:from>
    <xdr:ext cx="381000" cy="257175"/>
    <xdr:sp macro="" textlink="">
      <xdr:nvSpPr>
        <xdr:cNvPr id="719" name="テキスト ボックス 718"/>
        <xdr:cNvSpPr txBox="1"/>
      </xdr:nvSpPr>
      <xdr:spPr>
        <a:xfrm>
          <a:off x="18468975" y="6343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20" name="テキスト ボックス 719"/>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21" name="テキスト ボックス 720"/>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22" name="テキスト ボックス 721"/>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23" name="テキスト ボックス 722"/>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24" name="テキスト ボックス 723"/>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85725</xdr:rowOff>
    </xdr:from>
    <xdr:to>
      <xdr:col>32</xdr:col>
      <xdr:colOff>238125</xdr:colOff>
      <xdr:row>39</xdr:row>
      <xdr:rowOff>9525</xdr:rowOff>
    </xdr:to>
    <xdr:sp macro="" textlink="">
      <xdr:nvSpPr>
        <xdr:cNvPr id="725" name="円/楕円 724"/>
        <xdr:cNvSpPr/>
      </xdr:nvSpPr>
      <xdr:spPr>
        <a:xfrm>
          <a:off x="22107525" y="660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57150</xdr:rowOff>
    </xdr:from>
    <xdr:ext cx="381000" cy="257175"/>
    <xdr:sp macro="" textlink="">
      <xdr:nvSpPr>
        <xdr:cNvPr id="726" name="投資及び出資金該当値テキスト"/>
        <xdr:cNvSpPr txBox="1"/>
      </xdr:nvSpPr>
      <xdr:spPr>
        <a:xfrm>
          <a:off x="22212300" y="6572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9525</xdr:rowOff>
    </xdr:from>
    <xdr:to>
      <xdr:col>31</xdr:col>
      <xdr:colOff>85725</xdr:colOff>
      <xdr:row>38</xdr:row>
      <xdr:rowOff>114300</xdr:rowOff>
    </xdr:to>
    <xdr:sp macro="" textlink="">
      <xdr:nvSpPr>
        <xdr:cNvPr id="727" name="円/楕円 726"/>
        <xdr:cNvSpPr/>
      </xdr:nvSpPr>
      <xdr:spPr>
        <a:xfrm>
          <a:off x="21269325" y="652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133350</xdr:rowOff>
    </xdr:from>
    <xdr:ext cx="466725" cy="257175"/>
    <xdr:sp macro="" textlink="">
      <xdr:nvSpPr>
        <xdr:cNvPr id="728" name="テキスト ボックス 727"/>
        <xdr:cNvSpPr txBox="1"/>
      </xdr:nvSpPr>
      <xdr:spPr>
        <a:xfrm>
          <a:off x="210883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123825</xdr:rowOff>
    </xdr:from>
    <xdr:to>
      <xdr:col>29</xdr:col>
      <xdr:colOff>571500</xdr:colOff>
      <xdr:row>39</xdr:row>
      <xdr:rowOff>57150</xdr:rowOff>
    </xdr:to>
    <xdr:sp macro="" textlink="">
      <xdr:nvSpPr>
        <xdr:cNvPr id="729" name="円/楕円 728"/>
        <xdr:cNvSpPr/>
      </xdr:nvSpPr>
      <xdr:spPr>
        <a:xfrm>
          <a:off x="20383500" y="6638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39</xdr:row>
      <xdr:rowOff>47625</xdr:rowOff>
    </xdr:from>
    <xdr:ext cx="381000" cy="257175"/>
    <xdr:sp macro="" textlink="">
      <xdr:nvSpPr>
        <xdr:cNvPr id="730" name="テキスト ボックス 729"/>
        <xdr:cNvSpPr txBox="1"/>
      </xdr:nvSpPr>
      <xdr:spPr>
        <a:xfrm>
          <a:off x="20240625" y="6734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19050</xdr:rowOff>
    </xdr:from>
    <xdr:to>
      <xdr:col>28</xdr:col>
      <xdr:colOff>361950</xdr:colOff>
      <xdr:row>39</xdr:row>
      <xdr:rowOff>114300</xdr:rowOff>
    </xdr:to>
    <xdr:sp macro="" textlink="">
      <xdr:nvSpPr>
        <xdr:cNvPr id="731" name="円/楕円 730"/>
        <xdr:cNvSpPr/>
      </xdr:nvSpPr>
      <xdr:spPr>
        <a:xfrm>
          <a:off x="19497675" y="67056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39</xdr:row>
      <xdr:rowOff>104775</xdr:rowOff>
    </xdr:from>
    <xdr:ext cx="381000" cy="257175"/>
    <xdr:sp macro="" textlink="">
      <xdr:nvSpPr>
        <xdr:cNvPr id="732" name="テキスト ボックス 731"/>
        <xdr:cNvSpPr txBox="1"/>
      </xdr:nvSpPr>
      <xdr:spPr>
        <a:xfrm>
          <a:off x="19354800" y="6791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38100</xdr:rowOff>
    </xdr:from>
    <xdr:to>
      <xdr:col>27</xdr:col>
      <xdr:colOff>161925</xdr:colOff>
      <xdr:row>39</xdr:row>
      <xdr:rowOff>133350</xdr:rowOff>
    </xdr:to>
    <xdr:sp macro="" textlink="">
      <xdr:nvSpPr>
        <xdr:cNvPr id="733" name="円/楕円 732"/>
        <xdr:cNvSpPr/>
      </xdr:nvSpPr>
      <xdr:spPr>
        <a:xfrm>
          <a:off x="18602325" y="6724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39</xdr:row>
      <xdr:rowOff>123825</xdr:rowOff>
    </xdr:from>
    <xdr:ext cx="314325" cy="257175"/>
    <xdr:sp macro="" textlink="">
      <xdr:nvSpPr>
        <xdr:cNvPr id="734" name="テキスト ボックス 733"/>
        <xdr:cNvSpPr txBox="1"/>
      </xdr:nvSpPr>
      <xdr:spPr>
        <a:xfrm>
          <a:off x="18497550" y="68103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35" name="正方形/長方形 734"/>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36" name="正方形/長方形 735"/>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37" name="正方形/長方形 736"/>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38" name="正方形/長方形 737"/>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39" name="正方形/長方形 738"/>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40" name="正方形/長方形 739"/>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41" name="正方形/長方形 740"/>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42" name="正方形/長方形 741"/>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43" name="テキスト ボックス 742"/>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44" name="直線コネクタ 743"/>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45" name="直線コネクタ 744"/>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46" name="テキスト ボックス 745"/>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47" name="直線コネクタ 746"/>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48" name="テキスト ボックス 747"/>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49" name="直線コネクタ 748"/>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50" name="テキスト ボックス 749"/>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51" name="直線コネクタ 750"/>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52" name="テキスト ボックス 751"/>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53" name="直線コネクタ 752"/>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54" name="テキスト ボックス 753"/>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55"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52</xdr:row>
      <xdr:rowOff>114300</xdr:rowOff>
    </xdr:from>
    <xdr:to>
      <xdr:col>32</xdr:col>
      <xdr:colOff>190500</xdr:colOff>
      <xdr:row>58</xdr:row>
      <xdr:rowOff>142875</xdr:rowOff>
    </xdr:to>
    <xdr:cxnSp macro="">
      <xdr:nvCxnSpPr>
        <xdr:cNvPr id="756" name="直線コネクタ 755"/>
        <xdr:cNvCxnSpPr/>
      </xdr:nvCxnSpPr>
      <xdr:spPr>
        <a:xfrm flipV="1">
          <a:off x="22155150" y="9029700"/>
          <a:ext cx="9525" cy="1057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57"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58" name="直線コネクタ 757"/>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57150</xdr:rowOff>
    </xdr:from>
    <xdr:ext cx="533400" cy="257175"/>
    <xdr:sp macro="" textlink="">
      <xdr:nvSpPr>
        <xdr:cNvPr id="759" name="貸付金最大値テキスト"/>
        <xdr:cNvSpPr txBox="1"/>
      </xdr:nvSpPr>
      <xdr:spPr>
        <a:xfrm>
          <a:off x="22212300" y="880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95250</xdr:colOff>
      <xdr:row>52</xdr:row>
      <xdr:rowOff>114300</xdr:rowOff>
    </xdr:from>
    <xdr:to>
      <xdr:col>32</xdr:col>
      <xdr:colOff>276225</xdr:colOff>
      <xdr:row>52</xdr:row>
      <xdr:rowOff>114300</xdr:rowOff>
    </xdr:to>
    <xdr:cxnSp macro="">
      <xdr:nvCxnSpPr>
        <xdr:cNvPr id="760" name="直線コネクタ 759"/>
        <xdr:cNvCxnSpPr/>
      </xdr:nvCxnSpPr>
      <xdr:spPr>
        <a:xfrm>
          <a:off x="22069425" y="9029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133350</xdr:rowOff>
    </xdr:from>
    <xdr:to>
      <xdr:col>32</xdr:col>
      <xdr:colOff>190500</xdr:colOff>
      <xdr:row>58</xdr:row>
      <xdr:rowOff>133350</xdr:rowOff>
    </xdr:to>
    <xdr:cxnSp macro="">
      <xdr:nvCxnSpPr>
        <xdr:cNvPr id="761" name="直線コネクタ 760"/>
        <xdr:cNvCxnSpPr/>
      </xdr:nvCxnSpPr>
      <xdr:spPr>
        <a:xfrm>
          <a:off x="21326475" y="100774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47625</xdr:rowOff>
    </xdr:from>
    <xdr:ext cx="466725" cy="257175"/>
    <xdr:sp macro="" textlink="">
      <xdr:nvSpPr>
        <xdr:cNvPr id="762" name="貸付金平均値テキスト"/>
        <xdr:cNvSpPr txBox="1"/>
      </xdr:nvSpPr>
      <xdr:spPr>
        <a:xfrm>
          <a:off x="2221230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28575</xdr:rowOff>
    </xdr:from>
    <xdr:to>
      <xdr:col>32</xdr:col>
      <xdr:colOff>238125</xdr:colOff>
      <xdr:row>57</xdr:row>
      <xdr:rowOff>133350</xdr:rowOff>
    </xdr:to>
    <xdr:sp macro="" textlink="">
      <xdr:nvSpPr>
        <xdr:cNvPr id="763" name="フローチャート : 判断 762"/>
        <xdr:cNvSpPr/>
      </xdr:nvSpPr>
      <xdr:spPr>
        <a:xfrm>
          <a:off x="22107525" y="9801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133350</xdr:rowOff>
    </xdr:from>
    <xdr:to>
      <xdr:col>31</xdr:col>
      <xdr:colOff>38100</xdr:colOff>
      <xdr:row>58</xdr:row>
      <xdr:rowOff>133350</xdr:rowOff>
    </xdr:to>
    <xdr:cxnSp macro="">
      <xdr:nvCxnSpPr>
        <xdr:cNvPr id="764" name="直線コネクタ 763"/>
        <xdr:cNvCxnSpPr/>
      </xdr:nvCxnSpPr>
      <xdr:spPr>
        <a:xfrm>
          <a:off x="20431125" y="100774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56</xdr:row>
      <xdr:rowOff>161925</xdr:rowOff>
    </xdr:from>
    <xdr:to>
      <xdr:col>31</xdr:col>
      <xdr:colOff>85725</xdr:colOff>
      <xdr:row>57</xdr:row>
      <xdr:rowOff>85725</xdr:rowOff>
    </xdr:to>
    <xdr:sp macro="" textlink="">
      <xdr:nvSpPr>
        <xdr:cNvPr id="765" name="フローチャート : 判断 764"/>
        <xdr:cNvSpPr/>
      </xdr:nvSpPr>
      <xdr:spPr>
        <a:xfrm>
          <a:off x="21269325" y="9763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55</xdr:row>
      <xdr:rowOff>104775</xdr:rowOff>
    </xdr:from>
    <xdr:ext cx="466725" cy="257175"/>
    <xdr:sp macro="" textlink="">
      <xdr:nvSpPr>
        <xdr:cNvPr id="766" name="テキスト ボックス 765"/>
        <xdr:cNvSpPr txBox="1"/>
      </xdr:nvSpPr>
      <xdr:spPr>
        <a:xfrm>
          <a:off x="21088350" y="953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133350</xdr:rowOff>
    </xdr:from>
    <xdr:to>
      <xdr:col>29</xdr:col>
      <xdr:colOff>514350</xdr:colOff>
      <xdr:row>58</xdr:row>
      <xdr:rowOff>133350</xdr:rowOff>
    </xdr:to>
    <xdr:cxnSp macro="">
      <xdr:nvCxnSpPr>
        <xdr:cNvPr id="767" name="直線コネクタ 766"/>
        <xdr:cNvCxnSpPr/>
      </xdr:nvCxnSpPr>
      <xdr:spPr>
        <a:xfrm>
          <a:off x="19545300"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142875</xdr:rowOff>
    </xdr:from>
    <xdr:to>
      <xdr:col>29</xdr:col>
      <xdr:colOff>571500</xdr:colOff>
      <xdr:row>57</xdr:row>
      <xdr:rowOff>76200</xdr:rowOff>
    </xdr:to>
    <xdr:sp macro="" textlink="">
      <xdr:nvSpPr>
        <xdr:cNvPr id="768" name="フローチャート : 判断 767"/>
        <xdr:cNvSpPr/>
      </xdr:nvSpPr>
      <xdr:spPr>
        <a:xfrm>
          <a:off x="20383500" y="974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55</xdr:row>
      <xdr:rowOff>85725</xdr:rowOff>
    </xdr:from>
    <xdr:ext cx="466725" cy="257175"/>
    <xdr:sp macro="" textlink="">
      <xdr:nvSpPr>
        <xdr:cNvPr id="769" name="テキスト ボックス 768"/>
        <xdr:cNvSpPr txBox="1"/>
      </xdr:nvSpPr>
      <xdr:spPr>
        <a:xfrm>
          <a:off x="20202525" y="951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133350</xdr:rowOff>
    </xdr:from>
    <xdr:to>
      <xdr:col>28</xdr:col>
      <xdr:colOff>314325</xdr:colOff>
      <xdr:row>58</xdr:row>
      <xdr:rowOff>133350</xdr:rowOff>
    </xdr:to>
    <xdr:cxnSp macro="">
      <xdr:nvCxnSpPr>
        <xdr:cNvPr id="770" name="直線コネクタ 769"/>
        <xdr:cNvCxnSpPr/>
      </xdr:nvCxnSpPr>
      <xdr:spPr>
        <a:xfrm>
          <a:off x="18659475"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56</xdr:row>
      <xdr:rowOff>114300</xdr:rowOff>
    </xdr:from>
    <xdr:to>
      <xdr:col>28</xdr:col>
      <xdr:colOff>361950</xdr:colOff>
      <xdr:row>57</xdr:row>
      <xdr:rowOff>47625</xdr:rowOff>
    </xdr:to>
    <xdr:sp macro="" textlink="">
      <xdr:nvSpPr>
        <xdr:cNvPr id="771" name="フローチャート : 判断 770"/>
        <xdr:cNvSpPr/>
      </xdr:nvSpPr>
      <xdr:spPr>
        <a:xfrm>
          <a:off x="19497675" y="9715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55</xdr:row>
      <xdr:rowOff>57150</xdr:rowOff>
    </xdr:from>
    <xdr:ext cx="466725" cy="257175"/>
    <xdr:sp macro="" textlink="">
      <xdr:nvSpPr>
        <xdr:cNvPr id="772" name="テキスト ボックス 771"/>
        <xdr:cNvSpPr txBox="1"/>
      </xdr:nvSpPr>
      <xdr:spPr>
        <a:xfrm>
          <a:off x="19307175" y="948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57150</xdr:colOff>
      <xdr:row>56</xdr:row>
      <xdr:rowOff>95250</xdr:rowOff>
    </xdr:from>
    <xdr:to>
      <xdr:col>27</xdr:col>
      <xdr:colOff>161925</xdr:colOff>
      <xdr:row>57</xdr:row>
      <xdr:rowOff>28575</xdr:rowOff>
    </xdr:to>
    <xdr:sp macro="" textlink="">
      <xdr:nvSpPr>
        <xdr:cNvPr id="773" name="フローチャート : 判断 772"/>
        <xdr:cNvSpPr/>
      </xdr:nvSpPr>
      <xdr:spPr>
        <a:xfrm>
          <a:off x="18602325" y="969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55</xdr:row>
      <xdr:rowOff>47625</xdr:rowOff>
    </xdr:from>
    <xdr:ext cx="466725" cy="257175"/>
    <xdr:sp macro="" textlink="">
      <xdr:nvSpPr>
        <xdr:cNvPr id="774" name="テキスト ボックス 773"/>
        <xdr:cNvSpPr txBox="1"/>
      </xdr:nvSpPr>
      <xdr:spPr>
        <a:xfrm>
          <a:off x="18421350" y="947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75" name="テキスト ボックス 774"/>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76" name="テキスト ボックス 775"/>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77" name="テキスト ボックス 776"/>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78" name="テキスト ボックス 777"/>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79" name="テキスト ボックス 778"/>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80" name="円/楕円 779"/>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0</xdr:rowOff>
    </xdr:from>
    <xdr:ext cx="314325" cy="257175"/>
    <xdr:sp macro="" textlink="">
      <xdr:nvSpPr>
        <xdr:cNvPr id="781" name="貸付金該当値テキスト"/>
        <xdr:cNvSpPr txBox="1"/>
      </xdr:nvSpPr>
      <xdr:spPr>
        <a:xfrm>
          <a:off x="22212300" y="99441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19050</xdr:rowOff>
    </xdr:to>
    <xdr:sp macro="" textlink="">
      <xdr:nvSpPr>
        <xdr:cNvPr id="782" name="円/楕円 781"/>
        <xdr:cNvSpPr/>
      </xdr:nvSpPr>
      <xdr:spPr>
        <a:xfrm>
          <a:off x="21269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59</xdr:row>
      <xdr:rowOff>9525</xdr:rowOff>
    </xdr:from>
    <xdr:ext cx="314325" cy="257175"/>
    <xdr:sp macro="" textlink="">
      <xdr:nvSpPr>
        <xdr:cNvPr id="783" name="テキスト ボックス 782"/>
        <xdr:cNvSpPr txBox="1"/>
      </xdr:nvSpPr>
      <xdr:spPr>
        <a:xfrm>
          <a:off x="21164550"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19050</xdr:rowOff>
    </xdr:to>
    <xdr:sp macro="" textlink="">
      <xdr:nvSpPr>
        <xdr:cNvPr id="784" name="円/楕円 783"/>
        <xdr:cNvSpPr/>
      </xdr:nvSpPr>
      <xdr:spPr>
        <a:xfrm>
          <a:off x="203835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59</xdr:row>
      <xdr:rowOff>9525</xdr:rowOff>
    </xdr:from>
    <xdr:ext cx="314325" cy="257175"/>
    <xdr:sp macro="" textlink="">
      <xdr:nvSpPr>
        <xdr:cNvPr id="785" name="テキスト ボックス 784"/>
        <xdr:cNvSpPr txBox="1"/>
      </xdr:nvSpPr>
      <xdr:spPr>
        <a:xfrm>
          <a:off x="20278725"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9525</xdr:rowOff>
    </xdr:to>
    <xdr:sp macro="" textlink="">
      <xdr:nvSpPr>
        <xdr:cNvPr id="786" name="円/楕円 785"/>
        <xdr:cNvSpPr/>
      </xdr:nvSpPr>
      <xdr:spPr>
        <a:xfrm>
          <a:off x="19497675" y="10029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0</xdr:rowOff>
    </xdr:from>
    <xdr:ext cx="381000" cy="257175"/>
    <xdr:sp macro="" textlink="">
      <xdr:nvSpPr>
        <xdr:cNvPr id="787" name="テキスト ボックス 786"/>
        <xdr:cNvSpPr txBox="1"/>
      </xdr:nvSpPr>
      <xdr:spPr>
        <a:xfrm>
          <a:off x="19354800"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9525</xdr:rowOff>
    </xdr:to>
    <xdr:sp macro="" textlink="">
      <xdr:nvSpPr>
        <xdr:cNvPr id="788" name="円/楕円 787"/>
        <xdr:cNvSpPr/>
      </xdr:nvSpPr>
      <xdr:spPr>
        <a:xfrm>
          <a:off x="18602325"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59</xdr:row>
      <xdr:rowOff>0</xdr:rowOff>
    </xdr:from>
    <xdr:ext cx="381000" cy="257175"/>
    <xdr:sp macro="" textlink="">
      <xdr:nvSpPr>
        <xdr:cNvPr id="789" name="テキスト ボックス 788"/>
        <xdr:cNvSpPr txBox="1"/>
      </xdr:nvSpPr>
      <xdr:spPr>
        <a:xfrm>
          <a:off x="1846897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790" name="正方形/長方形 789"/>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791" name="正方形/長方形 790"/>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792" name="正方形/長方形 791"/>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793" name="正方形/長方形 792"/>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794" name="正方形/長方形 793"/>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795" name="正方形/長方形 794"/>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796" name="正方形/長方形 795"/>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797" name="正方形/長方形 796"/>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798" name="テキスト ボックス 797"/>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799" name="直線コネクタ 798"/>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80</xdr:row>
      <xdr:rowOff>114300</xdr:rowOff>
    </xdr:from>
    <xdr:ext cx="533400" cy="257175"/>
    <xdr:sp macro="" textlink="">
      <xdr:nvSpPr>
        <xdr:cNvPr id="800" name="テキスト ボックス 799"/>
        <xdr:cNvSpPr txBox="1"/>
      </xdr:nvSpPr>
      <xdr:spPr>
        <a:xfrm>
          <a:off x="17754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01" name="直線コネクタ 800"/>
        <xdr:cNvCxnSpPr/>
      </xdr:nvCxnSpPr>
      <xdr:spPr>
        <a:xfrm>
          <a:off x="18288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02" name="テキスト ボックス 801"/>
        <xdr:cNvSpPr txBox="1"/>
      </xdr:nvSpPr>
      <xdr:spPr>
        <a:xfrm>
          <a:off x="17754600"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03" name="直線コネクタ 802"/>
        <xdr:cNvCxnSpPr/>
      </xdr:nvCxnSpPr>
      <xdr:spPr>
        <a:xfrm>
          <a:off x="18288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04" name="テキスト ボックス 803"/>
        <xdr:cNvSpPr txBox="1"/>
      </xdr:nvSpPr>
      <xdr:spPr>
        <a:xfrm>
          <a:off x="17754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05" name="直線コネクタ 804"/>
        <xdr:cNvCxnSpPr/>
      </xdr:nvCxnSpPr>
      <xdr:spPr>
        <a:xfrm>
          <a:off x="18288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06" name="テキスト ボックス 805"/>
        <xdr:cNvSpPr txBox="1"/>
      </xdr:nvSpPr>
      <xdr:spPr>
        <a:xfrm>
          <a:off x="17754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07" name="直線コネクタ 806"/>
        <xdr:cNvCxnSpPr/>
      </xdr:nvCxnSpPr>
      <xdr:spPr>
        <a:xfrm>
          <a:off x="18288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08" name="テキスト ボックス 807"/>
        <xdr:cNvSpPr txBox="1"/>
      </xdr:nvSpPr>
      <xdr:spPr>
        <a:xfrm>
          <a:off x="1775460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09" name="直線コネクタ 808"/>
        <xdr:cNvCxnSpPr/>
      </xdr:nvCxnSpPr>
      <xdr:spPr>
        <a:xfrm>
          <a:off x="18288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95250</xdr:rowOff>
    </xdr:from>
    <xdr:ext cx="533400" cy="257175"/>
    <xdr:sp macro="" textlink="">
      <xdr:nvSpPr>
        <xdr:cNvPr id="810" name="テキスト ボックス 809"/>
        <xdr:cNvSpPr txBox="1"/>
      </xdr:nvSpPr>
      <xdr:spPr>
        <a:xfrm>
          <a:off x="1775460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11" name="直線コネクタ 810"/>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67</xdr:row>
      <xdr:rowOff>57150</xdr:rowOff>
    </xdr:from>
    <xdr:ext cx="533400" cy="257175"/>
    <xdr:sp macro="" textlink="">
      <xdr:nvSpPr>
        <xdr:cNvPr id="812" name="テキスト ボックス 811"/>
        <xdr:cNvSpPr txBox="1"/>
      </xdr:nvSpPr>
      <xdr:spPr>
        <a:xfrm>
          <a:off x="17754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13"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123825</xdr:rowOff>
    </xdr:from>
    <xdr:to>
      <xdr:col>32</xdr:col>
      <xdr:colOff>190500</xdr:colOff>
      <xdr:row>78</xdr:row>
      <xdr:rowOff>19050</xdr:rowOff>
    </xdr:to>
    <xdr:cxnSp macro="">
      <xdr:nvCxnSpPr>
        <xdr:cNvPr id="814" name="直線コネクタ 813"/>
        <xdr:cNvCxnSpPr/>
      </xdr:nvCxnSpPr>
      <xdr:spPr>
        <a:xfrm flipV="1">
          <a:off x="22155150" y="12125325"/>
          <a:ext cx="9525"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28575</xdr:rowOff>
    </xdr:from>
    <xdr:ext cx="533400" cy="257175"/>
    <xdr:sp macro="" textlink="">
      <xdr:nvSpPr>
        <xdr:cNvPr id="815" name="繰出金最小値テキスト"/>
        <xdr:cNvSpPr txBox="1"/>
      </xdr:nvSpPr>
      <xdr:spPr>
        <a:xfrm>
          <a:off x="22212300" y="1340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95250</xdr:colOff>
      <xdr:row>78</xdr:row>
      <xdr:rowOff>19050</xdr:rowOff>
    </xdr:from>
    <xdr:to>
      <xdr:col>32</xdr:col>
      <xdr:colOff>276225</xdr:colOff>
      <xdr:row>78</xdr:row>
      <xdr:rowOff>19050</xdr:rowOff>
    </xdr:to>
    <xdr:cxnSp macro="">
      <xdr:nvCxnSpPr>
        <xdr:cNvPr id="816" name="直線コネクタ 815"/>
        <xdr:cNvCxnSpPr/>
      </xdr:nvCxnSpPr>
      <xdr:spPr>
        <a:xfrm>
          <a:off x="22069425" y="13392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76200</xdr:rowOff>
    </xdr:from>
    <xdr:ext cx="533400" cy="257175"/>
    <xdr:sp macro="" textlink="">
      <xdr:nvSpPr>
        <xdr:cNvPr id="817" name="繰出金最大値テキスト"/>
        <xdr:cNvSpPr txBox="1"/>
      </xdr:nvSpPr>
      <xdr:spPr>
        <a:xfrm>
          <a:off x="22212300" y="11906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95250</xdr:colOff>
      <xdr:row>70</xdr:row>
      <xdr:rowOff>123825</xdr:rowOff>
    </xdr:from>
    <xdr:to>
      <xdr:col>32</xdr:col>
      <xdr:colOff>276225</xdr:colOff>
      <xdr:row>70</xdr:row>
      <xdr:rowOff>123825</xdr:rowOff>
    </xdr:to>
    <xdr:cxnSp macro="">
      <xdr:nvCxnSpPr>
        <xdr:cNvPr id="818" name="直線コネクタ 817"/>
        <xdr:cNvCxnSpPr/>
      </xdr:nvCxnSpPr>
      <xdr:spPr>
        <a:xfrm>
          <a:off x="22069425" y="12125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78</xdr:row>
      <xdr:rowOff>19050</xdr:rowOff>
    </xdr:from>
    <xdr:to>
      <xdr:col>32</xdr:col>
      <xdr:colOff>190500</xdr:colOff>
      <xdr:row>78</xdr:row>
      <xdr:rowOff>85725</xdr:rowOff>
    </xdr:to>
    <xdr:cxnSp macro="">
      <xdr:nvCxnSpPr>
        <xdr:cNvPr id="819" name="直線コネクタ 818"/>
        <xdr:cNvCxnSpPr/>
      </xdr:nvCxnSpPr>
      <xdr:spPr>
        <a:xfrm flipV="1">
          <a:off x="21326475" y="133921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57150</xdr:rowOff>
    </xdr:from>
    <xdr:ext cx="533400" cy="257175"/>
    <xdr:sp macro="" textlink="">
      <xdr:nvSpPr>
        <xdr:cNvPr id="820" name="繰出金平均値テキスト"/>
        <xdr:cNvSpPr txBox="1"/>
      </xdr:nvSpPr>
      <xdr:spPr>
        <a:xfrm>
          <a:off x="22212300" y="1257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133350</xdr:colOff>
      <xdr:row>74</xdr:row>
      <xdr:rowOff>38100</xdr:rowOff>
    </xdr:from>
    <xdr:to>
      <xdr:col>32</xdr:col>
      <xdr:colOff>238125</xdr:colOff>
      <xdr:row>74</xdr:row>
      <xdr:rowOff>133350</xdr:rowOff>
    </xdr:to>
    <xdr:sp macro="" textlink="">
      <xdr:nvSpPr>
        <xdr:cNvPr id="821" name="フローチャート : 判断 820"/>
        <xdr:cNvSpPr/>
      </xdr:nvSpPr>
      <xdr:spPr>
        <a:xfrm>
          <a:off x="22107525" y="12725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75</xdr:row>
      <xdr:rowOff>142875</xdr:rowOff>
    </xdr:from>
    <xdr:to>
      <xdr:col>31</xdr:col>
      <xdr:colOff>38100</xdr:colOff>
      <xdr:row>78</xdr:row>
      <xdr:rowOff>85725</xdr:rowOff>
    </xdr:to>
    <xdr:cxnSp macro="">
      <xdr:nvCxnSpPr>
        <xdr:cNvPr id="822" name="直線コネクタ 821"/>
        <xdr:cNvCxnSpPr/>
      </xdr:nvCxnSpPr>
      <xdr:spPr>
        <a:xfrm>
          <a:off x="20431125" y="13001625"/>
          <a:ext cx="895350" cy="457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74</xdr:row>
      <xdr:rowOff>104775</xdr:rowOff>
    </xdr:from>
    <xdr:to>
      <xdr:col>31</xdr:col>
      <xdr:colOff>85725</xdr:colOff>
      <xdr:row>75</xdr:row>
      <xdr:rowOff>28575</xdr:rowOff>
    </xdr:to>
    <xdr:sp macro="" textlink="">
      <xdr:nvSpPr>
        <xdr:cNvPr id="823" name="フローチャート : 判断 822"/>
        <xdr:cNvSpPr/>
      </xdr:nvSpPr>
      <xdr:spPr>
        <a:xfrm>
          <a:off x="21269325" y="12792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73</xdr:row>
      <xdr:rowOff>47625</xdr:rowOff>
    </xdr:from>
    <xdr:ext cx="533400" cy="257175"/>
    <xdr:sp macro="" textlink="">
      <xdr:nvSpPr>
        <xdr:cNvPr id="824" name="テキスト ボックス 823"/>
        <xdr:cNvSpPr txBox="1"/>
      </xdr:nvSpPr>
      <xdr:spPr>
        <a:xfrm>
          <a:off x="21059775" y="1256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142875</xdr:rowOff>
    </xdr:from>
    <xdr:to>
      <xdr:col>29</xdr:col>
      <xdr:colOff>514350</xdr:colOff>
      <xdr:row>76</xdr:row>
      <xdr:rowOff>47625</xdr:rowOff>
    </xdr:to>
    <xdr:cxnSp macro="">
      <xdr:nvCxnSpPr>
        <xdr:cNvPr id="825" name="直線コネクタ 824"/>
        <xdr:cNvCxnSpPr/>
      </xdr:nvCxnSpPr>
      <xdr:spPr>
        <a:xfrm flipV="1">
          <a:off x="19545300" y="130016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133350</xdr:rowOff>
    </xdr:from>
    <xdr:to>
      <xdr:col>29</xdr:col>
      <xdr:colOff>571500</xdr:colOff>
      <xdr:row>75</xdr:row>
      <xdr:rowOff>66675</xdr:rowOff>
    </xdr:to>
    <xdr:sp macro="" textlink="">
      <xdr:nvSpPr>
        <xdr:cNvPr id="826" name="フローチャート : 判断 825"/>
        <xdr:cNvSpPr/>
      </xdr:nvSpPr>
      <xdr:spPr>
        <a:xfrm>
          <a:off x="20383500"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73</xdr:row>
      <xdr:rowOff>85725</xdr:rowOff>
    </xdr:from>
    <xdr:ext cx="533400" cy="257175"/>
    <xdr:sp macro="" textlink="">
      <xdr:nvSpPr>
        <xdr:cNvPr id="827" name="テキスト ボックス 826"/>
        <xdr:cNvSpPr txBox="1"/>
      </xdr:nvSpPr>
      <xdr:spPr>
        <a:xfrm>
          <a:off x="20164425" y="1260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114300</xdr:colOff>
      <xdr:row>76</xdr:row>
      <xdr:rowOff>47625</xdr:rowOff>
    </xdr:from>
    <xdr:to>
      <xdr:col>28</xdr:col>
      <xdr:colOff>314325</xdr:colOff>
      <xdr:row>77</xdr:row>
      <xdr:rowOff>114300</xdr:rowOff>
    </xdr:to>
    <xdr:cxnSp macro="">
      <xdr:nvCxnSpPr>
        <xdr:cNvPr id="828" name="直線コネクタ 827"/>
        <xdr:cNvCxnSpPr/>
      </xdr:nvCxnSpPr>
      <xdr:spPr>
        <a:xfrm flipV="1">
          <a:off x="18659475" y="13077825"/>
          <a:ext cx="8858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74</xdr:row>
      <xdr:rowOff>171450</xdr:rowOff>
    </xdr:from>
    <xdr:to>
      <xdr:col>28</xdr:col>
      <xdr:colOff>361950</xdr:colOff>
      <xdr:row>75</xdr:row>
      <xdr:rowOff>95250</xdr:rowOff>
    </xdr:to>
    <xdr:sp macro="" textlink="">
      <xdr:nvSpPr>
        <xdr:cNvPr id="829" name="フローチャート : 判断 828"/>
        <xdr:cNvSpPr/>
      </xdr:nvSpPr>
      <xdr:spPr>
        <a:xfrm>
          <a:off x="19497675" y="1285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73</xdr:row>
      <xdr:rowOff>114300</xdr:rowOff>
    </xdr:from>
    <xdr:ext cx="533400" cy="257175"/>
    <xdr:sp macro="" textlink="">
      <xdr:nvSpPr>
        <xdr:cNvPr id="830" name="テキスト ボックス 829"/>
        <xdr:cNvSpPr txBox="1"/>
      </xdr:nvSpPr>
      <xdr:spPr>
        <a:xfrm>
          <a:off x="19278600"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9525</xdr:rowOff>
    </xdr:from>
    <xdr:to>
      <xdr:col>27</xdr:col>
      <xdr:colOff>161925</xdr:colOff>
      <xdr:row>75</xdr:row>
      <xdr:rowOff>114300</xdr:rowOff>
    </xdr:to>
    <xdr:sp macro="" textlink="">
      <xdr:nvSpPr>
        <xdr:cNvPr id="831" name="フローチャート : 判断 830"/>
        <xdr:cNvSpPr/>
      </xdr:nvSpPr>
      <xdr:spPr>
        <a:xfrm>
          <a:off x="18602325" y="12868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73</xdr:row>
      <xdr:rowOff>133350</xdr:rowOff>
    </xdr:from>
    <xdr:ext cx="533400" cy="257175"/>
    <xdr:sp macro="" textlink="">
      <xdr:nvSpPr>
        <xdr:cNvPr id="832" name="テキスト ボックス 831"/>
        <xdr:cNvSpPr txBox="1"/>
      </xdr:nvSpPr>
      <xdr:spPr>
        <a:xfrm>
          <a:off x="18392775" y="1264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33" name="テキスト ボックス 832"/>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34" name="テキスト ボックス 833"/>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35" name="テキスト ボックス 834"/>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36" name="テキスト ボックス 835"/>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37" name="テキスト ボックス 836"/>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77</xdr:row>
      <xdr:rowOff>142875</xdr:rowOff>
    </xdr:from>
    <xdr:to>
      <xdr:col>32</xdr:col>
      <xdr:colOff>238125</xdr:colOff>
      <xdr:row>78</xdr:row>
      <xdr:rowOff>76200</xdr:rowOff>
    </xdr:to>
    <xdr:sp macro="" textlink="">
      <xdr:nvSpPr>
        <xdr:cNvPr id="838" name="円/楕円 837"/>
        <xdr:cNvSpPr/>
      </xdr:nvSpPr>
      <xdr:spPr>
        <a:xfrm>
          <a:off x="221075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57150</xdr:rowOff>
    </xdr:from>
    <xdr:ext cx="533400" cy="257175"/>
    <xdr:sp macro="" textlink="">
      <xdr:nvSpPr>
        <xdr:cNvPr id="839" name="繰出金該当値テキスト"/>
        <xdr:cNvSpPr txBox="1"/>
      </xdr:nvSpPr>
      <xdr:spPr>
        <a:xfrm>
          <a:off x="22212300" y="1325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25,124</a:t>
          </a:r>
          <a:endParaRPr kumimoji="1" lang="ja-JP" altLang="en-US" sz="1000" b="1">
            <a:solidFill>
              <a:srgbClr val="FF0000"/>
            </a:solidFill>
            <a:latin typeface="ＭＳ Ｐゴシック"/>
          </a:endParaRPr>
        </a:p>
      </xdr:txBody>
    </xdr:sp>
    <xdr:clientData/>
  </xdr:oneCellAnchor>
  <xdr:twoCellAnchor>
    <xdr:from>
      <xdr:col>30</xdr:col>
      <xdr:colOff>666750</xdr:colOff>
      <xdr:row>78</xdr:row>
      <xdr:rowOff>28575</xdr:rowOff>
    </xdr:from>
    <xdr:to>
      <xdr:col>31</xdr:col>
      <xdr:colOff>85725</xdr:colOff>
      <xdr:row>78</xdr:row>
      <xdr:rowOff>133350</xdr:rowOff>
    </xdr:to>
    <xdr:sp macro="" textlink="">
      <xdr:nvSpPr>
        <xdr:cNvPr id="840" name="円/楕円 839"/>
        <xdr:cNvSpPr/>
      </xdr:nvSpPr>
      <xdr:spPr>
        <a:xfrm>
          <a:off x="21269325" y="1340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78</xdr:row>
      <xdr:rowOff>123825</xdr:rowOff>
    </xdr:from>
    <xdr:ext cx="533400" cy="257175"/>
    <xdr:sp macro="" textlink="">
      <xdr:nvSpPr>
        <xdr:cNvPr id="841" name="テキスト ボックス 840"/>
        <xdr:cNvSpPr txBox="1"/>
      </xdr:nvSpPr>
      <xdr:spPr>
        <a:xfrm>
          <a:off x="21059775"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95250</xdr:rowOff>
    </xdr:from>
    <xdr:to>
      <xdr:col>29</xdr:col>
      <xdr:colOff>571500</xdr:colOff>
      <xdr:row>76</xdr:row>
      <xdr:rowOff>28575</xdr:rowOff>
    </xdr:to>
    <xdr:sp macro="" textlink="">
      <xdr:nvSpPr>
        <xdr:cNvPr id="842" name="円/楕円 841"/>
        <xdr:cNvSpPr/>
      </xdr:nvSpPr>
      <xdr:spPr>
        <a:xfrm>
          <a:off x="20383500" y="12954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19050</xdr:rowOff>
    </xdr:from>
    <xdr:ext cx="533400" cy="257175"/>
    <xdr:sp macro="" textlink="">
      <xdr:nvSpPr>
        <xdr:cNvPr id="843" name="テキスト ボックス 842"/>
        <xdr:cNvSpPr txBox="1"/>
      </xdr:nvSpPr>
      <xdr:spPr>
        <a:xfrm>
          <a:off x="20164425"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35,360</a:t>
          </a:r>
          <a:endParaRPr kumimoji="1" lang="ja-JP" altLang="en-US" sz="1000" b="1">
            <a:solidFill>
              <a:srgbClr val="FF0000"/>
            </a:solidFill>
            <a:latin typeface="ＭＳ Ｐゴシック"/>
          </a:endParaRPr>
        </a:p>
      </xdr:txBody>
    </xdr:sp>
    <xdr:clientData/>
  </xdr:oneCellAnchor>
  <xdr:twoCellAnchor>
    <xdr:from>
      <xdr:col>28</xdr:col>
      <xdr:colOff>266700</xdr:colOff>
      <xdr:row>75</xdr:row>
      <xdr:rowOff>171450</xdr:rowOff>
    </xdr:from>
    <xdr:to>
      <xdr:col>28</xdr:col>
      <xdr:colOff>361950</xdr:colOff>
      <xdr:row>76</xdr:row>
      <xdr:rowOff>95250</xdr:rowOff>
    </xdr:to>
    <xdr:sp macro="" textlink="">
      <xdr:nvSpPr>
        <xdr:cNvPr id="844" name="円/楕円 843"/>
        <xdr:cNvSpPr/>
      </xdr:nvSpPr>
      <xdr:spPr>
        <a:xfrm>
          <a:off x="19497675" y="13030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76</xdr:row>
      <xdr:rowOff>85725</xdr:rowOff>
    </xdr:from>
    <xdr:ext cx="533400" cy="257175"/>
    <xdr:sp macro="" textlink="">
      <xdr:nvSpPr>
        <xdr:cNvPr id="845" name="テキスト ボックス 844"/>
        <xdr:cNvSpPr txBox="1"/>
      </xdr:nvSpPr>
      <xdr:spPr>
        <a:xfrm>
          <a:off x="19278600" y="1311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33,407</a:t>
          </a:r>
          <a:endParaRPr kumimoji="1" lang="ja-JP" altLang="en-US" sz="1000" b="1">
            <a:solidFill>
              <a:srgbClr val="FF0000"/>
            </a:solidFill>
            <a:latin typeface="ＭＳ Ｐゴシック"/>
          </a:endParaRPr>
        </a:p>
      </xdr:txBody>
    </xdr:sp>
    <xdr:clientData/>
  </xdr:oneCellAnchor>
  <xdr:twoCellAnchor>
    <xdr:from>
      <xdr:col>27</xdr:col>
      <xdr:colOff>57150</xdr:colOff>
      <xdr:row>77</xdr:row>
      <xdr:rowOff>66675</xdr:rowOff>
    </xdr:from>
    <xdr:to>
      <xdr:col>27</xdr:col>
      <xdr:colOff>161925</xdr:colOff>
      <xdr:row>77</xdr:row>
      <xdr:rowOff>161925</xdr:rowOff>
    </xdr:to>
    <xdr:sp macro="" textlink="">
      <xdr:nvSpPr>
        <xdr:cNvPr id="846" name="円/楕円 845"/>
        <xdr:cNvSpPr/>
      </xdr:nvSpPr>
      <xdr:spPr>
        <a:xfrm>
          <a:off x="18602325" y="13268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152400</xdr:rowOff>
    </xdr:from>
    <xdr:ext cx="533400" cy="257175"/>
    <xdr:sp macro="" textlink="">
      <xdr:nvSpPr>
        <xdr:cNvPr id="847" name="テキスト ボックス 846"/>
        <xdr:cNvSpPr txBox="1"/>
      </xdr:nvSpPr>
      <xdr:spPr>
        <a:xfrm>
          <a:off x="18392775" y="1335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48" name="正方形/長方形 847"/>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49" name="正方形/長方形 848"/>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0" name="正方形/長方形 849"/>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51" name="正方形/長方形 850"/>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52" name="正方形/長方形 851"/>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53" name="正方形/長方形 852"/>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54" name="正方形/長方形 853"/>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55" name="正方形/長方形 854"/>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56" name="テキスト ボックス 855"/>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57" name="直線コネクタ 856"/>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142875</xdr:rowOff>
    </xdr:from>
    <xdr:to>
      <xdr:col>33</xdr:col>
      <xdr:colOff>314325</xdr:colOff>
      <xdr:row>98</xdr:row>
      <xdr:rowOff>142875</xdr:rowOff>
    </xdr:to>
    <xdr:cxnSp macro="">
      <xdr:nvCxnSpPr>
        <xdr:cNvPr id="858" name="直線コネクタ 857"/>
        <xdr:cNvCxnSpPr/>
      </xdr:nvCxnSpPr>
      <xdr:spPr>
        <a:xfrm>
          <a:off x="18288000"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97</xdr:row>
      <xdr:rowOff>171450</xdr:rowOff>
    </xdr:from>
    <xdr:ext cx="247650" cy="257175"/>
    <xdr:sp macro="" textlink="">
      <xdr:nvSpPr>
        <xdr:cNvPr id="859" name="テキスト ボックス 858"/>
        <xdr:cNvSpPr txBox="1"/>
      </xdr:nvSpPr>
      <xdr:spPr>
        <a:xfrm>
          <a:off x="1804035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28575</xdr:rowOff>
    </xdr:from>
    <xdr:to>
      <xdr:col>33</xdr:col>
      <xdr:colOff>314325</xdr:colOff>
      <xdr:row>96</xdr:row>
      <xdr:rowOff>28575</xdr:rowOff>
    </xdr:to>
    <xdr:cxnSp macro="">
      <xdr:nvCxnSpPr>
        <xdr:cNvPr id="860" name="直線コネクタ 859"/>
        <xdr:cNvCxnSpPr/>
      </xdr:nvCxnSpPr>
      <xdr:spPr>
        <a:xfrm>
          <a:off x="18288000"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95</xdr:row>
      <xdr:rowOff>57150</xdr:rowOff>
    </xdr:from>
    <xdr:ext cx="314325" cy="257175"/>
    <xdr:sp macro="" textlink="">
      <xdr:nvSpPr>
        <xdr:cNvPr id="861" name="テキスト ボックス 860"/>
        <xdr:cNvSpPr txBox="1"/>
      </xdr:nvSpPr>
      <xdr:spPr>
        <a:xfrm>
          <a:off x="17973675" y="16344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85725</xdr:rowOff>
    </xdr:from>
    <xdr:to>
      <xdr:col>33</xdr:col>
      <xdr:colOff>314325</xdr:colOff>
      <xdr:row>93</xdr:row>
      <xdr:rowOff>85725</xdr:rowOff>
    </xdr:to>
    <xdr:cxnSp macro="">
      <xdr:nvCxnSpPr>
        <xdr:cNvPr id="862" name="直線コネクタ 861"/>
        <xdr:cNvCxnSpPr/>
      </xdr:nvCxnSpPr>
      <xdr:spPr>
        <a:xfrm>
          <a:off x="18288000"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92</xdr:row>
      <xdr:rowOff>114300</xdr:rowOff>
    </xdr:from>
    <xdr:ext cx="314325" cy="257175"/>
    <xdr:sp macro="" textlink="">
      <xdr:nvSpPr>
        <xdr:cNvPr id="863" name="テキスト ボックス 862"/>
        <xdr:cNvSpPr txBox="1"/>
      </xdr:nvSpPr>
      <xdr:spPr>
        <a:xfrm>
          <a:off x="17973675" y="158877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142875</xdr:rowOff>
    </xdr:from>
    <xdr:to>
      <xdr:col>33</xdr:col>
      <xdr:colOff>314325</xdr:colOff>
      <xdr:row>90</xdr:row>
      <xdr:rowOff>142875</xdr:rowOff>
    </xdr:to>
    <xdr:cxnSp macro="">
      <xdr:nvCxnSpPr>
        <xdr:cNvPr id="864" name="直線コネクタ 863"/>
        <xdr:cNvCxnSpPr/>
      </xdr:nvCxnSpPr>
      <xdr:spPr>
        <a:xfrm>
          <a:off x="18288000"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89</xdr:row>
      <xdr:rowOff>171450</xdr:rowOff>
    </xdr:from>
    <xdr:ext cx="314325" cy="257175"/>
    <xdr:sp macro="" textlink="">
      <xdr:nvSpPr>
        <xdr:cNvPr id="865" name="テキスト ボックス 864"/>
        <xdr:cNvSpPr txBox="1"/>
      </xdr:nvSpPr>
      <xdr:spPr>
        <a:xfrm>
          <a:off x="17973675" y="154305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66" name="直線コネクタ 865"/>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87</xdr:row>
      <xdr:rowOff>57150</xdr:rowOff>
    </xdr:from>
    <xdr:ext cx="314325" cy="257175"/>
    <xdr:sp macro="" textlink="">
      <xdr:nvSpPr>
        <xdr:cNvPr id="867" name="テキスト ボックス 866"/>
        <xdr:cNvSpPr txBox="1"/>
      </xdr:nvSpPr>
      <xdr:spPr>
        <a:xfrm>
          <a:off x="17973675" y="14973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68"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98</xdr:row>
      <xdr:rowOff>142875</xdr:rowOff>
    </xdr:from>
    <xdr:to>
      <xdr:col>32</xdr:col>
      <xdr:colOff>190500</xdr:colOff>
      <xdr:row>98</xdr:row>
      <xdr:rowOff>142875</xdr:rowOff>
    </xdr:to>
    <xdr:cxnSp macro="">
      <xdr:nvCxnSpPr>
        <xdr:cNvPr id="869" name="直線コネクタ 868"/>
        <xdr:cNvCxnSpPr/>
      </xdr:nvCxnSpPr>
      <xdr:spPr>
        <a:xfrm>
          <a:off x="22155150" y="169449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9525</xdr:rowOff>
    </xdr:from>
    <xdr:ext cx="247650" cy="257175"/>
    <xdr:sp macro="" textlink="">
      <xdr:nvSpPr>
        <xdr:cNvPr id="870" name="前年度繰上充用金最小値テキスト"/>
        <xdr:cNvSpPr txBox="1"/>
      </xdr:nvSpPr>
      <xdr:spPr>
        <a:xfrm>
          <a:off x="2221230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98</xdr:row>
      <xdr:rowOff>142875</xdr:rowOff>
    </xdr:from>
    <xdr:to>
      <xdr:col>32</xdr:col>
      <xdr:colOff>276225</xdr:colOff>
      <xdr:row>98</xdr:row>
      <xdr:rowOff>142875</xdr:rowOff>
    </xdr:to>
    <xdr:cxnSp macro="">
      <xdr:nvCxnSpPr>
        <xdr:cNvPr id="871" name="直線コネクタ 870"/>
        <xdr:cNvCxnSpPr/>
      </xdr:nvCxnSpPr>
      <xdr:spPr>
        <a:xfrm>
          <a:off x="22069425" y="1694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9525</xdr:rowOff>
    </xdr:from>
    <xdr:ext cx="247650" cy="257175"/>
    <xdr:sp macro="" textlink="">
      <xdr:nvSpPr>
        <xdr:cNvPr id="872" name="前年度繰上充用金最大値テキスト"/>
        <xdr:cNvSpPr txBox="1"/>
      </xdr:nvSpPr>
      <xdr:spPr>
        <a:xfrm>
          <a:off x="22212300" y="16640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98</xdr:row>
      <xdr:rowOff>142875</xdr:rowOff>
    </xdr:from>
    <xdr:to>
      <xdr:col>32</xdr:col>
      <xdr:colOff>276225</xdr:colOff>
      <xdr:row>98</xdr:row>
      <xdr:rowOff>142875</xdr:rowOff>
    </xdr:to>
    <xdr:cxnSp macro="">
      <xdr:nvCxnSpPr>
        <xdr:cNvPr id="873" name="直線コネクタ 872"/>
        <xdr:cNvCxnSpPr/>
      </xdr:nvCxnSpPr>
      <xdr:spPr>
        <a:xfrm>
          <a:off x="22069425" y="1694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98</xdr:row>
      <xdr:rowOff>142875</xdr:rowOff>
    </xdr:from>
    <xdr:to>
      <xdr:col>32</xdr:col>
      <xdr:colOff>190500</xdr:colOff>
      <xdr:row>98</xdr:row>
      <xdr:rowOff>142875</xdr:rowOff>
    </xdr:to>
    <xdr:cxnSp macro="">
      <xdr:nvCxnSpPr>
        <xdr:cNvPr id="874" name="直線コネクタ 873"/>
        <xdr:cNvCxnSpPr/>
      </xdr:nvCxnSpPr>
      <xdr:spPr>
        <a:xfrm>
          <a:off x="21326475" y="16944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66675</xdr:rowOff>
    </xdr:from>
    <xdr:ext cx="247650" cy="257175"/>
    <xdr:sp macro="" textlink="">
      <xdr:nvSpPr>
        <xdr:cNvPr id="875" name="前年度繰上充用金平均値テキスト"/>
        <xdr:cNvSpPr txBox="1"/>
      </xdr:nvSpPr>
      <xdr:spPr>
        <a:xfrm>
          <a:off x="22212300" y="16868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98</xdr:row>
      <xdr:rowOff>85725</xdr:rowOff>
    </xdr:from>
    <xdr:to>
      <xdr:col>32</xdr:col>
      <xdr:colOff>238125</xdr:colOff>
      <xdr:row>99</xdr:row>
      <xdr:rowOff>19050</xdr:rowOff>
    </xdr:to>
    <xdr:sp macro="" textlink="">
      <xdr:nvSpPr>
        <xdr:cNvPr id="876" name="フローチャート : 判断 875"/>
        <xdr:cNvSpPr/>
      </xdr:nvSpPr>
      <xdr:spPr>
        <a:xfrm>
          <a:off x="22107525" y="1688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98</xdr:row>
      <xdr:rowOff>142875</xdr:rowOff>
    </xdr:from>
    <xdr:to>
      <xdr:col>31</xdr:col>
      <xdr:colOff>38100</xdr:colOff>
      <xdr:row>98</xdr:row>
      <xdr:rowOff>142875</xdr:rowOff>
    </xdr:to>
    <xdr:cxnSp macro="">
      <xdr:nvCxnSpPr>
        <xdr:cNvPr id="877" name="直線コネクタ 876"/>
        <xdr:cNvCxnSpPr/>
      </xdr:nvCxnSpPr>
      <xdr:spPr>
        <a:xfrm>
          <a:off x="20431125" y="16944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98</xdr:row>
      <xdr:rowOff>85725</xdr:rowOff>
    </xdr:from>
    <xdr:to>
      <xdr:col>31</xdr:col>
      <xdr:colOff>85725</xdr:colOff>
      <xdr:row>99</xdr:row>
      <xdr:rowOff>19050</xdr:rowOff>
    </xdr:to>
    <xdr:sp macro="" textlink="">
      <xdr:nvSpPr>
        <xdr:cNvPr id="878" name="フローチャート : 判断 877"/>
        <xdr:cNvSpPr/>
      </xdr:nvSpPr>
      <xdr:spPr>
        <a:xfrm>
          <a:off x="21269325" y="1688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9525</xdr:rowOff>
    </xdr:from>
    <xdr:ext cx="247650" cy="257175"/>
    <xdr:sp macro="" textlink="">
      <xdr:nvSpPr>
        <xdr:cNvPr id="879" name="テキスト ボックス 878"/>
        <xdr:cNvSpPr txBox="1"/>
      </xdr:nvSpPr>
      <xdr:spPr>
        <a:xfrm>
          <a:off x="2120265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142875</xdr:rowOff>
    </xdr:from>
    <xdr:to>
      <xdr:col>29</xdr:col>
      <xdr:colOff>514350</xdr:colOff>
      <xdr:row>98</xdr:row>
      <xdr:rowOff>142875</xdr:rowOff>
    </xdr:to>
    <xdr:cxnSp macro="">
      <xdr:nvCxnSpPr>
        <xdr:cNvPr id="880" name="直線コネクタ 879"/>
        <xdr:cNvCxnSpPr/>
      </xdr:nvCxnSpPr>
      <xdr:spPr>
        <a:xfrm>
          <a:off x="19545300" y="16944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85725</xdr:rowOff>
    </xdr:from>
    <xdr:to>
      <xdr:col>29</xdr:col>
      <xdr:colOff>571500</xdr:colOff>
      <xdr:row>99</xdr:row>
      <xdr:rowOff>19050</xdr:rowOff>
    </xdr:to>
    <xdr:sp macro="" textlink="">
      <xdr:nvSpPr>
        <xdr:cNvPr id="881" name="フローチャート : 判断 880"/>
        <xdr:cNvSpPr/>
      </xdr:nvSpPr>
      <xdr:spPr>
        <a:xfrm>
          <a:off x="20383500" y="1688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9525</xdr:rowOff>
    </xdr:from>
    <xdr:ext cx="247650" cy="257175"/>
    <xdr:sp macro="" textlink="">
      <xdr:nvSpPr>
        <xdr:cNvPr id="882" name="テキスト ボックス 881"/>
        <xdr:cNvSpPr txBox="1"/>
      </xdr:nvSpPr>
      <xdr:spPr>
        <a:xfrm>
          <a:off x="2030730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98</xdr:row>
      <xdr:rowOff>142875</xdr:rowOff>
    </xdr:from>
    <xdr:to>
      <xdr:col>28</xdr:col>
      <xdr:colOff>314325</xdr:colOff>
      <xdr:row>98</xdr:row>
      <xdr:rowOff>142875</xdr:rowOff>
    </xdr:to>
    <xdr:cxnSp macro="">
      <xdr:nvCxnSpPr>
        <xdr:cNvPr id="883" name="直線コネクタ 882"/>
        <xdr:cNvCxnSpPr/>
      </xdr:nvCxnSpPr>
      <xdr:spPr>
        <a:xfrm>
          <a:off x="18659475" y="16944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93</xdr:row>
      <xdr:rowOff>76200</xdr:rowOff>
    </xdr:from>
    <xdr:to>
      <xdr:col>28</xdr:col>
      <xdr:colOff>361950</xdr:colOff>
      <xdr:row>94</xdr:row>
      <xdr:rowOff>9525</xdr:rowOff>
    </xdr:to>
    <xdr:sp macro="" textlink="">
      <xdr:nvSpPr>
        <xdr:cNvPr id="884" name="フローチャート : 判断 883"/>
        <xdr:cNvSpPr/>
      </xdr:nvSpPr>
      <xdr:spPr>
        <a:xfrm>
          <a:off x="19497675" y="16021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92</xdr:row>
      <xdr:rowOff>28575</xdr:rowOff>
    </xdr:from>
    <xdr:ext cx="314325" cy="257175"/>
    <xdr:sp macro="" textlink="">
      <xdr:nvSpPr>
        <xdr:cNvPr id="885" name="テキスト ボックス 884"/>
        <xdr:cNvSpPr txBox="1"/>
      </xdr:nvSpPr>
      <xdr:spPr>
        <a:xfrm>
          <a:off x="19392900" y="158019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57150</xdr:colOff>
      <xdr:row>90</xdr:row>
      <xdr:rowOff>161925</xdr:rowOff>
    </xdr:from>
    <xdr:to>
      <xdr:col>27</xdr:col>
      <xdr:colOff>161925</xdr:colOff>
      <xdr:row>91</xdr:row>
      <xdr:rowOff>85725</xdr:rowOff>
    </xdr:to>
    <xdr:sp macro="" textlink="">
      <xdr:nvSpPr>
        <xdr:cNvPr id="886" name="フローチャート : 判断 885"/>
        <xdr:cNvSpPr/>
      </xdr:nvSpPr>
      <xdr:spPr>
        <a:xfrm>
          <a:off x="18602325" y="15592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89</xdr:row>
      <xdr:rowOff>104775</xdr:rowOff>
    </xdr:from>
    <xdr:ext cx="314325" cy="257175"/>
    <xdr:sp macro="" textlink="">
      <xdr:nvSpPr>
        <xdr:cNvPr id="887" name="テキスト ボックス 886"/>
        <xdr:cNvSpPr txBox="1"/>
      </xdr:nvSpPr>
      <xdr:spPr>
        <a:xfrm>
          <a:off x="18497550" y="15363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88" name="テキスト ボックス 887"/>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89" name="テキスト ボックス 888"/>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0" name="テキスト ボックス 889"/>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1" name="テキスト ボックス 890"/>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92" name="テキスト ボックス 891"/>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98</xdr:row>
      <xdr:rowOff>85725</xdr:rowOff>
    </xdr:from>
    <xdr:to>
      <xdr:col>32</xdr:col>
      <xdr:colOff>238125</xdr:colOff>
      <xdr:row>99</xdr:row>
      <xdr:rowOff>19050</xdr:rowOff>
    </xdr:to>
    <xdr:sp macro="" textlink="">
      <xdr:nvSpPr>
        <xdr:cNvPr id="893" name="円/楕円 892"/>
        <xdr:cNvSpPr/>
      </xdr:nvSpPr>
      <xdr:spPr>
        <a:xfrm>
          <a:off x="221075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123825</xdr:rowOff>
    </xdr:from>
    <xdr:ext cx="247650" cy="257175"/>
    <xdr:sp macro="" textlink="">
      <xdr:nvSpPr>
        <xdr:cNvPr id="894" name="前年度繰上充用金該当値テキスト"/>
        <xdr:cNvSpPr txBox="1"/>
      </xdr:nvSpPr>
      <xdr:spPr>
        <a:xfrm>
          <a:off x="22212300" y="167544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98</xdr:row>
      <xdr:rowOff>85725</xdr:rowOff>
    </xdr:from>
    <xdr:to>
      <xdr:col>31</xdr:col>
      <xdr:colOff>85725</xdr:colOff>
      <xdr:row>99</xdr:row>
      <xdr:rowOff>19050</xdr:rowOff>
    </xdr:to>
    <xdr:sp macro="" textlink="">
      <xdr:nvSpPr>
        <xdr:cNvPr id="895" name="円/楕円 894"/>
        <xdr:cNvSpPr/>
      </xdr:nvSpPr>
      <xdr:spPr>
        <a:xfrm>
          <a:off x="212693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97</xdr:row>
      <xdr:rowOff>38100</xdr:rowOff>
    </xdr:from>
    <xdr:ext cx="247650" cy="257175"/>
    <xdr:sp macro="" textlink="">
      <xdr:nvSpPr>
        <xdr:cNvPr id="896" name="テキスト ボックス 895"/>
        <xdr:cNvSpPr txBox="1"/>
      </xdr:nvSpPr>
      <xdr:spPr>
        <a:xfrm>
          <a:off x="21202650" y="16668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85725</xdr:rowOff>
    </xdr:from>
    <xdr:to>
      <xdr:col>29</xdr:col>
      <xdr:colOff>571500</xdr:colOff>
      <xdr:row>99</xdr:row>
      <xdr:rowOff>19050</xdr:rowOff>
    </xdr:to>
    <xdr:sp macro="" textlink="">
      <xdr:nvSpPr>
        <xdr:cNvPr id="897" name="円/楕円 896"/>
        <xdr:cNvSpPr/>
      </xdr:nvSpPr>
      <xdr:spPr>
        <a:xfrm>
          <a:off x="20383500"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97</xdr:row>
      <xdr:rowOff>38100</xdr:rowOff>
    </xdr:from>
    <xdr:ext cx="247650" cy="257175"/>
    <xdr:sp macro="" textlink="">
      <xdr:nvSpPr>
        <xdr:cNvPr id="898" name="テキスト ボックス 897"/>
        <xdr:cNvSpPr txBox="1"/>
      </xdr:nvSpPr>
      <xdr:spPr>
        <a:xfrm>
          <a:off x="20307300" y="16668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98</xdr:row>
      <xdr:rowOff>85725</xdr:rowOff>
    </xdr:from>
    <xdr:to>
      <xdr:col>28</xdr:col>
      <xdr:colOff>361950</xdr:colOff>
      <xdr:row>99</xdr:row>
      <xdr:rowOff>19050</xdr:rowOff>
    </xdr:to>
    <xdr:sp macro="" textlink="">
      <xdr:nvSpPr>
        <xdr:cNvPr id="899" name="円/楕円 898"/>
        <xdr:cNvSpPr/>
      </xdr:nvSpPr>
      <xdr:spPr>
        <a:xfrm>
          <a:off x="19497675" y="1688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9525</xdr:rowOff>
    </xdr:from>
    <xdr:ext cx="247650" cy="257175"/>
    <xdr:sp macro="" textlink="">
      <xdr:nvSpPr>
        <xdr:cNvPr id="900" name="テキスト ボックス 899"/>
        <xdr:cNvSpPr txBox="1"/>
      </xdr:nvSpPr>
      <xdr:spPr>
        <a:xfrm>
          <a:off x="19421475"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98</xdr:row>
      <xdr:rowOff>85725</xdr:rowOff>
    </xdr:from>
    <xdr:to>
      <xdr:col>27</xdr:col>
      <xdr:colOff>161925</xdr:colOff>
      <xdr:row>99</xdr:row>
      <xdr:rowOff>19050</xdr:rowOff>
    </xdr:to>
    <xdr:sp macro="" textlink="">
      <xdr:nvSpPr>
        <xdr:cNvPr id="901" name="円/楕円 900"/>
        <xdr:cNvSpPr/>
      </xdr:nvSpPr>
      <xdr:spPr>
        <a:xfrm>
          <a:off x="186023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99</xdr:row>
      <xdr:rowOff>9525</xdr:rowOff>
    </xdr:from>
    <xdr:ext cx="247650" cy="257175"/>
    <xdr:sp macro="" textlink="">
      <xdr:nvSpPr>
        <xdr:cNvPr id="902" name="テキスト ボックス 901"/>
        <xdr:cNvSpPr txBox="1"/>
      </xdr:nvSpPr>
      <xdr:spPr>
        <a:xfrm>
          <a:off x="1853565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03" name="正方形/長方形 902"/>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04" name="正方形/長方形 903"/>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05" name="テキスト ボックス 904"/>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ea"/>
              <a:ea typeface="+mn-ea"/>
              <a:cs typeface="+mn-cs"/>
            </a:rPr>
            <a:t>　歳出決算総額は、住民一人当たり</a:t>
          </a:r>
          <a:r>
            <a:rPr lang="en-US" altLang="ja-JP" sz="1100" b="0" i="0" u="none" strike="noStrike" baseline="0" smtClean="0">
              <a:solidFill>
                <a:schemeClr val="dk1"/>
              </a:solidFill>
              <a:latin typeface="+mn-ea"/>
              <a:ea typeface="+mn-ea"/>
              <a:cs typeface="+mn-cs"/>
            </a:rPr>
            <a:t>358,716</a:t>
          </a:r>
          <a:r>
            <a:rPr lang="ja-JP" altLang="en-US" sz="1100" b="0" i="0" u="none" strike="noStrike" baseline="0" smtClean="0">
              <a:solidFill>
                <a:schemeClr val="dk1"/>
              </a:solidFill>
              <a:latin typeface="+mn-ea"/>
              <a:ea typeface="+mn-ea"/>
              <a:cs typeface="+mn-cs"/>
            </a:rPr>
            <a:t>円となっている。</a:t>
          </a:r>
          <a:endParaRPr lang="en-US" altLang="ja-JP" sz="1100" b="0" i="0" u="none" strike="noStrike" baseline="0" smtClean="0">
            <a:solidFill>
              <a:schemeClr val="dk1"/>
            </a:solidFill>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ea"/>
              <a:ea typeface="+mn-ea"/>
              <a:cs typeface="+mn-cs"/>
            </a:rPr>
            <a:t>　人件費は、住民一人当たり</a:t>
          </a:r>
          <a:r>
            <a:rPr lang="en-US" altLang="ja-JP" sz="1100" b="0" i="0" u="none" strike="noStrike" baseline="0" smtClean="0">
              <a:solidFill>
                <a:schemeClr val="dk1"/>
              </a:solidFill>
              <a:latin typeface="+mn-ea"/>
              <a:ea typeface="+mn-ea"/>
              <a:cs typeface="+mn-cs"/>
            </a:rPr>
            <a:t>51,940</a:t>
          </a:r>
          <a:r>
            <a:rPr lang="ja-JP" altLang="en-US" sz="1100" b="0" i="0" u="none" strike="noStrike" baseline="0" smtClean="0">
              <a:solidFill>
                <a:schemeClr val="dk1"/>
              </a:solidFill>
              <a:latin typeface="+mn-ea"/>
              <a:ea typeface="+mn-ea"/>
              <a:cs typeface="+mn-cs"/>
            </a:rPr>
            <a:t>円となっており、類似団体平均と比べて低い水準となっている。これは、</a:t>
          </a:r>
          <a:r>
            <a:rPr kumimoji="1" lang="ja-JP" altLang="ja-JP" sz="1100">
              <a:solidFill>
                <a:schemeClr val="dk1"/>
              </a:solidFill>
              <a:effectLst/>
              <a:latin typeface="+mn-lt"/>
              <a:ea typeface="+mn-ea"/>
              <a:cs typeface="+mn-cs"/>
            </a:rPr>
            <a:t>過去から職員数削減に努め、人口当たりの正規職員数が類似団体と比較して少ないこと、また、消防や衛生（ごみ・し尿処理）業務を広域で実施していること等</a:t>
          </a:r>
          <a:r>
            <a:rPr kumimoji="1" lang="ja-JP" altLang="en-US" sz="1100">
              <a:solidFill>
                <a:schemeClr val="dk1"/>
              </a:solidFill>
              <a:effectLst/>
              <a:latin typeface="+mn-lt"/>
              <a:ea typeface="+mn-ea"/>
              <a:cs typeface="+mn-cs"/>
            </a:rPr>
            <a:t>が影響しており、</a:t>
          </a:r>
          <a:r>
            <a:rPr kumimoji="1" lang="ja-JP" altLang="ja-JP" sz="1100">
              <a:solidFill>
                <a:schemeClr val="dk1"/>
              </a:solidFill>
              <a:effectLst/>
              <a:latin typeface="+mn-lt"/>
              <a:ea typeface="+mn-ea"/>
              <a:cs typeface="+mn-cs"/>
            </a:rPr>
            <a:t>今後も引き続き、指定管理者制度の導入や適正な定員管理を行うことで、人件費の抑制に努めていく。</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ea"/>
              <a:ea typeface="+mn-ea"/>
              <a:cs typeface="+mn-cs"/>
            </a:rPr>
            <a:t>　普通建設事業費は、住民一人当たり</a:t>
          </a:r>
          <a:r>
            <a:rPr lang="en-US" altLang="ja-JP" sz="1100" b="0" i="0" u="none" strike="noStrike" baseline="0" smtClean="0">
              <a:solidFill>
                <a:schemeClr val="dk1"/>
              </a:solidFill>
              <a:latin typeface="+mn-ea"/>
              <a:ea typeface="+mn-ea"/>
              <a:cs typeface="+mn-cs"/>
            </a:rPr>
            <a:t>69,489</a:t>
          </a:r>
          <a:r>
            <a:rPr lang="ja-JP" altLang="en-US" sz="1100" b="0" i="0" u="none" strike="noStrike" baseline="0" smtClean="0">
              <a:solidFill>
                <a:schemeClr val="dk1"/>
              </a:solidFill>
              <a:latin typeface="+mn-ea"/>
              <a:ea typeface="+mn-ea"/>
              <a:cs typeface="+mn-cs"/>
            </a:rPr>
            <a:t>円となっており、類似団体と比較して高い状況となっている。これは、平成</a:t>
          </a:r>
          <a:r>
            <a:rPr lang="en-US" altLang="ja-JP" sz="1100" b="0" i="0" u="none" strike="noStrike" baseline="0" smtClean="0">
              <a:solidFill>
                <a:schemeClr val="dk1"/>
              </a:solidFill>
              <a:latin typeface="+mn-ea"/>
              <a:ea typeface="+mn-ea"/>
              <a:cs typeface="+mn-cs"/>
            </a:rPr>
            <a:t>27</a:t>
          </a:r>
          <a:r>
            <a:rPr lang="ja-JP" altLang="en-US" sz="1100" b="0" i="0" u="none" strike="noStrike" baseline="0" smtClean="0">
              <a:solidFill>
                <a:schemeClr val="dk1"/>
              </a:solidFill>
              <a:latin typeface="+mn-ea"/>
              <a:ea typeface="+mn-ea"/>
              <a:cs typeface="+mn-cs"/>
            </a:rPr>
            <a:t>年度における老上西小学校建設事業や公営住宅（陽ノ丘団地）建設事業の実施などによるものであり、前年度決算と比較すると</a:t>
          </a:r>
          <a:r>
            <a:rPr lang="en-US" altLang="ja-JP" sz="1100" b="0" i="0" u="none" strike="noStrike" baseline="0" smtClean="0">
              <a:solidFill>
                <a:schemeClr val="dk1"/>
              </a:solidFill>
              <a:latin typeface="+mn-ea"/>
              <a:ea typeface="+mn-ea"/>
              <a:cs typeface="+mn-cs"/>
            </a:rPr>
            <a:t>32.2</a:t>
          </a:r>
          <a:r>
            <a:rPr lang="ja-JP" altLang="en-US" sz="1100" b="0" i="0" u="none" strike="noStrike" baseline="0" smtClean="0">
              <a:solidFill>
                <a:schemeClr val="dk1"/>
              </a:solidFill>
              <a:latin typeface="+mn-ea"/>
              <a:ea typeface="+mn-ea"/>
              <a:cs typeface="+mn-cs"/>
            </a:rPr>
            <a:t>％増となっている。</a:t>
          </a:r>
          <a:r>
            <a:rPr lang="ja-JP" altLang="en-US" sz="1100" b="0" i="0" u="none" strike="noStrike" baseline="0" smtClean="0">
              <a:solidFill>
                <a:schemeClr val="dk1"/>
              </a:solidFill>
              <a:latin typeface="+mn-lt"/>
              <a:ea typeface="+mn-ea"/>
              <a:cs typeface="+mn-cs"/>
            </a:rPr>
            <a:t> </a:t>
          </a:r>
          <a:endParaRPr lang="en-US" altLang="ja-JP" sz="1100" b="0" i="0" u="none" strike="noStrike" baseline="0" smtClean="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baseline="0" smtClean="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、廃棄物処理施設整備事業や中心市街地活性化関連事業など、大規模なプロジェクト事業の実施が本格化し</a:t>
          </a:r>
          <a:r>
            <a:rPr kumimoji="1" lang="ja-JP" altLang="en-US" sz="1100">
              <a:solidFill>
                <a:schemeClr val="dk1"/>
              </a:solidFill>
              <a:effectLst/>
              <a:latin typeface="+mn-lt"/>
              <a:ea typeface="+mn-ea"/>
              <a:cs typeface="+mn-cs"/>
            </a:rPr>
            <a:t>ていくことから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事業実施による後年度の財政運営への影響を見極め、健全化判断比率の動向にも注視しながら、健全な財政運営に努めていく。</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130,385
128,551
67.82
47,791,711
46,771,122
444,030
24,991,713
38,528,073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37</xdr:row>
      <xdr:rowOff>171450</xdr:rowOff>
    </xdr:from>
    <xdr:ext cx="466725" cy="257175"/>
    <xdr:sp macro="" textlink="">
      <xdr:nvSpPr>
        <xdr:cNvPr id="44" name="テキスト ボックス 43"/>
        <xdr:cNvSpPr txBox="1"/>
      </xdr:nvSpPr>
      <xdr:spPr>
        <a:xfrm>
          <a:off x="295275"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35</xdr:row>
      <xdr:rowOff>57150</xdr:rowOff>
    </xdr:from>
    <xdr:ext cx="466725" cy="257175"/>
    <xdr:sp macro="" textlink="">
      <xdr:nvSpPr>
        <xdr:cNvPr id="46" name="テキスト ボックス 45"/>
        <xdr:cNvSpPr txBox="1"/>
      </xdr:nvSpPr>
      <xdr:spPr>
        <a:xfrm>
          <a:off x="295275"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114300</xdr:rowOff>
    </xdr:from>
    <xdr:ext cx="466725" cy="257175"/>
    <xdr:sp macro="" textlink="">
      <xdr:nvSpPr>
        <xdr:cNvPr id="48" name="テキスト ボックス 47"/>
        <xdr:cNvSpPr txBox="1"/>
      </xdr:nvSpPr>
      <xdr:spPr>
        <a:xfrm>
          <a:off x="295275" y="560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171450</xdr:rowOff>
    </xdr:from>
    <xdr:ext cx="466725" cy="257175"/>
    <xdr:sp macro="" textlink="">
      <xdr:nvSpPr>
        <xdr:cNvPr id="50" name="テキスト ボックス 49"/>
        <xdr:cNvSpPr txBox="1"/>
      </xdr:nvSpPr>
      <xdr:spPr>
        <a:xfrm>
          <a:off x="295275" y="5143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2" name="テキスト ボックス 51"/>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38</xdr:row>
      <xdr:rowOff>85725</xdr:rowOff>
    </xdr:to>
    <xdr:cxnSp macro="">
      <xdr:nvCxnSpPr>
        <xdr:cNvPr id="54" name="直線コネクタ 53"/>
        <xdr:cNvCxnSpPr/>
      </xdr:nvCxnSpPr>
      <xdr:spPr>
        <a:xfrm flipV="1">
          <a:off x="4629150" y="5191125"/>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95250</xdr:rowOff>
    </xdr:from>
    <xdr:ext cx="466725" cy="257175"/>
    <xdr:sp macro="" textlink="">
      <xdr:nvSpPr>
        <xdr:cNvPr id="55" name="議会費最小値テキスト"/>
        <xdr:cNvSpPr txBox="1"/>
      </xdr:nvSpPr>
      <xdr:spPr>
        <a:xfrm>
          <a:off x="4686300" y="6610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419100</xdr:colOff>
      <xdr:row>38</xdr:row>
      <xdr:rowOff>85725</xdr:rowOff>
    </xdr:from>
    <xdr:to>
      <xdr:col>6</xdr:col>
      <xdr:colOff>600075</xdr:colOff>
      <xdr:row>38</xdr:row>
      <xdr:rowOff>85725</xdr:rowOff>
    </xdr:to>
    <xdr:cxnSp macro="">
      <xdr:nvCxnSpPr>
        <xdr:cNvPr id="56" name="直線コネクタ 55"/>
        <xdr:cNvCxnSpPr/>
      </xdr:nvCxnSpPr>
      <xdr:spPr>
        <a:xfrm>
          <a:off x="4543425" y="6600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161925</xdr:rowOff>
    </xdr:from>
    <xdr:ext cx="466725" cy="257175"/>
    <xdr:sp macro="" textlink="">
      <xdr:nvSpPr>
        <xdr:cNvPr id="57" name="議会費最大値テキスト"/>
        <xdr:cNvSpPr txBox="1"/>
      </xdr:nvSpPr>
      <xdr:spPr>
        <a:xfrm>
          <a:off x="4686300" y="4962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58" name="直線コネクタ 57"/>
        <xdr:cNvCxnSpPr/>
      </xdr:nvCxnSpPr>
      <xdr:spPr>
        <a:xfrm>
          <a:off x="454342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171450</xdr:rowOff>
    </xdr:from>
    <xdr:to>
      <xdr:col>6</xdr:col>
      <xdr:colOff>514350</xdr:colOff>
      <xdr:row>36</xdr:row>
      <xdr:rowOff>38100</xdr:rowOff>
    </xdr:to>
    <xdr:cxnSp macro="">
      <xdr:nvCxnSpPr>
        <xdr:cNvPr id="59" name="直線コネクタ 58"/>
        <xdr:cNvCxnSpPr/>
      </xdr:nvCxnSpPr>
      <xdr:spPr>
        <a:xfrm flipV="1">
          <a:off x="3800475" y="61722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142875</xdr:rowOff>
    </xdr:from>
    <xdr:ext cx="466725" cy="257175"/>
    <xdr:sp macro="" textlink="">
      <xdr:nvSpPr>
        <xdr:cNvPr id="60" name="議会費平均値テキスト"/>
        <xdr:cNvSpPr txBox="1"/>
      </xdr:nvSpPr>
      <xdr:spPr>
        <a:xfrm>
          <a:off x="4686300" y="580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114300</xdr:rowOff>
    </xdr:from>
    <xdr:to>
      <xdr:col>6</xdr:col>
      <xdr:colOff>561975</xdr:colOff>
      <xdr:row>35</xdr:row>
      <xdr:rowOff>47625</xdr:rowOff>
    </xdr:to>
    <xdr:sp macro="" textlink="">
      <xdr:nvSpPr>
        <xdr:cNvPr id="61" name="フローチャート : 判断 60"/>
        <xdr:cNvSpPr/>
      </xdr:nvSpPr>
      <xdr:spPr>
        <a:xfrm>
          <a:off x="4581525" y="5943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38100</xdr:rowOff>
    </xdr:from>
    <xdr:to>
      <xdr:col>5</xdr:col>
      <xdr:colOff>361950</xdr:colOff>
      <xdr:row>36</xdr:row>
      <xdr:rowOff>104775</xdr:rowOff>
    </xdr:to>
    <xdr:cxnSp macro="">
      <xdr:nvCxnSpPr>
        <xdr:cNvPr id="62" name="直線コネクタ 61"/>
        <xdr:cNvCxnSpPr/>
      </xdr:nvCxnSpPr>
      <xdr:spPr>
        <a:xfrm flipV="1">
          <a:off x="2905125" y="621030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33</xdr:row>
      <xdr:rowOff>171450</xdr:rowOff>
    </xdr:from>
    <xdr:to>
      <xdr:col>5</xdr:col>
      <xdr:colOff>409575</xdr:colOff>
      <xdr:row>34</xdr:row>
      <xdr:rowOff>95250</xdr:rowOff>
    </xdr:to>
    <xdr:sp macro="" textlink="">
      <xdr:nvSpPr>
        <xdr:cNvPr id="63" name="フローチャート : 判断 62"/>
        <xdr:cNvSpPr/>
      </xdr:nvSpPr>
      <xdr:spPr>
        <a:xfrm>
          <a:off x="3743325" y="5829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114300</xdr:rowOff>
    </xdr:from>
    <xdr:ext cx="466725" cy="257175"/>
    <xdr:sp macro="" textlink="">
      <xdr:nvSpPr>
        <xdr:cNvPr id="64" name="テキスト ボックス 63"/>
        <xdr:cNvSpPr txBox="1"/>
      </xdr:nvSpPr>
      <xdr:spPr>
        <a:xfrm>
          <a:off x="3562350" y="560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85725</xdr:rowOff>
    </xdr:from>
    <xdr:to>
      <xdr:col>4</xdr:col>
      <xdr:colOff>152400</xdr:colOff>
      <xdr:row>36</xdr:row>
      <xdr:rowOff>104775</xdr:rowOff>
    </xdr:to>
    <xdr:cxnSp macro="">
      <xdr:nvCxnSpPr>
        <xdr:cNvPr id="65" name="直線コネクタ 64"/>
        <xdr:cNvCxnSpPr/>
      </xdr:nvCxnSpPr>
      <xdr:spPr>
        <a:xfrm>
          <a:off x="2019300" y="6086475"/>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47625</xdr:rowOff>
    </xdr:from>
    <xdr:to>
      <xdr:col>4</xdr:col>
      <xdr:colOff>209550</xdr:colOff>
      <xdr:row>34</xdr:row>
      <xdr:rowOff>142875</xdr:rowOff>
    </xdr:to>
    <xdr:sp macro="" textlink="">
      <xdr:nvSpPr>
        <xdr:cNvPr id="66" name="フローチャート : 判断 65"/>
        <xdr:cNvSpPr/>
      </xdr:nvSpPr>
      <xdr:spPr>
        <a:xfrm>
          <a:off x="2857500" y="5876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32</xdr:row>
      <xdr:rowOff>161925</xdr:rowOff>
    </xdr:from>
    <xdr:ext cx="466725" cy="257175"/>
    <xdr:sp macro="" textlink="">
      <xdr:nvSpPr>
        <xdr:cNvPr id="67" name="テキスト ボックス 66"/>
        <xdr:cNvSpPr txBox="1"/>
      </xdr:nvSpPr>
      <xdr:spPr>
        <a:xfrm>
          <a:off x="2676525"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438150</xdr:colOff>
      <xdr:row>33</xdr:row>
      <xdr:rowOff>57150</xdr:rowOff>
    </xdr:from>
    <xdr:to>
      <xdr:col>2</xdr:col>
      <xdr:colOff>638175</xdr:colOff>
      <xdr:row>35</xdr:row>
      <xdr:rowOff>85725</xdr:rowOff>
    </xdr:to>
    <xdr:cxnSp macro="">
      <xdr:nvCxnSpPr>
        <xdr:cNvPr id="68" name="直線コネクタ 67"/>
        <xdr:cNvCxnSpPr/>
      </xdr:nvCxnSpPr>
      <xdr:spPr>
        <a:xfrm>
          <a:off x="1133475" y="5715000"/>
          <a:ext cx="885825"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33</xdr:row>
      <xdr:rowOff>114300</xdr:rowOff>
    </xdr:from>
    <xdr:to>
      <xdr:col>3</xdr:col>
      <xdr:colOff>0</xdr:colOff>
      <xdr:row>34</xdr:row>
      <xdr:rowOff>38100</xdr:rowOff>
    </xdr:to>
    <xdr:sp macro="" textlink="">
      <xdr:nvSpPr>
        <xdr:cNvPr id="69" name="フローチャート : 判断 68"/>
        <xdr:cNvSpPr/>
      </xdr:nvSpPr>
      <xdr:spPr>
        <a:xfrm>
          <a:off x="1971675" y="5772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32</xdr:row>
      <xdr:rowOff>57150</xdr:rowOff>
    </xdr:from>
    <xdr:ext cx="466725" cy="257175"/>
    <xdr:sp macro="" textlink="">
      <xdr:nvSpPr>
        <xdr:cNvPr id="70" name="テキスト ボックス 69"/>
        <xdr:cNvSpPr txBox="1"/>
      </xdr:nvSpPr>
      <xdr:spPr>
        <a:xfrm>
          <a:off x="1781175" y="554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381000</xdr:colOff>
      <xdr:row>31</xdr:row>
      <xdr:rowOff>66675</xdr:rowOff>
    </xdr:from>
    <xdr:to>
      <xdr:col>1</xdr:col>
      <xdr:colOff>485775</xdr:colOff>
      <xdr:row>31</xdr:row>
      <xdr:rowOff>161925</xdr:rowOff>
    </xdr:to>
    <xdr:sp macro="" textlink="">
      <xdr:nvSpPr>
        <xdr:cNvPr id="71" name="フローチャート : 判断 70"/>
        <xdr:cNvSpPr/>
      </xdr:nvSpPr>
      <xdr:spPr>
        <a:xfrm>
          <a:off x="1076325" y="5381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30</xdr:row>
      <xdr:rowOff>9525</xdr:rowOff>
    </xdr:from>
    <xdr:ext cx="466725" cy="257175"/>
    <xdr:sp macro="" textlink="">
      <xdr:nvSpPr>
        <xdr:cNvPr id="72" name="テキスト ボックス 71"/>
        <xdr:cNvSpPr txBox="1"/>
      </xdr:nvSpPr>
      <xdr:spPr>
        <a:xfrm>
          <a:off x="895350" y="5153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35</xdr:row>
      <xdr:rowOff>123825</xdr:rowOff>
    </xdr:from>
    <xdr:to>
      <xdr:col>6</xdr:col>
      <xdr:colOff>561975</xdr:colOff>
      <xdr:row>36</xdr:row>
      <xdr:rowOff>47625</xdr:rowOff>
    </xdr:to>
    <xdr:sp macro="" textlink="">
      <xdr:nvSpPr>
        <xdr:cNvPr id="78" name="円/楕円 77"/>
        <xdr:cNvSpPr/>
      </xdr:nvSpPr>
      <xdr:spPr>
        <a:xfrm>
          <a:off x="4581525" y="6124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95250</xdr:rowOff>
    </xdr:from>
    <xdr:ext cx="466725" cy="257175"/>
    <xdr:sp macro="" textlink="">
      <xdr:nvSpPr>
        <xdr:cNvPr id="79" name="議会費該当値テキスト"/>
        <xdr:cNvSpPr txBox="1"/>
      </xdr:nvSpPr>
      <xdr:spPr>
        <a:xfrm>
          <a:off x="4686300" y="6096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2,528</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161925</xdr:rowOff>
    </xdr:from>
    <xdr:to>
      <xdr:col>5</xdr:col>
      <xdr:colOff>409575</xdr:colOff>
      <xdr:row>36</xdr:row>
      <xdr:rowOff>85725</xdr:rowOff>
    </xdr:to>
    <xdr:sp macro="" textlink="">
      <xdr:nvSpPr>
        <xdr:cNvPr id="80" name="円/楕円 79"/>
        <xdr:cNvSpPr/>
      </xdr:nvSpPr>
      <xdr:spPr>
        <a:xfrm>
          <a:off x="3743325" y="6162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76200</xdr:rowOff>
    </xdr:from>
    <xdr:ext cx="466725" cy="257175"/>
    <xdr:sp macro="" textlink="">
      <xdr:nvSpPr>
        <xdr:cNvPr id="81" name="テキスト ボックス 80"/>
        <xdr:cNvSpPr txBox="1"/>
      </xdr:nvSpPr>
      <xdr:spPr>
        <a:xfrm>
          <a:off x="3562350"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57150</xdr:rowOff>
    </xdr:from>
    <xdr:to>
      <xdr:col>4</xdr:col>
      <xdr:colOff>209550</xdr:colOff>
      <xdr:row>36</xdr:row>
      <xdr:rowOff>161925</xdr:rowOff>
    </xdr:to>
    <xdr:sp macro="" textlink="">
      <xdr:nvSpPr>
        <xdr:cNvPr id="82" name="円/楕円 81"/>
        <xdr:cNvSpPr/>
      </xdr:nvSpPr>
      <xdr:spPr>
        <a:xfrm>
          <a:off x="2857500"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36</xdr:row>
      <xdr:rowOff>152400</xdr:rowOff>
    </xdr:from>
    <xdr:ext cx="466725" cy="257175"/>
    <xdr:sp macro="" textlink="">
      <xdr:nvSpPr>
        <xdr:cNvPr id="83" name="テキスト ボックス 82"/>
        <xdr:cNvSpPr txBox="1"/>
      </xdr:nvSpPr>
      <xdr:spPr>
        <a:xfrm>
          <a:off x="267652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38100</xdr:rowOff>
    </xdr:from>
    <xdr:to>
      <xdr:col>3</xdr:col>
      <xdr:colOff>0</xdr:colOff>
      <xdr:row>35</xdr:row>
      <xdr:rowOff>133350</xdr:rowOff>
    </xdr:to>
    <xdr:sp macro="" textlink="">
      <xdr:nvSpPr>
        <xdr:cNvPr id="84" name="円/楕円 83"/>
        <xdr:cNvSpPr/>
      </xdr:nvSpPr>
      <xdr:spPr>
        <a:xfrm>
          <a:off x="1971675" y="6038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123825</xdr:rowOff>
    </xdr:from>
    <xdr:ext cx="466725" cy="257175"/>
    <xdr:sp macro="" textlink="">
      <xdr:nvSpPr>
        <xdr:cNvPr id="85" name="テキスト ボックス 84"/>
        <xdr:cNvSpPr txBox="1"/>
      </xdr:nvSpPr>
      <xdr:spPr>
        <a:xfrm>
          <a:off x="1781175"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a:t>
          </a:r>
          <a:endParaRPr kumimoji="1" lang="ja-JP" altLang="en-US" sz="1000" b="1">
            <a:solidFill>
              <a:srgbClr val="FF0000"/>
            </a:solidFill>
            <a:latin typeface="ＭＳ Ｐゴシック"/>
          </a:endParaRPr>
        </a:p>
      </xdr:txBody>
    </xdr:sp>
    <xdr:clientData/>
  </xdr:oneCellAnchor>
  <xdr:twoCellAnchor>
    <xdr:from>
      <xdr:col>1</xdr:col>
      <xdr:colOff>381000</xdr:colOff>
      <xdr:row>33</xdr:row>
      <xdr:rowOff>0</xdr:rowOff>
    </xdr:from>
    <xdr:to>
      <xdr:col>1</xdr:col>
      <xdr:colOff>485775</xdr:colOff>
      <xdr:row>33</xdr:row>
      <xdr:rowOff>104775</xdr:rowOff>
    </xdr:to>
    <xdr:sp macro="" textlink="">
      <xdr:nvSpPr>
        <xdr:cNvPr id="86" name="円/楕円 85"/>
        <xdr:cNvSpPr/>
      </xdr:nvSpPr>
      <xdr:spPr>
        <a:xfrm>
          <a:off x="1076325" y="565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33</xdr:row>
      <xdr:rowOff>95250</xdr:rowOff>
    </xdr:from>
    <xdr:ext cx="466725" cy="257175"/>
    <xdr:sp macro="" textlink="">
      <xdr:nvSpPr>
        <xdr:cNvPr id="87" name="テキスト ボックス 86"/>
        <xdr:cNvSpPr txBox="1"/>
      </xdr:nvSpPr>
      <xdr:spPr>
        <a:xfrm>
          <a:off x="895350" y="5753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98" name="テキスト ボックス 97"/>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638175</xdr:colOff>
      <xdr:row>59</xdr:row>
      <xdr:rowOff>47625</xdr:rowOff>
    </xdr:to>
    <xdr:cxnSp macro="">
      <xdr:nvCxnSpPr>
        <xdr:cNvPr id="99" name="直線コネクタ 98"/>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0" name="テキスト ボックス 99"/>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1" name="直線コネクタ 100"/>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2" name="テキスト ボックス 101"/>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3" name="直線コネクタ 102"/>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4" name="テキスト ボックス 103"/>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5" name="直線コネクタ 104"/>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6" name="テキスト ボックス 105"/>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7" name="直線コネクタ 106"/>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8" name="テキスト ボックス 107"/>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9" name="直線コネクタ 108"/>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1"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152400</xdr:rowOff>
    </xdr:from>
    <xdr:to>
      <xdr:col>6</xdr:col>
      <xdr:colOff>514350</xdr:colOff>
      <xdr:row>58</xdr:row>
      <xdr:rowOff>9525</xdr:rowOff>
    </xdr:to>
    <xdr:cxnSp macro="">
      <xdr:nvCxnSpPr>
        <xdr:cNvPr id="112" name="直線コネクタ 111"/>
        <xdr:cNvCxnSpPr/>
      </xdr:nvCxnSpPr>
      <xdr:spPr>
        <a:xfrm flipV="1">
          <a:off x="4629150" y="8724900"/>
          <a:ext cx="9525"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19050</xdr:rowOff>
    </xdr:from>
    <xdr:ext cx="533400" cy="257175"/>
    <xdr:sp macro="" textlink="">
      <xdr:nvSpPr>
        <xdr:cNvPr id="113" name="総務費最小値テキスト"/>
        <xdr:cNvSpPr txBox="1"/>
      </xdr:nvSpPr>
      <xdr:spPr>
        <a:xfrm>
          <a:off x="468630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419100</xdr:colOff>
      <xdr:row>58</xdr:row>
      <xdr:rowOff>9525</xdr:rowOff>
    </xdr:from>
    <xdr:to>
      <xdr:col>6</xdr:col>
      <xdr:colOff>600075</xdr:colOff>
      <xdr:row>58</xdr:row>
      <xdr:rowOff>9525</xdr:rowOff>
    </xdr:to>
    <xdr:cxnSp macro="">
      <xdr:nvCxnSpPr>
        <xdr:cNvPr id="114" name="直線コネクタ 113"/>
        <xdr:cNvCxnSpPr/>
      </xdr:nvCxnSpPr>
      <xdr:spPr>
        <a:xfrm>
          <a:off x="4543425" y="9953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104775</xdr:rowOff>
    </xdr:from>
    <xdr:ext cx="533400" cy="257175"/>
    <xdr:sp macro="" textlink="">
      <xdr:nvSpPr>
        <xdr:cNvPr id="115" name="総務費最大値テキスト"/>
        <xdr:cNvSpPr txBox="1"/>
      </xdr:nvSpPr>
      <xdr:spPr>
        <a:xfrm>
          <a:off x="4686300" y="850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419100</xdr:colOff>
      <xdr:row>50</xdr:row>
      <xdr:rowOff>152400</xdr:rowOff>
    </xdr:from>
    <xdr:to>
      <xdr:col>6</xdr:col>
      <xdr:colOff>600075</xdr:colOff>
      <xdr:row>50</xdr:row>
      <xdr:rowOff>152400</xdr:rowOff>
    </xdr:to>
    <xdr:cxnSp macro="">
      <xdr:nvCxnSpPr>
        <xdr:cNvPr id="116" name="直線コネクタ 115"/>
        <xdr:cNvCxnSpPr/>
      </xdr:nvCxnSpPr>
      <xdr:spPr>
        <a:xfrm>
          <a:off x="4543425" y="8724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56</xdr:row>
      <xdr:rowOff>66675</xdr:rowOff>
    </xdr:from>
    <xdr:to>
      <xdr:col>6</xdr:col>
      <xdr:colOff>514350</xdr:colOff>
      <xdr:row>56</xdr:row>
      <xdr:rowOff>85725</xdr:rowOff>
    </xdr:to>
    <xdr:cxnSp macro="">
      <xdr:nvCxnSpPr>
        <xdr:cNvPr id="117" name="直線コネクタ 116"/>
        <xdr:cNvCxnSpPr/>
      </xdr:nvCxnSpPr>
      <xdr:spPr>
        <a:xfrm>
          <a:off x="3800475" y="96678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28575</xdr:rowOff>
    </xdr:from>
    <xdr:ext cx="533400" cy="257175"/>
    <xdr:sp macro="" textlink="">
      <xdr:nvSpPr>
        <xdr:cNvPr id="118" name="総務費平均値テキスト"/>
        <xdr:cNvSpPr txBox="1"/>
      </xdr:nvSpPr>
      <xdr:spPr>
        <a:xfrm>
          <a:off x="4686300"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9525</xdr:rowOff>
    </xdr:from>
    <xdr:to>
      <xdr:col>6</xdr:col>
      <xdr:colOff>561975</xdr:colOff>
      <xdr:row>56</xdr:row>
      <xdr:rowOff>104775</xdr:rowOff>
    </xdr:to>
    <xdr:sp macro="" textlink="">
      <xdr:nvSpPr>
        <xdr:cNvPr id="119" name="フローチャート : 判断 118"/>
        <xdr:cNvSpPr/>
      </xdr:nvSpPr>
      <xdr:spPr>
        <a:xfrm>
          <a:off x="4581525" y="9610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56</xdr:row>
      <xdr:rowOff>9525</xdr:rowOff>
    </xdr:from>
    <xdr:to>
      <xdr:col>5</xdr:col>
      <xdr:colOff>361950</xdr:colOff>
      <xdr:row>56</xdr:row>
      <xdr:rowOff>66675</xdr:rowOff>
    </xdr:to>
    <xdr:cxnSp macro="">
      <xdr:nvCxnSpPr>
        <xdr:cNvPr id="120" name="直線コネクタ 119"/>
        <xdr:cNvCxnSpPr/>
      </xdr:nvCxnSpPr>
      <xdr:spPr>
        <a:xfrm>
          <a:off x="2905125" y="96107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56</xdr:row>
      <xdr:rowOff>9525</xdr:rowOff>
    </xdr:from>
    <xdr:to>
      <xdr:col>5</xdr:col>
      <xdr:colOff>409575</xdr:colOff>
      <xdr:row>56</xdr:row>
      <xdr:rowOff>114300</xdr:rowOff>
    </xdr:to>
    <xdr:sp macro="" textlink="">
      <xdr:nvSpPr>
        <xdr:cNvPr id="121" name="フローチャート : 判断 120"/>
        <xdr:cNvSpPr/>
      </xdr:nvSpPr>
      <xdr:spPr>
        <a:xfrm>
          <a:off x="3743325"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133350</xdr:rowOff>
    </xdr:from>
    <xdr:ext cx="533400" cy="257175"/>
    <xdr:sp macro="" textlink="">
      <xdr:nvSpPr>
        <xdr:cNvPr id="122" name="テキスト ボックス 121"/>
        <xdr:cNvSpPr txBox="1"/>
      </xdr:nvSpPr>
      <xdr:spPr>
        <a:xfrm>
          <a:off x="3533775" y="939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9525</xdr:rowOff>
    </xdr:from>
    <xdr:to>
      <xdr:col>4</xdr:col>
      <xdr:colOff>152400</xdr:colOff>
      <xdr:row>56</xdr:row>
      <xdr:rowOff>152400</xdr:rowOff>
    </xdr:to>
    <xdr:cxnSp macro="">
      <xdr:nvCxnSpPr>
        <xdr:cNvPr id="123" name="直線コネクタ 122"/>
        <xdr:cNvCxnSpPr/>
      </xdr:nvCxnSpPr>
      <xdr:spPr>
        <a:xfrm flipV="1">
          <a:off x="2019300" y="9610725"/>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161925</xdr:rowOff>
    </xdr:from>
    <xdr:to>
      <xdr:col>4</xdr:col>
      <xdr:colOff>209550</xdr:colOff>
      <xdr:row>56</xdr:row>
      <xdr:rowOff>95250</xdr:rowOff>
    </xdr:to>
    <xdr:sp macro="" textlink="">
      <xdr:nvSpPr>
        <xdr:cNvPr id="124" name="フローチャート : 判断 123"/>
        <xdr:cNvSpPr/>
      </xdr:nvSpPr>
      <xdr:spPr>
        <a:xfrm>
          <a:off x="28575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85725</xdr:rowOff>
    </xdr:from>
    <xdr:ext cx="533400" cy="257175"/>
    <xdr:sp macro="" textlink="">
      <xdr:nvSpPr>
        <xdr:cNvPr id="125" name="テキスト ボックス 124"/>
        <xdr:cNvSpPr txBox="1"/>
      </xdr:nvSpPr>
      <xdr:spPr>
        <a:xfrm>
          <a:off x="2638425" y="968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438150</xdr:colOff>
      <xdr:row>56</xdr:row>
      <xdr:rowOff>85725</xdr:rowOff>
    </xdr:from>
    <xdr:to>
      <xdr:col>2</xdr:col>
      <xdr:colOff>638175</xdr:colOff>
      <xdr:row>56</xdr:row>
      <xdr:rowOff>152400</xdr:rowOff>
    </xdr:to>
    <xdr:cxnSp macro="">
      <xdr:nvCxnSpPr>
        <xdr:cNvPr id="126" name="直線コネクタ 125"/>
        <xdr:cNvCxnSpPr/>
      </xdr:nvCxnSpPr>
      <xdr:spPr>
        <a:xfrm>
          <a:off x="1133475" y="96869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56</xdr:row>
      <xdr:rowOff>57150</xdr:rowOff>
    </xdr:from>
    <xdr:to>
      <xdr:col>3</xdr:col>
      <xdr:colOff>0</xdr:colOff>
      <xdr:row>56</xdr:row>
      <xdr:rowOff>161925</xdr:rowOff>
    </xdr:to>
    <xdr:sp macro="" textlink="">
      <xdr:nvSpPr>
        <xdr:cNvPr id="127" name="フローチャート : 判断 126"/>
        <xdr:cNvSpPr/>
      </xdr:nvSpPr>
      <xdr:spPr>
        <a:xfrm>
          <a:off x="1971675" y="965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0</xdr:rowOff>
    </xdr:from>
    <xdr:ext cx="533400" cy="257175"/>
    <xdr:sp macro="" textlink="">
      <xdr:nvSpPr>
        <xdr:cNvPr id="128" name="テキスト ボックス 127"/>
        <xdr:cNvSpPr txBox="1"/>
      </xdr:nvSpPr>
      <xdr:spPr>
        <a:xfrm>
          <a:off x="1752600" y="942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381000</xdr:colOff>
      <xdr:row>56</xdr:row>
      <xdr:rowOff>19050</xdr:rowOff>
    </xdr:from>
    <xdr:to>
      <xdr:col>1</xdr:col>
      <xdr:colOff>485775</xdr:colOff>
      <xdr:row>56</xdr:row>
      <xdr:rowOff>123825</xdr:rowOff>
    </xdr:to>
    <xdr:sp macro="" textlink="">
      <xdr:nvSpPr>
        <xdr:cNvPr id="129" name="フローチャート : 判断 128"/>
        <xdr:cNvSpPr/>
      </xdr:nvSpPr>
      <xdr:spPr>
        <a:xfrm>
          <a:off x="107632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54</xdr:row>
      <xdr:rowOff>142875</xdr:rowOff>
    </xdr:from>
    <xdr:ext cx="533400" cy="257175"/>
    <xdr:sp macro="" textlink="">
      <xdr:nvSpPr>
        <xdr:cNvPr id="130" name="テキスト ボックス 129"/>
        <xdr:cNvSpPr txBox="1"/>
      </xdr:nvSpPr>
      <xdr:spPr>
        <a:xfrm>
          <a:off x="866775" y="940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1" name="テキスト ボックス 130"/>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2" name="テキスト ボックス 131"/>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5" name="テキスト ボックス 134"/>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56</xdr:row>
      <xdr:rowOff>38100</xdr:rowOff>
    </xdr:from>
    <xdr:to>
      <xdr:col>6</xdr:col>
      <xdr:colOff>561975</xdr:colOff>
      <xdr:row>56</xdr:row>
      <xdr:rowOff>142875</xdr:rowOff>
    </xdr:to>
    <xdr:sp macro="" textlink="">
      <xdr:nvSpPr>
        <xdr:cNvPr id="136" name="円/楕円 135"/>
        <xdr:cNvSpPr/>
      </xdr:nvSpPr>
      <xdr:spPr>
        <a:xfrm>
          <a:off x="4581525" y="9639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19050</xdr:rowOff>
    </xdr:from>
    <xdr:ext cx="533400" cy="257175"/>
    <xdr:sp macro="" textlink="">
      <xdr:nvSpPr>
        <xdr:cNvPr id="137" name="総務費該当値テキスト"/>
        <xdr:cNvSpPr txBox="1"/>
      </xdr:nvSpPr>
      <xdr:spPr>
        <a:xfrm>
          <a:off x="4686300"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44,719</a:t>
          </a:r>
          <a:endParaRPr kumimoji="1" lang="ja-JP" altLang="en-US" sz="1000" b="1">
            <a:solidFill>
              <a:srgbClr val="FF0000"/>
            </a:solidFill>
            <a:latin typeface="ＭＳ Ｐゴシック"/>
          </a:endParaRPr>
        </a:p>
      </xdr:txBody>
    </xdr:sp>
    <xdr:clientData/>
  </xdr:oneCellAnchor>
  <xdr:twoCellAnchor>
    <xdr:from>
      <xdr:col>5</xdr:col>
      <xdr:colOff>304800</xdr:colOff>
      <xdr:row>56</xdr:row>
      <xdr:rowOff>19050</xdr:rowOff>
    </xdr:from>
    <xdr:to>
      <xdr:col>5</xdr:col>
      <xdr:colOff>409575</xdr:colOff>
      <xdr:row>56</xdr:row>
      <xdr:rowOff>123825</xdr:rowOff>
    </xdr:to>
    <xdr:sp macro="" textlink="">
      <xdr:nvSpPr>
        <xdr:cNvPr id="138" name="円/楕円 137"/>
        <xdr:cNvSpPr/>
      </xdr:nvSpPr>
      <xdr:spPr>
        <a:xfrm>
          <a:off x="3743325" y="962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114300</xdr:rowOff>
    </xdr:from>
    <xdr:ext cx="533400" cy="257175"/>
    <xdr:sp macro="" textlink="">
      <xdr:nvSpPr>
        <xdr:cNvPr id="139" name="テキスト ボックス 138"/>
        <xdr:cNvSpPr txBox="1"/>
      </xdr:nvSpPr>
      <xdr:spPr>
        <a:xfrm>
          <a:off x="3533775" y="971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123825</xdr:rowOff>
    </xdr:from>
    <xdr:to>
      <xdr:col>4</xdr:col>
      <xdr:colOff>209550</xdr:colOff>
      <xdr:row>56</xdr:row>
      <xdr:rowOff>57150</xdr:rowOff>
    </xdr:to>
    <xdr:sp macro="" textlink="">
      <xdr:nvSpPr>
        <xdr:cNvPr id="140" name="円/楕円 139"/>
        <xdr:cNvSpPr/>
      </xdr:nvSpPr>
      <xdr:spPr>
        <a:xfrm>
          <a:off x="2857500" y="955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54</xdr:row>
      <xdr:rowOff>76200</xdr:rowOff>
    </xdr:from>
    <xdr:ext cx="533400" cy="257175"/>
    <xdr:sp macro="" textlink="">
      <xdr:nvSpPr>
        <xdr:cNvPr id="141" name="テキスト ボックス 140"/>
        <xdr:cNvSpPr txBox="1"/>
      </xdr:nvSpPr>
      <xdr:spPr>
        <a:xfrm>
          <a:off x="2638425" y="933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49,025</a:t>
          </a:r>
          <a:endParaRPr kumimoji="1" lang="ja-JP" altLang="en-US" sz="1000" b="1">
            <a:solidFill>
              <a:srgbClr val="FF0000"/>
            </a:solidFill>
            <a:latin typeface="ＭＳ Ｐゴシック"/>
          </a:endParaRPr>
        </a:p>
      </xdr:txBody>
    </xdr:sp>
    <xdr:clientData/>
  </xdr:oneCellAnchor>
  <xdr:twoCellAnchor>
    <xdr:from>
      <xdr:col>2</xdr:col>
      <xdr:colOff>590550</xdr:colOff>
      <xdr:row>56</xdr:row>
      <xdr:rowOff>95250</xdr:rowOff>
    </xdr:from>
    <xdr:to>
      <xdr:col>3</xdr:col>
      <xdr:colOff>0</xdr:colOff>
      <xdr:row>57</xdr:row>
      <xdr:rowOff>28575</xdr:rowOff>
    </xdr:to>
    <xdr:sp macro="" textlink="">
      <xdr:nvSpPr>
        <xdr:cNvPr id="142" name="円/楕円 141"/>
        <xdr:cNvSpPr/>
      </xdr:nvSpPr>
      <xdr:spPr>
        <a:xfrm>
          <a:off x="1971675" y="9696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19050</xdr:rowOff>
    </xdr:from>
    <xdr:ext cx="533400" cy="257175"/>
    <xdr:sp macro="" textlink="">
      <xdr:nvSpPr>
        <xdr:cNvPr id="143" name="テキスト ボックス 142"/>
        <xdr:cNvSpPr txBox="1"/>
      </xdr:nvSpPr>
      <xdr:spPr>
        <a:xfrm>
          <a:off x="175260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41,460</a:t>
          </a:r>
          <a:endParaRPr kumimoji="1" lang="ja-JP" altLang="en-US" sz="1000" b="1">
            <a:solidFill>
              <a:srgbClr val="FF0000"/>
            </a:solidFill>
            <a:latin typeface="ＭＳ Ｐゴシック"/>
          </a:endParaRPr>
        </a:p>
      </xdr:txBody>
    </xdr:sp>
    <xdr:clientData/>
  </xdr:oneCellAnchor>
  <xdr:twoCellAnchor>
    <xdr:from>
      <xdr:col>1</xdr:col>
      <xdr:colOff>381000</xdr:colOff>
      <xdr:row>56</xdr:row>
      <xdr:rowOff>38100</xdr:rowOff>
    </xdr:from>
    <xdr:to>
      <xdr:col>1</xdr:col>
      <xdr:colOff>485775</xdr:colOff>
      <xdr:row>56</xdr:row>
      <xdr:rowOff>133350</xdr:rowOff>
    </xdr:to>
    <xdr:sp macro="" textlink="">
      <xdr:nvSpPr>
        <xdr:cNvPr id="144" name="円/楕円 143"/>
        <xdr:cNvSpPr/>
      </xdr:nvSpPr>
      <xdr:spPr>
        <a:xfrm>
          <a:off x="1076325" y="9639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123825</xdr:rowOff>
    </xdr:from>
    <xdr:ext cx="533400" cy="257175"/>
    <xdr:sp macro="" textlink="">
      <xdr:nvSpPr>
        <xdr:cNvPr id="145" name="テキスト ボックス 144"/>
        <xdr:cNvSpPr txBox="1"/>
      </xdr:nvSpPr>
      <xdr:spPr>
        <a:xfrm>
          <a:off x="866775"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6" name="正方形/長方形 145"/>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7" name="正方形/長方形 146"/>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8" name="正方形/長方形 147"/>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9" name="正方形/長方形 148"/>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0" name="正方形/長方形 149"/>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1" name="正方形/長方形 150"/>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2" name="正方形/長方形 151"/>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3" name="正方形/長方形 152"/>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5" name="直線コネクタ 154"/>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56" name="テキスト ボックス 155"/>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95250</xdr:rowOff>
    </xdr:from>
    <xdr:to>
      <xdr:col>7</xdr:col>
      <xdr:colOff>638175</xdr:colOff>
      <xdr:row>79</xdr:row>
      <xdr:rowOff>95250</xdr:rowOff>
    </xdr:to>
    <xdr:cxnSp macro="">
      <xdr:nvCxnSpPr>
        <xdr:cNvPr id="157" name="直線コネクタ 156"/>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78</xdr:row>
      <xdr:rowOff>123825</xdr:rowOff>
    </xdr:from>
    <xdr:ext cx="533400" cy="257175"/>
    <xdr:sp macro="" textlink="">
      <xdr:nvSpPr>
        <xdr:cNvPr id="158" name="テキスト ボックス 157"/>
        <xdr:cNvSpPr txBox="1"/>
      </xdr:nvSpPr>
      <xdr:spPr>
        <a:xfrm>
          <a:off x="228600"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9" name="直線コネクタ 158"/>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142875</xdr:rowOff>
    </xdr:from>
    <xdr:ext cx="600075" cy="257175"/>
    <xdr:sp macro="" textlink="">
      <xdr:nvSpPr>
        <xdr:cNvPr id="160" name="テキスト ボックス 159"/>
        <xdr:cNvSpPr txBox="1"/>
      </xdr:nvSpPr>
      <xdr:spPr>
        <a:xfrm>
          <a:off x="16192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1" name="直線コネクタ 160"/>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74</xdr:row>
      <xdr:rowOff>161925</xdr:rowOff>
    </xdr:from>
    <xdr:ext cx="600075" cy="257175"/>
    <xdr:sp macro="" textlink="">
      <xdr:nvSpPr>
        <xdr:cNvPr id="162" name="テキスト ボックス 161"/>
        <xdr:cNvSpPr txBox="1"/>
      </xdr:nvSpPr>
      <xdr:spPr>
        <a:xfrm>
          <a:off x="16192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3" name="直線コネクタ 162"/>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9525</xdr:rowOff>
    </xdr:from>
    <xdr:ext cx="600075" cy="257175"/>
    <xdr:sp macro="" textlink="">
      <xdr:nvSpPr>
        <xdr:cNvPr id="164" name="テキスト ボックス 163"/>
        <xdr:cNvSpPr txBox="1"/>
      </xdr:nvSpPr>
      <xdr:spPr>
        <a:xfrm>
          <a:off x="16192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5" name="直線コネクタ 164"/>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19050</xdr:rowOff>
    </xdr:from>
    <xdr:ext cx="600075" cy="257175"/>
    <xdr:sp macro="" textlink="">
      <xdr:nvSpPr>
        <xdr:cNvPr id="166" name="テキスト ボックス 165"/>
        <xdr:cNvSpPr txBox="1"/>
      </xdr:nvSpPr>
      <xdr:spPr>
        <a:xfrm>
          <a:off x="16192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7" name="直線コネクタ 166"/>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38100</xdr:rowOff>
    </xdr:from>
    <xdr:ext cx="600075" cy="257175"/>
    <xdr:sp macro="" textlink="">
      <xdr:nvSpPr>
        <xdr:cNvPr id="168" name="テキスト ボックス 167"/>
        <xdr:cNvSpPr txBox="1"/>
      </xdr:nvSpPr>
      <xdr:spPr>
        <a:xfrm>
          <a:off x="16192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9" name="直線コネクタ 168"/>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0" name="テキスト ボックス 169"/>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1"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47625</xdr:rowOff>
    </xdr:from>
    <xdr:to>
      <xdr:col>6</xdr:col>
      <xdr:colOff>514350</xdr:colOff>
      <xdr:row>78</xdr:row>
      <xdr:rowOff>28575</xdr:rowOff>
    </xdr:to>
    <xdr:cxnSp macro="">
      <xdr:nvCxnSpPr>
        <xdr:cNvPr id="172" name="直線コネクタ 171"/>
        <xdr:cNvCxnSpPr/>
      </xdr:nvCxnSpPr>
      <xdr:spPr>
        <a:xfrm flipV="1">
          <a:off x="4629150" y="1204912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28575</xdr:rowOff>
    </xdr:from>
    <xdr:ext cx="533400" cy="257175"/>
    <xdr:sp macro="" textlink="">
      <xdr:nvSpPr>
        <xdr:cNvPr id="173" name="民生費最小値テキスト"/>
        <xdr:cNvSpPr txBox="1"/>
      </xdr:nvSpPr>
      <xdr:spPr>
        <a:xfrm>
          <a:off x="4686300" y="1340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419100</xdr:colOff>
      <xdr:row>78</xdr:row>
      <xdr:rowOff>28575</xdr:rowOff>
    </xdr:from>
    <xdr:to>
      <xdr:col>6</xdr:col>
      <xdr:colOff>600075</xdr:colOff>
      <xdr:row>78</xdr:row>
      <xdr:rowOff>28575</xdr:rowOff>
    </xdr:to>
    <xdr:cxnSp macro="">
      <xdr:nvCxnSpPr>
        <xdr:cNvPr id="174" name="直線コネクタ 173"/>
        <xdr:cNvCxnSpPr/>
      </xdr:nvCxnSpPr>
      <xdr:spPr>
        <a:xfrm>
          <a:off x="4543425"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161925</xdr:rowOff>
    </xdr:from>
    <xdr:ext cx="600075" cy="257175"/>
    <xdr:sp macro="" textlink="">
      <xdr:nvSpPr>
        <xdr:cNvPr id="175" name="民生費最大値テキスト"/>
        <xdr:cNvSpPr txBox="1"/>
      </xdr:nvSpPr>
      <xdr:spPr>
        <a:xfrm>
          <a:off x="4686300" y="11820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419100</xdr:colOff>
      <xdr:row>70</xdr:row>
      <xdr:rowOff>47625</xdr:rowOff>
    </xdr:from>
    <xdr:to>
      <xdr:col>6</xdr:col>
      <xdr:colOff>600075</xdr:colOff>
      <xdr:row>70</xdr:row>
      <xdr:rowOff>47625</xdr:rowOff>
    </xdr:to>
    <xdr:cxnSp macro="">
      <xdr:nvCxnSpPr>
        <xdr:cNvPr id="176" name="直線コネクタ 175"/>
        <xdr:cNvCxnSpPr/>
      </xdr:nvCxnSpPr>
      <xdr:spPr>
        <a:xfrm>
          <a:off x="4543425" y="12049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74</xdr:row>
      <xdr:rowOff>57150</xdr:rowOff>
    </xdr:from>
    <xdr:to>
      <xdr:col>6</xdr:col>
      <xdr:colOff>514350</xdr:colOff>
      <xdr:row>74</xdr:row>
      <xdr:rowOff>104775</xdr:rowOff>
    </xdr:to>
    <xdr:cxnSp macro="">
      <xdr:nvCxnSpPr>
        <xdr:cNvPr id="177" name="直線コネクタ 176"/>
        <xdr:cNvCxnSpPr/>
      </xdr:nvCxnSpPr>
      <xdr:spPr>
        <a:xfrm flipV="1">
          <a:off x="3800475" y="1274445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66675</xdr:rowOff>
    </xdr:from>
    <xdr:ext cx="600075" cy="257175"/>
    <xdr:sp macro="" textlink="">
      <xdr:nvSpPr>
        <xdr:cNvPr id="178" name="民生費平均値テキスト"/>
        <xdr:cNvSpPr txBox="1"/>
      </xdr:nvSpPr>
      <xdr:spPr>
        <a:xfrm>
          <a:off x="4686300" y="12753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457200</xdr:colOff>
      <xdr:row>74</xdr:row>
      <xdr:rowOff>85725</xdr:rowOff>
    </xdr:from>
    <xdr:to>
      <xdr:col>6</xdr:col>
      <xdr:colOff>561975</xdr:colOff>
      <xdr:row>75</xdr:row>
      <xdr:rowOff>19050</xdr:rowOff>
    </xdr:to>
    <xdr:sp macro="" textlink="">
      <xdr:nvSpPr>
        <xdr:cNvPr id="179" name="フローチャート : 判断 178"/>
        <xdr:cNvSpPr/>
      </xdr:nvSpPr>
      <xdr:spPr>
        <a:xfrm>
          <a:off x="4581525" y="12773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74</xdr:row>
      <xdr:rowOff>104775</xdr:rowOff>
    </xdr:from>
    <xdr:to>
      <xdr:col>5</xdr:col>
      <xdr:colOff>361950</xdr:colOff>
      <xdr:row>75</xdr:row>
      <xdr:rowOff>57150</xdr:rowOff>
    </xdr:to>
    <xdr:cxnSp macro="">
      <xdr:nvCxnSpPr>
        <xdr:cNvPr id="180" name="直線コネクタ 179"/>
        <xdr:cNvCxnSpPr/>
      </xdr:nvCxnSpPr>
      <xdr:spPr>
        <a:xfrm flipV="1">
          <a:off x="2905125" y="12792075"/>
          <a:ext cx="89535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73</xdr:row>
      <xdr:rowOff>76200</xdr:rowOff>
    </xdr:from>
    <xdr:to>
      <xdr:col>5</xdr:col>
      <xdr:colOff>409575</xdr:colOff>
      <xdr:row>74</xdr:row>
      <xdr:rowOff>9525</xdr:rowOff>
    </xdr:to>
    <xdr:sp macro="" textlink="">
      <xdr:nvSpPr>
        <xdr:cNvPr id="181" name="フローチャート : 判断 180"/>
        <xdr:cNvSpPr/>
      </xdr:nvSpPr>
      <xdr:spPr>
        <a:xfrm>
          <a:off x="3743325" y="1259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72</xdr:row>
      <xdr:rowOff>19050</xdr:rowOff>
    </xdr:from>
    <xdr:ext cx="600075" cy="257175"/>
    <xdr:sp macro="" textlink="">
      <xdr:nvSpPr>
        <xdr:cNvPr id="182" name="テキスト ボックス 181"/>
        <xdr:cNvSpPr txBox="1"/>
      </xdr:nvSpPr>
      <xdr:spPr>
        <a:xfrm>
          <a:off x="3495675" y="12363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57150</xdr:rowOff>
    </xdr:from>
    <xdr:to>
      <xdr:col>4</xdr:col>
      <xdr:colOff>152400</xdr:colOff>
      <xdr:row>75</xdr:row>
      <xdr:rowOff>104775</xdr:rowOff>
    </xdr:to>
    <xdr:cxnSp macro="">
      <xdr:nvCxnSpPr>
        <xdr:cNvPr id="183" name="直線コネクタ 182"/>
        <xdr:cNvCxnSpPr/>
      </xdr:nvCxnSpPr>
      <xdr:spPr>
        <a:xfrm flipV="1">
          <a:off x="2019300" y="129159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57150</xdr:rowOff>
    </xdr:from>
    <xdr:to>
      <xdr:col>4</xdr:col>
      <xdr:colOff>209550</xdr:colOff>
      <xdr:row>74</xdr:row>
      <xdr:rowOff>152400</xdr:rowOff>
    </xdr:to>
    <xdr:sp macro="" textlink="">
      <xdr:nvSpPr>
        <xdr:cNvPr id="184" name="フローチャート : 判断 183"/>
        <xdr:cNvSpPr/>
      </xdr:nvSpPr>
      <xdr:spPr>
        <a:xfrm>
          <a:off x="2857500" y="12744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73</xdr:row>
      <xdr:rowOff>0</xdr:rowOff>
    </xdr:from>
    <xdr:ext cx="600075" cy="257175"/>
    <xdr:sp macro="" textlink="">
      <xdr:nvSpPr>
        <xdr:cNvPr id="185" name="テキスト ボックス 184"/>
        <xdr:cNvSpPr txBox="1"/>
      </xdr:nvSpPr>
      <xdr:spPr>
        <a:xfrm>
          <a:off x="2609850" y="12515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438150</xdr:colOff>
      <xdr:row>75</xdr:row>
      <xdr:rowOff>104775</xdr:rowOff>
    </xdr:from>
    <xdr:to>
      <xdr:col>2</xdr:col>
      <xdr:colOff>638175</xdr:colOff>
      <xdr:row>75</xdr:row>
      <xdr:rowOff>142875</xdr:rowOff>
    </xdr:to>
    <xdr:cxnSp macro="">
      <xdr:nvCxnSpPr>
        <xdr:cNvPr id="186" name="直線コネクタ 185"/>
        <xdr:cNvCxnSpPr/>
      </xdr:nvCxnSpPr>
      <xdr:spPr>
        <a:xfrm flipV="1">
          <a:off x="1133475" y="129635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74</xdr:row>
      <xdr:rowOff>85725</xdr:rowOff>
    </xdr:from>
    <xdr:to>
      <xdr:col>3</xdr:col>
      <xdr:colOff>0</xdr:colOff>
      <xdr:row>75</xdr:row>
      <xdr:rowOff>19050</xdr:rowOff>
    </xdr:to>
    <xdr:sp macro="" textlink="">
      <xdr:nvSpPr>
        <xdr:cNvPr id="187" name="フローチャート : 判断 186"/>
        <xdr:cNvSpPr/>
      </xdr:nvSpPr>
      <xdr:spPr>
        <a:xfrm>
          <a:off x="1971675" y="12773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73</xdr:row>
      <xdr:rowOff>38100</xdr:rowOff>
    </xdr:from>
    <xdr:ext cx="600075" cy="257175"/>
    <xdr:sp macro="" textlink="">
      <xdr:nvSpPr>
        <xdr:cNvPr id="188" name="テキスト ボックス 187"/>
        <xdr:cNvSpPr txBox="1"/>
      </xdr:nvSpPr>
      <xdr:spPr>
        <a:xfrm>
          <a:off x="1724025" y="12553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381000</xdr:colOff>
      <xdr:row>74</xdr:row>
      <xdr:rowOff>133350</xdr:rowOff>
    </xdr:from>
    <xdr:to>
      <xdr:col>1</xdr:col>
      <xdr:colOff>485775</xdr:colOff>
      <xdr:row>75</xdr:row>
      <xdr:rowOff>66675</xdr:rowOff>
    </xdr:to>
    <xdr:sp macro="" textlink="">
      <xdr:nvSpPr>
        <xdr:cNvPr id="189" name="フローチャート : 判断 188"/>
        <xdr:cNvSpPr/>
      </xdr:nvSpPr>
      <xdr:spPr>
        <a:xfrm>
          <a:off x="1076325"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73</xdr:row>
      <xdr:rowOff>76200</xdr:rowOff>
    </xdr:from>
    <xdr:ext cx="600075" cy="257175"/>
    <xdr:sp macro="" textlink="">
      <xdr:nvSpPr>
        <xdr:cNvPr id="190" name="テキスト ボックス 189"/>
        <xdr:cNvSpPr txBox="1"/>
      </xdr:nvSpPr>
      <xdr:spPr>
        <a:xfrm>
          <a:off x="828675" y="1259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1" name="テキスト ボックス 190"/>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2" name="テキスト ボックス 191"/>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3" name="テキスト ボックス 192"/>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4" name="テキスト ボックス 193"/>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5" name="テキスト ボックス 194"/>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74</xdr:row>
      <xdr:rowOff>9525</xdr:rowOff>
    </xdr:from>
    <xdr:to>
      <xdr:col>6</xdr:col>
      <xdr:colOff>561975</xdr:colOff>
      <xdr:row>74</xdr:row>
      <xdr:rowOff>104775</xdr:rowOff>
    </xdr:to>
    <xdr:sp macro="" textlink="">
      <xdr:nvSpPr>
        <xdr:cNvPr id="196" name="円/楕円 195"/>
        <xdr:cNvSpPr/>
      </xdr:nvSpPr>
      <xdr:spPr>
        <a:xfrm>
          <a:off x="4581525" y="12696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28575</xdr:rowOff>
    </xdr:from>
    <xdr:ext cx="600075" cy="257175"/>
    <xdr:sp macro="" textlink="">
      <xdr:nvSpPr>
        <xdr:cNvPr id="197" name="民生費該当値テキスト"/>
        <xdr:cNvSpPr txBox="1"/>
      </xdr:nvSpPr>
      <xdr:spPr>
        <a:xfrm>
          <a:off x="4686300" y="12544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135,091</a:t>
          </a:r>
          <a:endParaRPr kumimoji="1" lang="ja-JP" altLang="en-US" sz="1000" b="1">
            <a:solidFill>
              <a:srgbClr val="FF0000"/>
            </a:solidFill>
            <a:latin typeface="ＭＳ Ｐゴシック"/>
          </a:endParaRPr>
        </a:p>
      </xdr:txBody>
    </xdr:sp>
    <xdr:clientData/>
  </xdr:oneCellAnchor>
  <xdr:twoCellAnchor>
    <xdr:from>
      <xdr:col>5</xdr:col>
      <xdr:colOff>304800</xdr:colOff>
      <xdr:row>74</xdr:row>
      <xdr:rowOff>47625</xdr:rowOff>
    </xdr:from>
    <xdr:to>
      <xdr:col>5</xdr:col>
      <xdr:colOff>409575</xdr:colOff>
      <xdr:row>74</xdr:row>
      <xdr:rowOff>152400</xdr:rowOff>
    </xdr:to>
    <xdr:sp macro="" textlink="">
      <xdr:nvSpPr>
        <xdr:cNvPr id="198" name="円/楕円 197"/>
        <xdr:cNvSpPr/>
      </xdr:nvSpPr>
      <xdr:spPr>
        <a:xfrm>
          <a:off x="3743325" y="12734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74</xdr:row>
      <xdr:rowOff>142875</xdr:rowOff>
    </xdr:from>
    <xdr:ext cx="600075" cy="257175"/>
    <xdr:sp macro="" textlink="">
      <xdr:nvSpPr>
        <xdr:cNvPr id="199" name="テキスト ボックス 198"/>
        <xdr:cNvSpPr txBox="1"/>
      </xdr:nvSpPr>
      <xdr:spPr>
        <a:xfrm>
          <a:off x="3495675" y="12830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132,250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9525</xdr:rowOff>
    </xdr:from>
    <xdr:to>
      <xdr:col>4</xdr:col>
      <xdr:colOff>209550</xdr:colOff>
      <xdr:row>75</xdr:row>
      <xdr:rowOff>104775</xdr:rowOff>
    </xdr:to>
    <xdr:sp macro="" textlink="">
      <xdr:nvSpPr>
        <xdr:cNvPr id="200" name="円/楕円 199"/>
        <xdr:cNvSpPr/>
      </xdr:nvSpPr>
      <xdr:spPr>
        <a:xfrm>
          <a:off x="2857500" y="12868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75</xdr:row>
      <xdr:rowOff>95250</xdr:rowOff>
    </xdr:from>
    <xdr:ext cx="600075" cy="257175"/>
    <xdr:sp macro="" textlink="">
      <xdr:nvSpPr>
        <xdr:cNvPr id="201" name="テキスト ボックス 200"/>
        <xdr:cNvSpPr txBox="1"/>
      </xdr:nvSpPr>
      <xdr:spPr>
        <a:xfrm>
          <a:off x="2609850" y="1295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124,615</a:t>
          </a:r>
          <a:endParaRPr kumimoji="1" lang="ja-JP" altLang="en-US" sz="1000" b="1">
            <a:solidFill>
              <a:srgbClr val="FF0000"/>
            </a:solidFill>
            <a:latin typeface="ＭＳ Ｐゴシック"/>
          </a:endParaRPr>
        </a:p>
      </xdr:txBody>
    </xdr:sp>
    <xdr:clientData/>
  </xdr:oneCellAnchor>
  <xdr:twoCellAnchor>
    <xdr:from>
      <xdr:col>2</xdr:col>
      <xdr:colOff>590550</xdr:colOff>
      <xdr:row>75</xdr:row>
      <xdr:rowOff>57150</xdr:rowOff>
    </xdr:from>
    <xdr:to>
      <xdr:col>3</xdr:col>
      <xdr:colOff>0</xdr:colOff>
      <xdr:row>75</xdr:row>
      <xdr:rowOff>161925</xdr:rowOff>
    </xdr:to>
    <xdr:sp macro="" textlink="">
      <xdr:nvSpPr>
        <xdr:cNvPr id="202" name="円/楕円 201"/>
        <xdr:cNvSpPr/>
      </xdr:nvSpPr>
      <xdr:spPr>
        <a:xfrm>
          <a:off x="1971675" y="12915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75</xdr:row>
      <xdr:rowOff>152400</xdr:rowOff>
    </xdr:from>
    <xdr:ext cx="600075" cy="257175"/>
    <xdr:sp macro="" textlink="">
      <xdr:nvSpPr>
        <xdr:cNvPr id="203" name="テキスト ボックス 202"/>
        <xdr:cNvSpPr txBox="1"/>
      </xdr:nvSpPr>
      <xdr:spPr>
        <a:xfrm>
          <a:off x="1724025" y="13011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121,422</a:t>
          </a:r>
          <a:endParaRPr kumimoji="1" lang="ja-JP" altLang="en-US" sz="1000" b="1">
            <a:solidFill>
              <a:srgbClr val="FF0000"/>
            </a:solidFill>
            <a:latin typeface="ＭＳ Ｐゴシック"/>
          </a:endParaRPr>
        </a:p>
      </xdr:txBody>
    </xdr:sp>
    <xdr:clientData/>
  </xdr:oneCellAnchor>
  <xdr:twoCellAnchor>
    <xdr:from>
      <xdr:col>1</xdr:col>
      <xdr:colOff>381000</xdr:colOff>
      <xdr:row>75</xdr:row>
      <xdr:rowOff>85725</xdr:rowOff>
    </xdr:from>
    <xdr:to>
      <xdr:col>1</xdr:col>
      <xdr:colOff>485775</xdr:colOff>
      <xdr:row>76</xdr:row>
      <xdr:rowOff>19050</xdr:rowOff>
    </xdr:to>
    <xdr:sp macro="" textlink="">
      <xdr:nvSpPr>
        <xdr:cNvPr id="204" name="円/楕円 203"/>
        <xdr:cNvSpPr/>
      </xdr:nvSpPr>
      <xdr:spPr>
        <a:xfrm>
          <a:off x="1076325" y="1294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9525</xdr:rowOff>
    </xdr:from>
    <xdr:ext cx="600075" cy="257175"/>
    <xdr:sp macro="" textlink="">
      <xdr:nvSpPr>
        <xdr:cNvPr id="205" name="テキスト ボックス 204"/>
        <xdr:cNvSpPr txBox="1"/>
      </xdr:nvSpPr>
      <xdr:spPr>
        <a:xfrm>
          <a:off x="828675" y="13039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6" name="正方形/長方形 205"/>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7" name="正方形/長方形 206"/>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8" name="正方形/長方形 207"/>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9" name="正方形/長方形 208"/>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0" name="正方形/長方形 209"/>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1" name="正方形/長方形 210"/>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2" name="正方形/長方形 211"/>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3" name="正方形/長方形 212"/>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4" name="テキスト ボックス 213"/>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5" name="直線コネクタ 214"/>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6" name="テキスト ボックス 215"/>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142875</xdr:rowOff>
    </xdr:from>
    <xdr:to>
      <xdr:col>7</xdr:col>
      <xdr:colOff>638175</xdr:colOff>
      <xdr:row>98</xdr:row>
      <xdr:rowOff>142875</xdr:rowOff>
    </xdr:to>
    <xdr:cxnSp macro="">
      <xdr:nvCxnSpPr>
        <xdr:cNvPr id="217" name="直線コネクタ 216"/>
        <xdr:cNvCxnSpPr/>
      </xdr:nvCxnSpPr>
      <xdr:spPr>
        <a:xfrm>
          <a:off x="762000"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97</xdr:row>
      <xdr:rowOff>171450</xdr:rowOff>
    </xdr:from>
    <xdr:ext cx="533400" cy="257175"/>
    <xdr:sp macro="" textlink="">
      <xdr:nvSpPr>
        <xdr:cNvPr id="218" name="テキスト ボックス 217"/>
        <xdr:cNvSpPr txBox="1"/>
      </xdr:nvSpPr>
      <xdr:spPr>
        <a:xfrm>
          <a:off x="228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28575</xdr:rowOff>
    </xdr:from>
    <xdr:to>
      <xdr:col>7</xdr:col>
      <xdr:colOff>638175</xdr:colOff>
      <xdr:row>96</xdr:row>
      <xdr:rowOff>28575</xdr:rowOff>
    </xdr:to>
    <xdr:cxnSp macro="">
      <xdr:nvCxnSpPr>
        <xdr:cNvPr id="219" name="直線コネクタ 218"/>
        <xdr:cNvCxnSpPr/>
      </xdr:nvCxnSpPr>
      <xdr:spPr>
        <a:xfrm>
          <a:off x="762000"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95</xdr:row>
      <xdr:rowOff>57150</xdr:rowOff>
    </xdr:from>
    <xdr:ext cx="533400" cy="257175"/>
    <xdr:sp macro="" textlink="">
      <xdr:nvSpPr>
        <xdr:cNvPr id="220" name="テキスト ボックス 219"/>
        <xdr:cNvSpPr txBox="1"/>
      </xdr:nvSpPr>
      <xdr:spPr>
        <a:xfrm>
          <a:off x="22860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85725</xdr:rowOff>
    </xdr:from>
    <xdr:to>
      <xdr:col>7</xdr:col>
      <xdr:colOff>638175</xdr:colOff>
      <xdr:row>93</xdr:row>
      <xdr:rowOff>85725</xdr:rowOff>
    </xdr:to>
    <xdr:cxnSp macro="">
      <xdr:nvCxnSpPr>
        <xdr:cNvPr id="221" name="直線コネクタ 220"/>
        <xdr:cNvCxnSpPr/>
      </xdr:nvCxnSpPr>
      <xdr:spPr>
        <a:xfrm>
          <a:off x="762000"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92</xdr:row>
      <xdr:rowOff>114300</xdr:rowOff>
    </xdr:from>
    <xdr:ext cx="533400" cy="257175"/>
    <xdr:sp macro="" textlink="">
      <xdr:nvSpPr>
        <xdr:cNvPr id="222" name="テキスト ボックス 221"/>
        <xdr:cNvSpPr txBox="1"/>
      </xdr:nvSpPr>
      <xdr:spPr>
        <a:xfrm>
          <a:off x="22860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142875</xdr:rowOff>
    </xdr:from>
    <xdr:to>
      <xdr:col>7</xdr:col>
      <xdr:colOff>638175</xdr:colOff>
      <xdr:row>90</xdr:row>
      <xdr:rowOff>142875</xdr:rowOff>
    </xdr:to>
    <xdr:cxnSp macro="">
      <xdr:nvCxnSpPr>
        <xdr:cNvPr id="223" name="直線コネクタ 222"/>
        <xdr:cNvCxnSpPr/>
      </xdr:nvCxnSpPr>
      <xdr:spPr>
        <a:xfrm>
          <a:off x="762000"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89</xdr:row>
      <xdr:rowOff>171450</xdr:rowOff>
    </xdr:from>
    <xdr:ext cx="533400" cy="257175"/>
    <xdr:sp macro="" textlink="">
      <xdr:nvSpPr>
        <xdr:cNvPr id="224" name="テキスト ボックス 223"/>
        <xdr:cNvSpPr txBox="1"/>
      </xdr:nvSpPr>
      <xdr:spPr>
        <a:xfrm>
          <a:off x="228600"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5" name="直線コネクタ 224"/>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87</xdr:row>
      <xdr:rowOff>57150</xdr:rowOff>
    </xdr:from>
    <xdr:ext cx="533400" cy="257175"/>
    <xdr:sp macro="" textlink="">
      <xdr:nvSpPr>
        <xdr:cNvPr id="226" name="テキスト ボックス 225"/>
        <xdr:cNvSpPr txBox="1"/>
      </xdr:nvSpPr>
      <xdr:spPr>
        <a:xfrm>
          <a:off x="22860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7"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98</xdr:row>
      <xdr:rowOff>114300</xdr:rowOff>
    </xdr:to>
    <xdr:cxnSp macro="">
      <xdr:nvCxnSpPr>
        <xdr:cNvPr id="228" name="直線コネクタ 227"/>
        <xdr:cNvCxnSpPr/>
      </xdr:nvCxnSpPr>
      <xdr:spPr>
        <a:xfrm flipV="1">
          <a:off x="4629150" y="15630525"/>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114300</xdr:rowOff>
    </xdr:from>
    <xdr:ext cx="533400" cy="257175"/>
    <xdr:sp macro="" textlink="">
      <xdr:nvSpPr>
        <xdr:cNvPr id="229" name="衛生費最小値テキスト"/>
        <xdr:cNvSpPr txBox="1"/>
      </xdr:nvSpPr>
      <xdr:spPr>
        <a:xfrm>
          <a:off x="468630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419100</xdr:colOff>
      <xdr:row>98</xdr:row>
      <xdr:rowOff>114300</xdr:rowOff>
    </xdr:from>
    <xdr:to>
      <xdr:col>6</xdr:col>
      <xdr:colOff>600075</xdr:colOff>
      <xdr:row>98</xdr:row>
      <xdr:rowOff>114300</xdr:rowOff>
    </xdr:to>
    <xdr:cxnSp macro="">
      <xdr:nvCxnSpPr>
        <xdr:cNvPr id="230" name="直線コネクタ 229"/>
        <xdr:cNvCxnSpPr/>
      </xdr:nvCxnSpPr>
      <xdr:spPr>
        <a:xfrm>
          <a:off x="4543425" y="16916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33400" cy="257175"/>
    <xdr:sp macro="" textlink="">
      <xdr:nvSpPr>
        <xdr:cNvPr id="231" name="衛生費最大値テキスト"/>
        <xdr:cNvSpPr txBox="1"/>
      </xdr:nvSpPr>
      <xdr:spPr>
        <a:xfrm>
          <a:off x="46863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2" name="直線コネクタ 231"/>
        <xdr:cNvCxnSpPr/>
      </xdr:nvCxnSpPr>
      <xdr:spPr>
        <a:xfrm>
          <a:off x="454342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98</xdr:row>
      <xdr:rowOff>114300</xdr:rowOff>
    </xdr:from>
    <xdr:to>
      <xdr:col>6</xdr:col>
      <xdr:colOff>514350</xdr:colOff>
      <xdr:row>98</xdr:row>
      <xdr:rowOff>123825</xdr:rowOff>
    </xdr:to>
    <xdr:cxnSp macro="">
      <xdr:nvCxnSpPr>
        <xdr:cNvPr id="233" name="直線コネクタ 232"/>
        <xdr:cNvCxnSpPr/>
      </xdr:nvCxnSpPr>
      <xdr:spPr>
        <a:xfrm flipV="1">
          <a:off x="3800475" y="169164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85725</xdr:rowOff>
    </xdr:from>
    <xdr:ext cx="533400" cy="257175"/>
    <xdr:sp macro="" textlink="">
      <xdr:nvSpPr>
        <xdr:cNvPr id="234" name="衛生費平均値テキスト"/>
        <xdr:cNvSpPr txBox="1"/>
      </xdr:nvSpPr>
      <xdr:spPr>
        <a:xfrm>
          <a:off x="4686300"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57150</xdr:rowOff>
    </xdr:from>
    <xdr:to>
      <xdr:col>6</xdr:col>
      <xdr:colOff>561975</xdr:colOff>
      <xdr:row>95</xdr:row>
      <xdr:rowOff>161925</xdr:rowOff>
    </xdr:to>
    <xdr:sp macro="" textlink="">
      <xdr:nvSpPr>
        <xdr:cNvPr id="235" name="フローチャート : 判断 234"/>
        <xdr:cNvSpPr/>
      </xdr:nvSpPr>
      <xdr:spPr>
        <a:xfrm>
          <a:off x="45815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98</xdr:row>
      <xdr:rowOff>76200</xdr:rowOff>
    </xdr:from>
    <xdr:to>
      <xdr:col>5</xdr:col>
      <xdr:colOff>361950</xdr:colOff>
      <xdr:row>98</xdr:row>
      <xdr:rowOff>123825</xdr:rowOff>
    </xdr:to>
    <xdr:cxnSp macro="">
      <xdr:nvCxnSpPr>
        <xdr:cNvPr id="236" name="直線コネクタ 235"/>
        <xdr:cNvCxnSpPr/>
      </xdr:nvCxnSpPr>
      <xdr:spPr>
        <a:xfrm>
          <a:off x="2905125" y="1687830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57150</xdr:rowOff>
    </xdr:from>
    <xdr:to>
      <xdr:col>5</xdr:col>
      <xdr:colOff>409575</xdr:colOff>
      <xdr:row>95</xdr:row>
      <xdr:rowOff>161925</xdr:rowOff>
    </xdr:to>
    <xdr:sp macro="" textlink="">
      <xdr:nvSpPr>
        <xdr:cNvPr id="237" name="フローチャート : 判断 236"/>
        <xdr:cNvSpPr/>
      </xdr:nvSpPr>
      <xdr:spPr>
        <a:xfrm>
          <a:off x="37433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0</xdr:rowOff>
    </xdr:from>
    <xdr:ext cx="533400" cy="257175"/>
    <xdr:sp macro="" textlink="">
      <xdr:nvSpPr>
        <xdr:cNvPr id="238" name="テキスト ボックス 237"/>
        <xdr:cNvSpPr txBox="1"/>
      </xdr:nvSpPr>
      <xdr:spPr>
        <a:xfrm>
          <a:off x="3533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76200</xdr:rowOff>
    </xdr:from>
    <xdr:to>
      <xdr:col>4</xdr:col>
      <xdr:colOff>152400</xdr:colOff>
      <xdr:row>98</xdr:row>
      <xdr:rowOff>76200</xdr:rowOff>
    </xdr:to>
    <xdr:cxnSp macro="">
      <xdr:nvCxnSpPr>
        <xdr:cNvPr id="239" name="直線コネクタ 238"/>
        <xdr:cNvCxnSpPr/>
      </xdr:nvCxnSpPr>
      <xdr:spPr>
        <a:xfrm flipV="1">
          <a:off x="2019300" y="168783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76200</xdr:rowOff>
    </xdr:from>
    <xdr:to>
      <xdr:col>4</xdr:col>
      <xdr:colOff>209550</xdr:colOff>
      <xdr:row>96</xdr:row>
      <xdr:rowOff>9525</xdr:rowOff>
    </xdr:to>
    <xdr:sp macro="" textlink="">
      <xdr:nvSpPr>
        <xdr:cNvPr id="240" name="フローチャート : 判断 239"/>
        <xdr:cNvSpPr/>
      </xdr:nvSpPr>
      <xdr:spPr>
        <a:xfrm>
          <a:off x="2857500" y="16363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28575</xdr:rowOff>
    </xdr:from>
    <xdr:ext cx="533400" cy="257175"/>
    <xdr:sp macro="" textlink="">
      <xdr:nvSpPr>
        <xdr:cNvPr id="241" name="テキスト ボックス 240"/>
        <xdr:cNvSpPr txBox="1"/>
      </xdr:nvSpPr>
      <xdr:spPr>
        <a:xfrm>
          <a:off x="2638425"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38100</xdr:rowOff>
    </xdr:from>
    <xdr:to>
      <xdr:col>2</xdr:col>
      <xdr:colOff>638175</xdr:colOff>
      <xdr:row>98</xdr:row>
      <xdr:rowOff>76200</xdr:rowOff>
    </xdr:to>
    <xdr:cxnSp macro="">
      <xdr:nvCxnSpPr>
        <xdr:cNvPr id="242" name="直線コネクタ 241"/>
        <xdr:cNvCxnSpPr/>
      </xdr:nvCxnSpPr>
      <xdr:spPr>
        <a:xfrm>
          <a:off x="1133475" y="168402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57150</xdr:rowOff>
    </xdr:from>
    <xdr:to>
      <xdr:col>3</xdr:col>
      <xdr:colOff>0</xdr:colOff>
      <xdr:row>95</xdr:row>
      <xdr:rowOff>152400</xdr:rowOff>
    </xdr:to>
    <xdr:sp macro="" textlink="">
      <xdr:nvSpPr>
        <xdr:cNvPr id="243" name="フローチャート : 判断 242"/>
        <xdr:cNvSpPr/>
      </xdr:nvSpPr>
      <xdr:spPr>
        <a:xfrm>
          <a:off x="1971675" y="163449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0</xdr:rowOff>
    </xdr:from>
    <xdr:ext cx="533400" cy="257175"/>
    <xdr:sp macro="" textlink="">
      <xdr:nvSpPr>
        <xdr:cNvPr id="244" name="テキスト ボックス 243"/>
        <xdr:cNvSpPr txBox="1"/>
      </xdr:nvSpPr>
      <xdr:spPr>
        <a:xfrm>
          <a:off x="1752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57150</xdr:rowOff>
    </xdr:from>
    <xdr:to>
      <xdr:col>1</xdr:col>
      <xdr:colOff>485775</xdr:colOff>
      <xdr:row>95</xdr:row>
      <xdr:rowOff>161925</xdr:rowOff>
    </xdr:to>
    <xdr:sp macro="" textlink="">
      <xdr:nvSpPr>
        <xdr:cNvPr id="245" name="フローチャート : 判断 244"/>
        <xdr:cNvSpPr/>
      </xdr:nvSpPr>
      <xdr:spPr>
        <a:xfrm>
          <a:off x="10763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9525</xdr:rowOff>
    </xdr:from>
    <xdr:ext cx="533400" cy="257175"/>
    <xdr:sp macro="" textlink="">
      <xdr:nvSpPr>
        <xdr:cNvPr id="246" name="テキスト ボックス 245"/>
        <xdr:cNvSpPr txBox="1"/>
      </xdr:nvSpPr>
      <xdr:spPr>
        <a:xfrm>
          <a:off x="866775" y="1612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7" name="テキスト ボックス 246"/>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8" name="テキスト ボックス 247"/>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49" name="テキスト ボックス 248"/>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0" name="テキスト ボックス 249"/>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1" name="テキスト ボックス 250"/>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98</xdr:row>
      <xdr:rowOff>66675</xdr:rowOff>
    </xdr:from>
    <xdr:to>
      <xdr:col>6</xdr:col>
      <xdr:colOff>561975</xdr:colOff>
      <xdr:row>98</xdr:row>
      <xdr:rowOff>161925</xdr:rowOff>
    </xdr:to>
    <xdr:sp macro="" textlink="">
      <xdr:nvSpPr>
        <xdr:cNvPr id="252" name="円/楕円 251"/>
        <xdr:cNvSpPr/>
      </xdr:nvSpPr>
      <xdr:spPr>
        <a:xfrm>
          <a:off x="4581525" y="1686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152400</xdr:rowOff>
    </xdr:from>
    <xdr:ext cx="533400" cy="257175"/>
    <xdr:sp macro="" textlink="">
      <xdr:nvSpPr>
        <xdr:cNvPr id="253" name="衛生費該当値テキスト"/>
        <xdr:cNvSpPr txBox="1"/>
      </xdr:nvSpPr>
      <xdr:spPr>
        <a:xfrm>
          <a:off x="4686300" y="1678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20,560</a:t>
          </a:r>
          <a:endParaRPr kumimoji="1" lang="ja-JP" altLang="en-US" sz="1000" b="1">
            <a:solidFill>
              <a:srgbClr val="FF0000"/>
            </a:solidFill>
            <a:latin typeface="ＭＳ Ｐゴシック"/>
          </a:endParaRPr>
        </a:p>
      </xdr:txBody>
    </xdr:sp>
    <xdr:clientData/>
  </xdr:oneCellAnchor>
  <xdr:twoCellAnchor>
    <xdr:from>
      <xdr:col>5</xdr:col>
      <xdr:colOff>304800</xdr:colOff>
      <xdr:row>98</xdr:row>
      <xdr:rowOff>66675</xdr:rowOff>
    </xdr:from>
    <xdr:to>
      <xdr:col>5</xdr:col>
      <xdr:colOff>409575</xdr:colOff>
      <xdr:row>99</xdr:row>
      <xdr:rowOff>0</xdr:rowOff>
    </xdr:to>
    <xdr:sp macro="" textlink="">
      <xdr:nvSpPr>
        <xdr:cNvPr id="254" name="円/楕円 253"/>
        <xdr:cNvSpPr/>
      </xdr:nvSpPr>
      <xdr:spPr>
        <a:xfrm>
          <a:off x="3743325"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161925</xdr:rowOff>
    </xdr:from>
    <xdr:ext cx="533400" cy="257175"/>
    <xdr:sp macro="" textlink="">
      <xdr:nvSpPr>
        <xdr:cNvPr id="255" name="テキスト ボックス 254"/>
        <xdr:cNvSpPr txBox="1"/>
      </xdr:nvSpPr>
      <xdr:spPr>
        <a:xfrm>
          <a:off x="3533775"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28575</xdr:rowOff>
    </xdr:from>
    <xdr:to>
      <xdr:col>4</xdr:col>
      <xdr:colOff>209550</xdr:colOff>
      <xdr:row>98</xdr:row>
      <xdr:rowOff>123825</xdr:rowOff>
    </xdr:to>
    <xdr:sp macro="" textlink="">
      <xdr:nvSpPr>
        <xdr:cNvPr id="256" name="円/楕円 255"/>
        <xdr:cNvSpPr/>
      </xdr:nvSpPr>
      <xdr:spPr>
        <a:xfrm>
          <a:off x="2857500" y="16830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114300</xdr:rowOff>
    </xdr:from>
    <xdr:ext cx="533400" cy="257175"/>
    <xdr:sp macro="" textlink="">
      <xdr:nvSpPr>
        <xdr:cNvPr id="257" name="テキスト ボックス 256"/>
        <xdr:cNvSpPr txBox="1"/>
      </xdr:nvSpPr>
      <xdr:spPr>
        <a:xfrm>
          <a:off x="2638425"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21,404</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28575</xdr:rowOff>
    </xdr:from>
    <xdr:to>
      <xdr:col>3</xdr:col>
      <xdr:colOff>0</xdr:colOff>
      <xdr:row>98</xdr:row>
      <xdr:rowOff>133350</xdr:rowOff>
    </xdr:to>
    <xdr:sp macro="" textlink="">
      <xdr:nvSpPr>
        <xdr:cNvPr id="258" name="円/楕円 257"/>
        <xdr:cNvSpPr/>
      </xdr:nvSpPr>
      <xdr:spPr>
        <a:xfrm>
          <a:off x="1971675" y="16830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123825</xdr:rowOff>
    </xdr:from>
    <xdr:ext cx="533400" cy="257175"/>
    <xdr:sp macro="" textlink="">
      <xdr:nvSpPr>
        <xdr:cNvPr id="259" name="テキスト ボックス 258"/>
        <xdr:cNvSpPr txBox="1"/>
      </xdr:nvSpPr>
      <xdr:spPr>
        <a:xfrm>
          <a:off x="1752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21,286</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161925</xdr:rowOff>
    </xdr:from>
    <xdr:to>
      <xdr:col>1</xdr:col>
      <xdr:colOff>485775</xdr:colOff>
      <xdr:row>98</xdr:row>
      <xdr:rowOff>85725</xdr:rowOff>
    </xdr:to>
    <xdr:sp macro="" textlink="">
      <xdr:nvSpPr>
        <xdr:cNvPr id="260" name="円/楕円 259"/>
        <xdr:cNvSpPr/>
      </xdr:nvSpPr>
      <xdr:spPr>
        <a:xfrm>
          <a:off x="1076325" y="16792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76200</xdr:rowOff>
    </xdr:from>
    <xdr:ext cx="533400" cy="257175"/>
    <xdr:sp macro="" textlink="">
      <xdr:nvSpPr>
        <xdr:cNvPr id="261" name="テキスト ボックス 260"/>
        <xdr:cNvSpPr txBox="1"/>
      </xdr:nvSpPr>
      <xdr:spPr>
        <a:xfrm>
          <a:off x="866775"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22,237</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2" name="正方形/長方形 261"/>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3" name="正方形/長方形 262"/>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4" name="正方形/長方形 263"/>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5" name="正方形/長方形 264"/>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6" name="正方形/長方形 265"/>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7" name="正方形/長方形 266"/>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8" name="正方形/長方形 267"/>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9" name="正方形/長方形 268"/>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0" name="テキスト ボックス 269"/>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1" name="直線コネクタ 270"/>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2" name="直線コネクタ 271"/>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3" name="テキスト ボックス 272"/>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4" name="直線コネクタ 273"/>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36</xdr:row>
      <xdr:rowOff>38100</xdr:rowOff>
    </xdr:from>
    <xdr:ext cx="466725" cy="257175"/>
    <xdr:sp macro="" textlink="">
      <xdr:nvSpPr>
        <xdr:cNvPr id="275" name="テキスト ボックス 274"/>
        <xdr:cNvSpPr txBox="1"/>
      </xdr:nvSpPr>
      <xdr:spPr>
        <a:xfrm>
          <a:off x="613410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6" name="直線コネクタ 275"/>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7" name="テキスト ボックス 276"/>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8" name="直線コネクタ 277"/>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79" name="テキスト ボックス 278"/>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0" name="直線コネクタ 279"/>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1" name="テキスト ボックス 280"/>
        <xdr:cNvSpPr txBox="1"/>
      </xdr:nvSpPr>
      <xdr:spPr>
        <a:xfrm>
          <a:off x="60769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2" name="直線コネクタ 281"/>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3" name="テキスト ボックス 282"/>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4"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38100</xdr:rowOff>
    </xdr:from>
    <xdr:to>
      <xdr:col>15</xdr:col>
      <xdr:colOff>180975</xdr:colOff>
      <xdr:row>39</xdr:row>
      <xdr:rowOff>38100</xdr:rowOff>
    </xdr:to>
    <xdr:cxnSp macro="">
      <xdr:nvCxnSpPr>
        <xdr:cNvPr id="285" name="直線コネクタ 284"/>
        <xdr:cNvCxnSpPr/>
      </xdr:nvCxnSpPr>
      <xdr:spPr>
        <a:xfrm flipV="1">
          <a:off x="10477500" y="535305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38100</xdr:rowOff>
    </xdr:from>
    <xdr:ext cx="381000" cy="257175"/>
    <xdr:sp macro="" textlink="">
      <xdr:nvSpPr>
        <xdr:cNvPr id="286" name="労働費最小値テキスト"/>
        <xdr:cNvSpPr txBox="1"/>
      </xdr:nvSpPr>
      <xdr:spPr>
        <a:xfrm>
          <a:off x="10525125" y="6724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95250</xdr:colOff>
      <xdr:row>39</xdr:row>
      <xdr:rowOff>38100</xdr:rowOff>
    </xdr:from>
    <xdr:to>
      <xdr:col>15</xdr:col>
      <xdr:colOff>266700</xdr:colOff>
      <xdr:row>39</xdr:row>
      <xdr:rowOff>38100</xdr:rowOff>
    </xdr:to>
    <xdr:cxnSp macro="">
      <xdr:nvCxnSpPr>
        <xdr:cNvPr id="287" name="直線コネクタ 286"/>
        <xdr:cNvCxnSpPr/>
      </xdr:nvCxnSpPr>
      <xdr:spPr>
        <a:xfrm>
          <a:off x="10391775" y="6724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161925</xdr:rowOff>
    </xdr:from>
    <xdr:ext cx="533400" cy="257175"/>
    <xdr:sp macro="" textlink="">
      <xdr:nvSpPr>
        <xdr:cNvPr id="288" name="労働費最大値テキスト"/>
        <xdr:cNvSpPr txBox="1"/>
      </xdr:nvSpPr>
      <xdr:spPr>
        <a:xfrm>
          <a:off x="10525125"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95250</xdr:colOff>
      <xdr:row>31</xdr:row>
      <xdr:rowOff>38100</xdr:rowOff>
    </xdr:from>
    <xdr:to>
      <xdr:col>15</xdr:col>
      <xdr:colOff>266700</xdr:colOff>
      <xdr:row>31</xdr:row>
      <xdr:rowOff>38100</xdr:rowOff>
    </xdr:to>
    <xdr:cxnSp macro="">
      <xdr:nvCxnSpPr>
        <xdr:cNvPr id="289" name="直線コネクタ 288"/>
        <xdr:cNvCxnSpPr/>
      </xdr:nvCxnSpPr>
      <xdr:spPr>
        <a:xfrm>
          <a:off x="10391775" y="5353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114300</xdr:rowOff>
    </xdr:from>
    <xdr:to>
      <xdr:col>15</xdr:col>
      <xdr:colOff>180975</xdr:colOff>
      <xdr:row>38</xdr:row>
      <xdr:rowOff>114300</xdr:rowOff>
    </xdr:to>
    <xdr:cxnSp macro="">
      <xdr:nvCxnSpPr>
        <xdr:cNvPr id="290" name="直線コネクタ 289"/>
        <xdr:cNvCxnSpPr/>
      </xdr:nvCxnSpPr>
      <xdr:spPr>
        <a:xfrm>
          <a:off x="9639300" y="66294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28575</xdr:rowOff>
    </xdr:from>
    <xdr:ext cx="466725" cy="257175"/>
    <xdr:sp macro="" textlink="">
      <xdr:nvSpPr>
        <xdr:cNvPr id="291" name="労働費平均値テキスト"/>
        <xdr:cNvSpPr txBox="1"/>
      </xdr:nvSpPr>
      <xdr:spPr>
        <a:xfrm>
          <a:off x="10525125" y="637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0</xdr:rowOff>
    </xdr:from>
    <xdr:to>
      <xdr:col>15</xdr:col>
      <xdr:colOff>228600</xdr:colOff>
      <xdr:row>38</xdr:row>
      <xdr:rowOff>104775</xdr:rowOff>
    </xdr:to>
    <xdr:sp macro="" textlink="">
      <xdr:nvSpPr>
        <xdr:cNvPr id="292" name="フローチャート : 判断 291"/>
        <xdr:cNvSpPr/>
      </xdr:nvSpPr>
      <xdr:spPr>
        <a:xfrm>
          <a:off x="10429875" y="651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104775</xdr:rowOff>
    </xdr:from>
    <xdr:to>
      <xdr:col>14</xdr:col>
      <xdr:colOff>28575</xdr:colOff>
      <xdr:row>38</xdr:row>
      <xdr:rowOff>114300</xdr:rowOff>
    </xdr:to>
    <xdr:cxnSp macro="">
      <xdr:nvCxnSpPr>
        <xdr:cNvPr id="293" name="直線コネクタ 292"/>
        <xdr:cNvCxnSpPr/>
      </xdr:nvCxnSpPr>
      <xdr:spPr>
        <a:xfrm>
          <a:off x="8753475" y="66198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38</xdr:row>
      <xdr:rowOff>28575</xdr:rowOff>
    </xdr:from>
    <xdr:to>
      <xdr:col>14</xdr:col>
      <xdr:colOff>76200</xdr:colOff>
      <xdr:row>38</xdr:row>
      <xdr:rowOff>133350</xdr:rowOff>
    </xdr:to>
    <xdr:sp macro="" textlink="">
      <xdr:nvSpPr>
        <xdr:cNvPr id="294" name="フローチャート : 判断 293"/>
        <xdr:cNvSpPr/>
      </xdr:nvSpPr>
      <xdr:spPr>
        <a:xfrm>
          <a:off x="95916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152400</xdr:rowOff>
    </xdr:from>
    <xdr:ext cx="466725" cy="257175"/>
    <xdr:sp macro="" textlink="">
      <xdr:nvSpPr>
        <xdr:cNvPr id="295" name="テキスト ボックス 294"/>
        <xdr:cNvSpPr txBox="1"/>
      </xdr:nvSpPr>
      <xdr:spPr>
        <a:xfrm>
          <a:off x="940117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104775</xdr:rowOff>
    </xdr:from>
    <xdr:to>
      <xdr:col>12</xdr:col>
      <xdr:colOff>514350</xdr:colOff>
      <xdr:row>38</xdr:row>
      <xdr:rowOff>104775</xdr:rowOff>
    </xdr:to>
    <xdr:cxnSp macro="">
      <xdr:nvCxnSpPr>
        <xdr:cNvPr id="296" name="直線コネクタ 295"/>
        <xdr:cNvCxnSpPr/>
      </xdr:nvCxnSpPr>
      <xdr:spPr>
        <a:xfrm flipV="1">
          <a:off x="7858125" y="66198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19050</xdr:rowOff>
    </xdr:from>
    <xdr:to>
      <xdr:col>12</xdr:col>
      <xdr:colOff>561975</xdr:colOff>
      <xdr:row>38</xdr:row>
      <xdr:rowOff>114300</xdr:rowOff>
    </xdr:to>
    <xdr:sp macro="" textlink="">
      <xdr:nvSpPr>
        <xdr:cNvPr id="297" name="フローチャート : 判断 296"/>
        <xdr:cNvSpPr/>
      </xdr:nvSpPr>
      <xdr:spPr>
        <a:xfrm>
          <a:off x="8696325"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133350</xdr:rowOff>
    </xdr:from>
    <xdr:ext cx="466725" cy="257175"/>
    <xdr:sp macro="" textlink="">
      <xdr:nvSpPr>
        <xdr:cNvPr id="298" name="テキスト ボックス 297"/>
        <xdr:cNvSpPr txBox="1"/>
      </xdr:nvSpPr>
      <xdr:spPr>
        <a:xfrm>
          <a:off x="85153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104775</xdr:rowOff>
    </xdr:from>
    <xdr:to>
      <xdr:col>11</xdr:col>
      <xdr:colOff>304800</xdr:colOff>
      <xdr:row>38</xdr:row>
      <xdr:rowOff>104775</xdr:rowOff>
    </xdr:to>
    <xdr:cxnSp macro="">
      <xdr:nvCxnSpPr>
        <xdr:cNvPr id="299" name="直線コネクタ 298"/>
        <xdr:cNvCxnSpPr/>
      </xdr:nvCxnSpPr>
      <xdr:spPr>
        <a:xfrm>
          <a:off x="6972300" y="6448425"/>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171450</xdr:rowOff>
    </xdr:from>
    <xdr:to>
      <xdr:col>11</xdr:col>
      <xdr:colOff>361950</xdr:colOff>
      <xdr:row>38</xdr:row>
      <xdr:rowOff>104775</xdr:rowOff>
    </xdr:to>
    <xdr:sp macro="" textlink="">
      <xdr:nvSpPr>
        <xdr:cNvPr id="300" name="フローチャート : 判断 299"/>
        <xdr:cNvSpPr/>
      </xdr:nvSpPr>
      <xdr:spPr>
        <a:xfrm>
          <a:off x="78105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114300</xdr:rowOff>
    </xdr:from>
    <xdr:ext cx="466725" cy="257175"/>
    <xdr:sp macro="" textlink="">
      <xdr:nvSpPr>
        <xdr:cNvPr id="301" name="テキスト ボックス 300"/>
        <xdr:cNvSpPr txBox="1"/>
      </xdr:nvSpPr>
      <xdr:spPr>
        <a:xfrm>
          <a:off x="7629525"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114300</xdr:rowOff>
    </xdr:from>
    <xdr:to>
      <xdr:col>10</xdr:col>
      <xdr:colOff>152400</xdr:colOff>
      <xdr:row>38</xdr:row>
      <xdr:rowOff>47625</xdr:rowOff>
    </xdr:to>
    <xdr:sp macro="" textlink="">
      <xdr:nvSpPr>
        <xdr:cNvPr id="302" name="フローチャート : 判断 301"/>
        <xdr:cNvSpPr/>
      </xdr:nvSpPr>
      <xdr:spPr>
        <a:xfrm>
          <a:off x="6924675" y="6457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38100</xdr:rowOff>
    </xdr:from>
    <xdr:ext cx="466725" cy="257175"/>
    <xdr:sp macro="" textlink="">
      <xdr:nvSpPr>
        <xdr:cNvPr id="303" name="テキスト ボックス 302"/>
        <xdr:cNvSpPr txBox="1"/>
      </xdr:nvSpPr>
      <xdr:spPr>
        <a:xfrm>
          <a:off x="6734175" y="655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4" name="テキスト ボックス 303"/>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5" name="テキスト ボックス 304"/>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6" name="テキスト ボックス 305"/>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7" name="テキスト ボックス 306"/>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8" name="テキスト ボックス 307"/>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66675</xdr:rowOff>
    </xdr:from>
    <xdr:to>
      <xdr:col>15</xdr:col>
      <xdr:colOff>228600</xdr:colOff>
      <xdr:row>38</xdr:row>
      <xdr:rowOff>161925</xdr:rowOff>
    </xdr:to>
    <xdr:sp macro="" textlink="">
      <xdr:nvSpPr>
        <xdr:cNvPr id="309" name="円/楕円 308"/>
        <xdr:cNvSpPr/>
      </xdr:nvSpPr>
      <xdr:spPr>
        <a:xfrm>
          <a:off x="10429875" y="6581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152400</xdr:rowOff>
    </xdr:from>
    <xdr:ext cx="466725" cy="257175"/>
    <xdr:sp macro="" textlink="">
      <xdr:nvSpPr>
        <xdr:cNvPr id="310" name="労働費該当値テキスト"/>
        <xdr:cNvSpPr txBox="1"/>
      </xdr:nvSpPr>
      <xdr:spPr>
        <a:xfrm>
          <a:off x="10525125" y="649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57150</xdr:rowOff>
    </xdr:from>
    <xdr:to>
      <xdr:col>14</xdr:col>
      <xdr:colOff>76200</xdr:colOff>
      <xdr:row>38</xdr:row>
      <xdr:rowOff>161925</xdr:rowOff>
    </xdr:to>
    <xdr:sp macro="" textlink="">
      <xdr:nvSpPr>
        <xdr:cNvPr id="311" name="円/楕円 310"/>
        <xdr:cNvSpPr/>
      </xdr:nvSpPr>
      <xdr:spPr>
        <a:xfrm>
          <a:off x="95916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38</xdr:row>
      <xdr:rowOff>152400</xdr:rowOff>
    </xdr:from>
    <xdr:ext cx="466725" cy="257175"/>
    <xdr:sp macro="" textlink="">
      <xdr:nvSpPr>
        <xdr:cNvPr id="312" name="テキスト ボックス 311"/>
        <xdr:cNvSpPr txBox="1"/>
      </xdr:nvSpPr>
      <xdr:spPr>
        <a:xfrm>
          <a:off x="9401175"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57150</xdr:rowOff>
    </xdr:from>
    <xdr:to>
      <xdr:col>12</xdr:col>
      <xdr:colOff>561975</xdr:colOff>
      <xdr:row>38</xdr:row>
      <xdr:rowOff>152400</xdr:rowOff>
    </xdr:to>
    <xdr:sp macro="" textlink="">
      <xdr:nvSpPr>
        <xdr:cNvPr id="313" name="円/楕円 312"/>
        <xdr:cNvSpPr/>
      </xdr:nvSpPr>
      <xdr:spPr>
        <a:xfrm>
          <a:off x="8696325" y="6572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142875</xdr:rowOff>
    </xdr:from>
    <xdr:ext cx="466725" cy="257175"/>
    <xdr:sp macro="" textlink="">
      <xdr:nvSpPr>
        <xdr:cNvPr id="314" name="テキスト ボックス 313"/>
        <xdr:cNvSpPr txBox="1"/>
      </xdr:nvSpPr>
      <xdr:spPr>
        <a:xfrm>
          <a:off x="8515350"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57150</xdr:rowOff>
    </xdr:from>
    <xdr:to>
      <xdr:col>11</xdr:col>
      <xdr:colOff>361950</xdr:colOff>
      <xdr:row>38</xdr:row>
      <xdr:rowOff>161925</xdr:rowOff>
    </xdr:to>
    <xdr:sp macro="" textlink="">
      <xdr:nvSpPr>
        <xdr:cNvPr id="315" name="円/楕円 314"/>
        <xdr:cNvSpPr/>
      </xdr:nvSpPr>
      <xdr:spPr>
        <a:xfrm>
          <a:off x="7810500" y="657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152400</xdr:rowOff>
    </xdr:from>
    <xdr:ext cx="466725" cy="257175"/>
    <xdr:sp macro="" textlink="">
      <xdr:nvSpPr>
        <xdr:cNvPr id="316" name="テキスト ボックス 315"/>
        <xdr:cNvSpPr txBox="1"/>
      </xdr:nvSpPr>
      <xdr:spPr>
        <a:xfrm>
          <a:off x="7629525"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57150</xdr:rowOff>
    </xdr:from>
    <xdr:to>
      <xdr:col>10</xdr:col>
      <xdr:colOff>152400</xdr:colOff>
      <xdr:row>37</xdr:row>
      <xdr:rowOff>152400</xdr:rowOff>
    </xdr:to>
    <xdr:sp macro="" textlink="">
      <xdr:nvSpPr>
        <xdr:cNvPr id="317" name="円/楕円 316"/>
        <xdr:cNvSpPr/>
      </xdr:nvSpPr>
      <xdr:spPr>
        <a:xfrm>
          <a:off x="6924675" y="6400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0</xdr:rowOff>
    </xdr:from>
    <xdr:ext cx="466725" cy="257175"/>
    <xdr:sp macro="" textlink="">
      <xdr:nvSpPr>
        <xdr:cNvPr id="318" name="テキスト ボックス 317"/>
        <xdr:cNvSpPr txBox="1"/>
      </xdr:nvSpPr>
      <xdr:spPr>
        <a:xfrm>
          <a:off x="6734175" y="617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9" name="正方形/長方形 318"/>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0" name="正方形/長方形 319"/>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1" name="正方形/長方形 320"/>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2" name="正方形/長方形 321"/>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3" name="正方形/長方形 322"/>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4" name="正方形/長方形 323"/>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5" name="正方形/長方形 324"/>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6" name="正方形/長方形 325"/>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7" name="テキスト ボックス 326"/>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8" name="直線コネクタ 327"/>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28575</xdr:rowOff>
    </xdr:from>
    <xdr:to>
      <xdr:col>16</xdr:col>
      <xdr:colOff>304800</xdr:colOff>
      <xdr:row>58</xdr:row>
      <xdr:rowOff>28575</xdr:rowOff>
    </xdr:to>
    <xdr:cxnSp macro="">
      <xdr:nvCxnSpPr>
        <xdr:cNvPr id="329" name="直線コネクタ 328"/>
        <xdr:cNvCxnSpPr/>
      </xdr:nvCxnSpPr>
      <xdr:spPr>
        <a:xfrm>
          <a:off x="6600825" y="9972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57150</xdr:rowOff>
    </xdr:from>
    <xdr:ext cx="247650" cy="257175"/>
    <xdr:sp macro="" textlink="">
      <xdr:nvSpPr>
        <xdr:cNvPr id="330" name="テキスト ボックス 329"/>
        <xdr:cNvSpPr txBox="1"/>
      </xdr:nvSpPr>
      <xdr:spPr>
        <a:xfrm>
          <a:off x="6353175" y="9829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1" name="直線コネクタ 330"/>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2" name="テキスト ボックス 331"/>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51</xdr:row>
      <xdr:rowOff>85725</xdr:rowOff>
    </xdr:from>
    <xdr:to>
      <xdr:col>16</xdr:col>
      <xdr:colOff>304800</xdr:colOff>
      <xdr:row>51</xdr:row>
      <xdr:rowOff>85725</xdr:rowOff>
    </xdr:to>
    <xdr:cxnSp macro="">
      <xdr:nvCxnSpPr>
        <xdr:cNvPr id="333" name="直線コネクタ 332"/>
        <xdr:cNvCxnSpPr/>
      </xdr:nvCxnSpPr>
      <xdr:spPr>
        <a:xfrm>
          <a:off x="6600825" y="8829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50</xdr:row>
      <xdr:rowOff>114300</xdr:rowOff>
    </xdr:from>
    <xdr:ext cx="533400" cy="257175"/>
    <xdr:sp macro="" textlink="">
      <xdr:nvSpPr>
        <xdr:cNvPr id="334" name="テキスト ボックス 333"/>
        <xdr:cNvSpPr txBox="1"/>
      </xdr:nvSpPr>
      <xdr:spPr>
        <a:xfrm>
          <a:off x="6076950" y="868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5" name="直線コネクタ 334"/>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36" name="テキスト ボックス 335"/>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37"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123825</xdr:rowOff>
    </xdr:from>
    <xdr:to>
      <xdr:col>15</xdr:col>
      <xdr:colOff>180975</xdr:colOff>
      <xdr:row>58</xdr:row>
      <xdr:rowOff>9525</xdr:rowOff>
    </xdr:to>
    <xdr:cxnSp macro="">
      <xdr:nvCxnSpPr>
        <xdr:cNvPr id="338" name="直線コネクタ 337"/>
        <xdr:cNvCxnSpPr/>
      </xdr:nvCxnSpPr>
      <xdr:spPr>
        <a:xfrm flipV="1">
          <a:off x="10477500" y="8696325"/>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9525</xdr:rowOff>
    </xdr:from>
    <xdr:ext cx="381000" cy="257175"/>
    <xdr:sp macro="" textlink="">
      <xdr:nvSpPr>
        <xdr:cNvPr id="339" name="農林水産業費最小値テキスト"/>
        <xdr:cNvSpPr txBox="1"/>
      </xdr:nvSpPr>
      <xdr:spPr>
        <a:xfrm>
          <a:off x="10525125" y="99536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95250</xdr:colOff>
      <xdr:row>58</xdr:row>
      <xdr:rowOff>9525</xdr:rowOff>
    </xdr:from>
    <xdr:to>
      <xdr:col>15</xdr:col>
      <xdr:colOff>266700</xdr:colOff>
      <xdr:row>58</xdr:row>
      <xdr:rowOff>9525</xdr:rowOff>
    </xdr:to>
    <xdr:cxnSp macro="">
      <xdr:nvCxnSpPr>
        <xdr:cNvPr id="340" name="直線コネクタ 339"/>
        <xdr:cNvCxnSpPr/>
      </xdr:nvCxnSpPr>
      <xdr:spPr>
        <a:xfrm>
          <a:off x="10391775" y="9953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66675</xdr:rowOff>
    </xdr:from>
    <xdr:ext cx="533400" cy="257175"/>
    <xdr:sp macro="" textlink="">
      <xdr:nvSpPr>
        <xdr:cNvPr id="341" name="農林水産業費最大値テキスト"/>
        <xdr:cNvSpPr txBox="1"/>
      </xdr:nvSpPr>
      <xdr:spPr>
        <a:xfrm>
          <a:off x="10525125" y="846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95250</xdr:colOff>
      <xdr:row>50</xdr:row>
      <xdr:rowOff>123825</xdr:rowOff>
    </xdr:from>
    <xdr:to>
      <xdr:col>15</xdr:col>
      <xdr:colOff>266700</xdr:colOff>
      <xdr:row>50</xdr:row>
      <xdr:rowOff>123825</xdr:rowOff>
    </xdr:to>
    <xdr:cxnSp macro="">
      <xdr:nvCxnSpPr>
        <xdr:cNvPr id="342" name="直線コネクタ 341"/>
        <xdr:cNvCxnSpPr/>
      </xdr:nvCxnSpPr>
      <xdr:spPr>
        <a:xfrm>
          <a:off x="10391775" y="8696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171450</xdr:rowOff>
    </xdr:from>
    <xdr:to>
      <xdr:col>15</xdr:col>
      <xdr:colOff>180975</xdr:colOff>
      <xdr:row>57</xdr:row>
      <xdr:rowOff>9525</xdr:rowOff>
    </xdr:to>
    <xdr:cxnSp macro="">
      <xdr:nvCxnSpPr>
        <xdr:cNvPr id="343" name="直線コネクタ 342"/>
        <xdr:cNvCxnSpPr/>
      </xdr:nvCxnSpPr>
      <xdr:spPr>
        <a:xfrm flipV="1">
          <a:off x="9639300" y="97726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54</xdr:row>
      <xdr:rowOff>114300</xdr:rowOff>
    </xdr:from>
    <xdr:ext cx="466725" cy="257175"/>
    <xdr:sp macro="" textlink="">
      <xdr:nvSpPr>
        <xdr:cNvPr id="344" name="農林水産業費平均値テキスト"/>
        <xdr:cNvSpPr txBox="1"/>
      </xdr:nvSpPr>
      <xdr:spPr>
        <a:xfrm>
          <a:off x="10525125" y="937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85725</xdr:rowOff>
    </xdr:from>
    <xdr:to>
      <xdr:col>15</xdr:col>
      <xdr:colOff>228600</xdr:colOff>
      <xdr:row>56</xdr:row>
      <xdr:rowOff>19050</xdr:rowOff>
    </xdr:to>
    <xdr:sp macro="" textlink="">
      <xdr:nvSpPr>
        <xdr:cNvPr id="345" name="フローチャート : 判断 344"/>
        <xdr:cNvSpPr/>
      </xdr:nvSpPr>
      <xdr:spPr>
        <a:xfrm>
          <a:off x="10429875" y="9515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56</xdr:row>
      <xdr:rowOff>161925</xdr:rowOff>
    </xdr:from>
    <xdr:to>
      <xdr:col>14</xdr:col>
      <xdr:colOff>28575</xdr:colOff>
      <xdr:row>57</xdr:row>
      <xdr:rowOff>9525</xdr:rowOff>
    </xdr:to>
    <xdr:cxnSp macro="">
      <xdr:nvCxnSpPr>
        <xdr:cNvPr id="346" name="直線コネクタ 345"/>
        <xdr:cNvCxnSpPr/>
      </xdr:nvCxnSpPr>
      <xdr:spPr>
        <a:xfrm>
          <a:off x="8753475" y="97631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9525</xdr:rowOff>
    </xdr:from>
    <xdr:to>
      <xdr:col>14</xdr:col>
      <xdr:colOff>76200</xdr:colOff>
      <xdr:row>55</xdr:row>
      <xdr:rowOff>114300</xdr:rowOff>
    </xdr:to>
    <xdr:sp macro="" textlink="">
      <xdr:nvSpPr>
        <xdr:cNvPr id="347" name="フローチャート : 判断 346"/>
        <xdr:cNvSpPr/>
      </xdr:nvSpPr>
      <xdr:spPr>
        <a:xfrm>
          <a:off x="9591675" y="943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53</xdr:row>
      <xdr:rowOff>133350</xdr:rowOff>
    </xdr:from>
    <xdr:ext cx="466725" cy="257175"/>
    <xdr:sp macro="" textlink="">
      <xdr:nvSpPr>
        <xdr:cNvPr id="348" name="テキスト ボックス 347"/>
        <xdr:cNvSpPr txBox="1"/>
      </xdr:nvSpPr>
      <xdr:spPr>
        <a:xfrm>
          <a:off x="9401175" y="922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304800</xdr:colOff>
      <xdr:row>56</xdr:row>
      <xdr:rowOff>161925</xdr:rowOff>
    </xdr:from>
    <xdr:to>
      <xdr:col>12</xdr:col>
      <xdr:colOff>514350</xdr:colOff>
      <xdr:row>57</xdr:row>
      <xdr:rowOff>19050</xdr:rowOff>
    </xdr:to>
    <xdr:cxnSp macro="">
      <xdr:nvCxnSpPr>
        <xdr:cNvPr id="349" name="直線コネクタ 348"/>
        <xdr:cNvCxnSpPr/>
      </xdr:nvCxnSpPr>
      <xdr:spPr>
        <a:xfrm flipV="1">
          <a:off x="7858125" y="97631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66675</xdr:rowOff>
    </xdr:from>
    <xdr:to>
      <xdr:col>12</xdr:col>
      <xdr:colOff>561975</xdr:colOff>
      <xdr:row>55</xdr:row>
      <xdr:rowOff>171450</xdr:rowOff>
    </xdr:to>
    <xdr:sp macro="" textlink="">
      <xdr:nvSpPr>
        <xdr:cNvPr id="350" name="フローチャート : 判断 349"/>
        <xdr:cNvSpPr/>
      </xdr:nvSpPr>
      <xdr:spPr>
        <a:xfrm>
          <a:off x="8696325"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54</xdr:row>
      <xdr:rowOff>9525</xdr:rowOff>
    </xdr:from>
    <xdr:ext cx="466725" cy="257175"/>
    <xdr:sp macro="" textlink="">
      <xdr:nvSpPr>
        <xdr:cNvPr id="351" name="テキスト ボックス 350"/>
        <xdr:cNvSpPr txBox="1"/>
      </xdr:nvSpPr>
      <xdr:spPr>
        <a:xfrm>
          <a:off x="8515350" y="926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9525</xdr:rowOff>
    </xdr:from>
    <xdr:to>
      <xdr:col>11</xdr:col>
      <xdr:colOff>304800</xdr:colOff>
      <xdr:row>57</xdr:row>
      <xdr:rowOff>19050</xdr:rowOff>
    </xdr:to>
    <xdr:cxnSp macro="">
      <xdr:nvCxnSpPr>
        <xdr:cNvPr id="352" name="直線コネクタ 351"/>
        <xdr:cNvCxnSpPr/>
      </xdr:nvCxnSpPr>
      <xdr:spPr>
        <a:xfrm>
          <a:off x="6972300" y="97821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95250</xdr:rowOff>
    </xdr:from>
    <xdr:to>
      <xdr:col>11</xdr:col>
      <xdr:colOff>361950</xdr:colOff>
      <xdr:row>56</xdr:row>
      <xdr:rowOff>19050</xdr:rowOff>
    </xdr:to>
    <xdr:sp macro="" textlink="">
      <xdr:nvSpPr>
        <xdr:cNvPr id="353" name="フローチャート : 判断 352"/>
        <xdr:cNvSpPr/>
      </xdr:nvSpPr>
      <xdr:spPr>
        <a:xfrm>
          <a:off x="7810500" y="952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54</xdr:row>
      <xdr:rowOff>38100</xdr:rowOff>
    </xdr:from>
    <xdr:ext cx="466725" cy="257175"/>
    <xdr:sp macro="" textlink="">
      <xdr:nvSpPr>
        <xdr:cNvPr id="354" name="テキスト ボックス 353"/>
        <xdr:cNvSpPr txBox="1"/>
      </xdr:nvSpPr>
      <xdr:spPr>
        <a:xfrm>
          <a:off x="7629525" y="929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57150</xdr:colOff>
      <xdr:row>55</xdr:row>
      <xdr:rowOff>95250</xdr:rowOff>
    </xdr:from>
    <xdr:to>
      <xdr:col>10</xdr:col>
      <xdr:colOff>152400</xdr:colOff>
      <xdr:row>56</xdr:row>
      <xdr:rowOff>28575</xdr:rowOff>
    </xdr:to>
    <xdr:sp macro="" textlink="">
      <xdr:nvSpPr>
        <xdr:cNvPr id="355" name="フローチャート : 判断 354"/>
        <xdr:cNvSpPr/>
      </xdr:nvSpPr>
      <xdr:spPr>
        <a:xfrm>
          <a:off x="6924675" y="9525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54</xdr:row>
      <xdr:rowOff>47625</xdr:rowOff>
    </xdr:from>
    <xdr:ext cx="466725" cy="257175"/>
    <xdr:sp macro="" textlink="">
      <xdr:nvSpPr>
        <xdr:cNvPr id="356" name="テキスト ボックス 355"/>
        <xdr:cNvSpPr txBox="1"/>
      </xdr:nvSpPr>
      <xdr:spPr>
        <a:xfrm>
          <a:off x="6734175" y="9305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57" name="テキスト ボックス 356"/>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58" name="テキスト ボックス 357"/>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59" name="テキスト ボックス 358"/>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0" name="テキスト ボックス 359"/>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1" name="テキスト ボックス 360"/>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56</xdr:row>
      <xdr:rowOff>123825</xdr:rowOff>
    </xdr:from>
    <xdr:to>
      <xdr:col>15</xdr:col>
      <xdr:colOff>228600</xdr:colOff>
      <xdr:row>57</xdr:row>
      <xdr:rowOff>47625</xdr:rowOff>
    </xdr:to>
    <xdr:sp macro="" textlink="">
      <xdr:nvSpPr>
        <xdr:cNvPr id="362" name="円/楕円 361"/>
        <xdr:cNvSpPr/>
      </xdr:nvSpPr>
      <xdr:spPr>
        <a:xfrm>
          <a:off x="10429875" y="9725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95250</xdr:rowOff>
    </xdr:from>
    <xdr:ext cx="466725" cy="257175"/>
    <xdr:sp macro="" textlink="">
      <xdr:nvSpPr>
        <xdr:cNvPr id="363" name="農林水産業費該当値テキスト"/>
        <xdr:cNvSpPr txBox="1"/>
      </xdr:nvSpPr>
      <xdr:spPr>
        <a:xfrm>
          <a:off x="10525125" y="969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3,447</a:t>
          </a:r>
          <a:endParaRPr kumimoji="1" lang="ja-JP" altLang="en-US" sz="1000" b="1">
            <a:solidFill>
              <a:srgbClr val="FF0000"/>
            </a:solidFill>
            <a:latin typeface="ＭＳ Ｐゴシック"/>
          </a:endParaRPr>
        </a:p>
      </xdr:txBody>
    </xdr:sp>
    <xdr:clientData/>
  </xdr:oneCellAnchor>
  <xdr:twoCellAnchor>
    <xdr:from>
      <xdr:col>13</xdr:col>
      <xdr:colOff>666750</xdr:colOff>
      <xdr:row>56</xdr:row>
      <xdr:rowOff>133350</xdr:rowOff>
    </xdr:from>
    <xdr:to>
      <xdr:col>14</xdr:col>
      <xdr:colOff>76200</xdr:colOff>
      <xdr:row>57</xdr:row>
      <xdr:rowOff>66675</xdr:rowOff>
    </xdr:to>
    <xdr:sp macro="" textlink="">
      <xdr:nvSpPr>
        <xdr:cNvPr id="364" name="円/楕円 363"/>
        <xdr:cNvSpPr/>
      </xdr:nvSpPr>
      <xdr:spPr>
        <a:xfrm>
          <a:off x="9591675" y="9734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57</xdr:row>
      <xdr:rowOff>57150</xdr:rowOff>
    </xdr:from>
    <xdr:ext cx="466725" cy="257175"/>
    <xdr:sp macro="" textlink="">
      <xdr:nvSpPr>
        <xdr:cNvPr id="365" name="テキスト ボックス 364"/>
        <xdr:cNvSpPr txBox="1"/>
      </xdr:nvSpPr>
      <xdr:spPr>
        <a:xfrm>
          <a:off x="9401175" y="982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a:t>
          </a:r>
          <a:endParaRPr kumimoji="1" lang="ja-JP" altLang="en-US" sz="1000" b="1">
            <a:solidFill>
              <a:srgbClr val="FF0000"/>
            </a:solidFill>
            <a:latin typeface="ＭＳ Ｐゴシック"/>
          </a:endParaRPr>
        </a:p>
      </xdr:txBody>
    </xdr:sp>
    <xdr:clientData/>
  </xdr:oneCellAnchor>
  <xdr:twoCellAnchor>
    <xdr:from>
      <xdr:col>12</xdr:col>
      <xdr:colOff>457200</xdr:colOff>
      <xdr:row>56</xdr:row>
      <xdr:rowOff>114300</xdr:rowOff>
    </xdr:from>
    <xdr:to>
      <xdr:col>12</xdr:col>
      <xdr:colOff>561975</xdr:colOff>
      <xdr:row>57</xdr:row>
      <xdr:rowOff>47625</xdr:rowOff>
    </xdr:to>
    <xdr:sp macro="" textlink="">
      <xdr:nvSpPr>
        <xdr:cNvPr id="366" name="円/楕円 365"/>
        <xdr:cNvSpPr/>
      </xdr:nvSpPr>
      <xdr:spPr>
        <a:xfrm>
          <a:off x="8696325"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57</xdr:row>
      <xdr:rowOff>38100</xdr:rowOff>
    </xdr:from>
    <xdr:ext cx="466725" cy="257175"/>
    <xdr:sp macro="" textlink="">
      <xdr:nvSpPr>
        <xdr:cNvPr id="367" name="テキスト ボックス 366"/>
        <xdr:cNvSpPr txBox="1"/>
      </xdr:nvSpPr>
      <xdr:spPr>
        <a:xfrm>
          <a:off x="8515350" y="981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133350</xdr:rowOff>
    </xdr:from>
    <xdr:to>
      <xdr:col>11</xdr:col>
      <xdr:colOff>361950</xdr:colOff>
      <xdr:row>57</xdr:row>
      <xdr:rowOff>66675</xdr:rowOff>
    </xdr:to>
    <xdr:sp macro="" textlink="">
      <xdr:nvSpPr>
        <xdr:cNvPr id="368" name="円/楕円 367"/>
        <xdr:cNvSpPr/>
      </xdr:nvSpPr>
      <xdr:spPr>
        <a:xfrm>
          <a:off x="7810500" y="9734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57</xdr:row>
      <xdr:rowOff>57150</xdr:rowOff>
    </xdr:from>
    <xdr:ext cx="466725" cy="257175"/>
    <xdr:sp macro="" textlink="">
      <xdr:nvSpPr>
        <xdr:cNvPr id="369" name="テキスト ボックス 368"/>
        <xdr:cNvSpPr txBox="1"/>
      </xdr:nvSpPr>
      <xdr:spPr>
        <a:xfrm>
          <a:off x="7629525" y="982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a:t>
          </a:r>
          <a:endParaRPr kumimoji="1" lang="ja-JP" altLang="en-US" sz="1000" b="1">
            <a:solidFill>
              <a:srgbClr val="FF0000"/>
            </a:solidFill>
            <a:latin typeface="ＭＳ Ｐゴシック"/>
          </a:endParaRPr>
        </a:p>
      </xdr:txBody>
    </xdr:sp>
    <xdr:clientData/>
  </xdr:oneCellAnchor>
  <xdr:twoCellAnchor>
    <xdr:from>
      <xdr:col>10</xdr:col>
      <xdr:colOff>57150</xdr:colOff>
      <xdr:row>56</xdr:row>
      <xdr:rowOff>133350</xdr:rowOff>
    </xdr:from>
    <xdr:to>
      <xdr:col>10</xdr:col>
      <xdr:colOff>152400</xdr:colOff>
      <xdr:row>57</xdr:row>
      <xdr:rowOff>66675</xdr:rowOff>
    </xdr:to>
    <xdr:sp macro="" textlink="">
      <xdr:nvSpPr>
        <xdr:cNvPr id="370" name="円/楕円 369"/>
        <xdr:cNvSpPr/>
      </xdr:nvSpPr>
      <xdr:spPr>
        <a:xfrm>
          <a:off x="6924675" y="9734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57</xdr:row>
      <xdr:rowOff>57150</xdr:rowOff>
    </xdr:from>
    <xdr:ext cx="466725" cy="257175"/>
    <xdr:sp macro="" textlink="">
      <xdr:nvSpPr>
        <xdr:cNvPr id="371" name="テキスト ボックス 370"/>
        <xdr:cNvSpPr txBox="1"/>
      </xdr:nvSpPr>
      <xdr:spPr>
        <a:xfrm>
          <a:off x="6734175" y="982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2" name="正方形/長方形 371"/>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3" name="正方形/長方形 372"/>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4" name="正方形/長方形 373"/>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5" name="正方形/長方形 374"/>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6" name="正方形/長方形 375"/>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77" name="正方形/長方形 376"/>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78" name="正方形/長方形 377"/>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79" name="正方形/長方形 378"/>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0" name="テキスト ボックス 379"/>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1" name="直線コネクタ 380"/>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2" name="直線コネクタ 381"/>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3" name="テキスト ボックス 382"/>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4" name="直線コネクタ 383"/>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85" name="テキスト ボックス 384"/>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86" name="直線コネクタ 385"/>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87" name="テキスト ボックス 386"/>
        <xdr:cNvSpPr txBox="1"/>
      </xdr:nvSpPr>
      <xdr:spPr>
        <a:xfrm>
          <a:off x="60769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88" name="直線コネクタ 387"/>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89" name="テキスト ボックス 388"/>
        <xdr:cNvSpPr txBox="1"/>
      </xdr:nvSpPr>
      <xdr:spPr>
        <a:xfrm>
          <a:off x="60769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0" name="直線コネクタ 389"/>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1" name="テキスト ボックス 390"/>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2"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123825</xdr:rowOff>
    </xdr:from>
    <xdr:to>
      <xdr:col>15</xdr:col>
      <xdr:colOff>180975</xdr:colOff>
      <xdr:row>78</xdr:row>
      <xdr:rowOff>57150</xdr:rowOff>
    </xdr:to>
    <xdr:cxnSp macro="">
      <xdr:nvCxnSpPr>
        <xdr:cNvPr id="393" name="直線コネクタ 392"/>
        <xdr:cNvCxnSpPr/>
      </xdr:nvCxnSpPr>
      <xdr:spPr>
        <a:xfrm flipV="1">
          <a:off x="10477500" y="12296775"/>
          <a:ext cx="0" cy="1133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66675</xdr:rowOff>
    </xdr:from>
    <xdr:ext cx="466725" cy="257175"/>
    <xdr:sp macro="" textlink="">
      <xdr:nvSpPr>
        <xdr:cNvPr id="394" name="商工費最小値テキスト"/>
        <xdr:cNvSpPr txBox="1"/>
      </xdr:nvSpPr>
      <xdr:spPr>
        <a:xfrm>
          <a:off x="10525125"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95250</xdr:colOff>
      <xdr:row>78</xdr:row>
      <xdr:rowOff>57150</xdr:rowOff>
    </xdr:from>
    <xdr:to>
      <xdr:col>15</xdr:col>
      <xdr:colOff>266700</xdr:colOff>
      <xdr:row>78</xdr:row>
      <xdr:rowOff>57150</xdr:rowOff>
    </xdr:to>
    <xdr:cxnSp macro="">
      <xdr:nvCxnSpPr>
        <xdr:cNvPr id="395" name="直線コネクタ 394"/>
        <xdr:cNvCxnSpPr/>
      </xdr:nvCxnSpPr>
      <xdr:spPr>
        <a:xfrm>
          <a:off x="10391775" y="13430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66675</xdr:rowOff>
    </xdr:from>
    <xdr:ext cx="533400" cy="257175"/>
    <xdr:sp macro="" textlink="">
      <xdr:nvSpPr>
        <xdr:cNvPr id="396" name="商工費最大値テキスト"/>
        <xdr:cNvSpPr txBox="1"/>
      </xdr:nvSpPr>
      <xdr:spPr>
        <a:xfrm>
          <a:off x="10525125" y="12068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95250</xdr:colOff>
      <xdr:row>71</xdr:row>
      <xdr:rowOff>123825</xdr:rowOff>
    </xdr:from>
    <xdr:to>
      <xdr:col>15</xdr:col>
      <xdr:colOff>266700</xdr:colOff>
      <xdr:row>71</xdr:row>
      <xdr:rowOff>123825</xdr:rowOff>
    </xdr:to>
    <xdr:cxnSp macro="">
      <xdr:nvCxnSpPr>
        <xdr:cNvPr id="397" name="直線コネクタ 396"/>
        <xdr:cNvCxnSpPr/>
      </xdr:nvCxnSpPr>
      <xdr:spPr>
        <a:xfrm>
          <a:off x="10391775" y="12296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19050</xdr:rowOff>
    </xdr:from>
    <xdr:to>
      <xdr:col>15</xdr:col>
      <xdr:colOff>180975</xdr:colOff>
      <xdr:row>78</xdr:row>
      <xdr:rowOff>38100</xdr:rowOff>
    </xdr:to>
    <xdr:cxnSp macro="">
      <xdr:nvCxnSpPr>
        <xdr:cNvPr id="398" name="直線コネクタ 397"/>
        <xdr:cNvCxnSpPr/>
      </xdr:nvCxnSpPr>
      <xdr:spPr>
        <a:xfrm flipV="1">
          <a:off x="9639300" y="133921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74</xdr:row>
      <xdr:rowOff>171450</xdr:rowOff>
    </xdr:from>
    <xdr:ext cx="533400" cy="257175"/>
    <xdr:sp macro="" textlink="">
      <xdr:nvSpPr>
        <xdr:cNvPr id="399" name="商工費平均値テキスト"/>
        <xdr:cNvSpPr txBox="1"/>
      </xdr:nvSpPr>
      <xdr:spPr>
        <a:xfrm>
          <a:off x="10525125"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133350</xdr:colOff>
      <xdr:row>75</xdr:row>
      <xdr:rowOff>142875</xdr:rowOff>
    </xdr:from>
    <xdr:to>
      <xdr:col>15</xdr:col>
      <xdr:colOff>228600</xdr:colOff>
      <xdr:row>76</xdr:row>
      <xdr:rowOff>76200</xdr:rowOff>
    </xdr:to>
    <xdr:sp macro="" textlink="">
      <xdr:nvSpPr>
        <xdr:cNvPr id="400" name="フローチャート : 判断 399"/>
        <xdr:cNvSpPr/>
      </xdr:nvSpPr>
      <xdr:spPr>
        <a:xfrm>
          <a:off x="10429875" y="13001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38100</xdr:rowOff>
    </xdr:from>
    <xdr:to>
      <xdr:col>14</xdr:col>
      <xdr:colOff>28575</xdr:colOff>
      <xdr:row>78</xdr:row>
      <xdr:rowOff>57150</xdr:rowOff>
    </xdr:to>
    <xdr:cxnSp macro="">
      <xdr:nvCxnSpPr>
        <xdr:cNvPr id="401" name="直線コネクタ 400"/>
        <xdr:cNvCxnSpPr/>
      </xdr:nvCxnSpPr>
      <xdr:spPr>
        <a:xfrm flipV="1">
          <a:off x="8753475" y="134112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76</xdr:row>
      <xdr:rowOff>47625</xdr:rowOff>
    </xdr:from>
    <xdr:to>
      <xdr:col>14</xdr:col>
      <xdr:colOff>76200</xdr:colOff>
      <xdr:row>76</xdr:row>
      <xdr:rowOff>152400</xdr:rowOff>
    </xdr:to>
    <xdr:sp macro="" textlink="">
      <xdr:nvSpPr>
        <xdr:cNvPr id="402" name="フローチャート : 判断 401"/>
        <xdr:cNvSpPr/>
      </xdr:nvSpPr>
      <xdr:spPr>
        <a:xfrm>
          <a:off x="9591675" y="13077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74</xdr:row>
      <xdr:rowOff>171450</xdr:rowOff>
    </xdr:from>
    <xdr:ext cx="466725" cy="257175"/>
    <xdr:sp macro="" textlink="">
      <xdr:nvSpPr>
        <xdr:cNvPr id="403" name="テキスト ボックス 402"/>
        <xdr:cNvSpPr txBox="1"/>
      </xdr:nvSpPr>
      <xdr:spPr>
        <a:xfrm>
          <a:off x="9401175" y="12858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38100</xdr:rowOff>
    </xdr:from>
    <xdr:to>
      <xdr:col>12</xdr:col>
      <xdr:colOff>514350</xdr:colOff>
      <xdr:row>78</xdr:row>
      <xdr:rowOff>57150</xdr:rowOff>
    </xdr:to>
    <xdr:cxnSp macro="">
      <xdr:nvCxnSpPr>
        <xdr:cNvPr id="404" name="直線コネクタ 403"/>
        <xdr:cNvCxnSpPr/>
      </xdr:nvCxnSpPr>
      <xdr:spPr>
        <a:xfrm>
          <a:off x="7858125" y="134112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38100</xdr:rowOff>
    </xdr:from>
    <xdr:to>
      <xdr:col>12</xdr:col>
      <xdr:colOff>561975</xdr:colOff>
      <xdr:row>76</xdr:row>
      <xdr:rowOff>142875</xdr:rowOff>
    </xdr:to>
    <xdr:sp macro="" textlink="">
      <xdr:nvSpPr>
        <xdr:cNvPr id="405" name="フローチャート : 判断 404"/>
        <xdr:cNvSpPr/>
      </xdr:nvSpPr>
      <xdr:spPr>
        <a:xfrm>
          <a:off x="8696325" y="13068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74</xdr:row>
      <xdr:rowOff>152400</xdr:rowOff>
    </xdr:from>
    <xdr:ext cx="466725" cy="257175"/>
    <xdr:sp macro="" textlink="">
      <xdr:nvSpPr>
        <xdr:cNvPr id="406" name="テキスト ボックス 405"/>
        <xdr:cNvSpPr txBox="1"/>
      </xdr:nvSpPr>
      <xdr:spPr>
        <a:xfrm>
          <a:off x="8515350" y="12839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28575</xdr:rowOff>
    </xdr:from>
    <xdr:to>
      <xdr:col>11</xdr:col>
      <xdr:colOff>304800</xdr:colOff>
      <xdr:row>78</xdr:row>
      <xdr:rowOff>38100</xdr:rowOff>
    </xdr:to>
    <xdr:cxnSp macro="">
      <xdr:nvCxnSpPr>
        <xdr:cNvPr id="407" name="直線コネクタ 406"/>
        <xdr:cNvCxnSpPr/>
      </xdr:nvCxnSpPr>
      <xdr:spPr>
        <a:xfrm>
          <a:off x="6972300" y="134016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47625</xdr:rowOff>
    </xdr:from>
    <xdr:to>
      <xdr:col>11</xdr:col>
      <xdr:colOff>361950</xdr:colOff>
      <xdr:row>76</xdr:row>
      <xdr:rowOff>152400</xdr:rowOff>
    </xdr:to>
    <xdr:sp macro="" textlink="">
      <xdr:nvSpPr>
        <xdr:cNvPr id="408" name="フローチャート : 判断 407"/>
        <xdr:cNvSpPr/>
      </xdr:nvSpPr>
      <xdr:spPr>
        <a:xfrm>
          <a:off x="7810500" y="1307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74</xdr:row>
      <xdr:rowOff>171450</xdr:rowOff>
    </xdr:from>
    <xdr:ext cx="466725" cy="257175"/>
    <xdr:sp macro="" textlink="">
      <xdr:nvSpPr>
        <xdr:cNvPr id="409" name="テキスト ボックス 408"/>
        <xdr:cNvSpPr txBox="1"/>
      </xdr:nvSpPr>
      <xdr:spPr>
        <a:xfrm>
          <a:off x="7629525" y="12858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57150</xdr:rowOff>
    </xdr:from>
    <xdr:to>
      <xdr:col>10</xdr:col>
      <xdr:colOff>152400</xdr:colOff>
      <xdr:row>76</xdr:row>
      <xdr:rowOff>161925</xdr:rowOff>
    </xdr:to>
    <xdr:sp macro="" textlink="">
      <xdr:nvSpPr>
        <xdr:cNvPr id="410" name="フローチャート : 判断 409"/>
        <xdr:cNvSpPr/>
      </xdr:nvSpPr>
      <xdr:spPr>
        <a:xfrm>
          <a:off x="6924675" y="13087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75</xdr:row>
      <xdr:rowOff>9525</xdr:rowOff>
    </xdr:from>
    <xdr:ext cx="466725" cy="257175"/>
    <xdr:sp macro="" textlink="">
      <xdr:nvSpPr>
        <xdr:cNvPr id="411" name="テキスト ボックス 410"/>
        <xdr:cNvSpPr txBox="1"/>
      </xdr:nvSpPr>
      <xdr:spPr>
        <a:xfrm>
          <a:off x="6734175" y="12868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2" name="テキスト ボックス 411"/>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3" name="テキスト ボックス 412"/>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4" name="テキスト ボックス 413"/>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5" name="テキスト ボックス 414"/>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6" name="テキスト ボックス 415"/>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133350</xdr:rowOff>
    </xdr:from>
    <xdr:to>
      <xdr:col>15</xdr:col>
      <xdr:colOff>228600</xdr:colOff>
      <xdr:row>78</xdr:row>
      <xdr:rowOff>66675</xdr:rowOff>
    </xdr:to>
    <xdr:sp macro="" textlink="">
      <xdr:nvSpPr>
        <xdr:cNvPr id="417" name="円/楕円 416"/>
        <xdr:cNvSpPr/>
      </xdr:nvSpPr>
      <xdr:spPr>
        <a:xfrm>
          <a:off x="10429875" y="13335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47625</xdr:rowOff>
    </xdr:from>
    <xdr:ext cx="466725" cy="257175"/>
    <xdr:sp macro="" textlink="">
      <xdr:nvSpPr>
        <xdr:cNvPr id="418" name="商工費該当値テキスト"/>
        <xdr:cNvSpPr txBox="1"/>
      </xdr:nvSpPr>
      <xdr:spPr>
        <a:xfrm>
          <a:off x="10525125" y="1324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2,715</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161925</xdr:rowOff>
    </xdr:from>
    <xdr:to>
      <xdr:col>14</xdr:col>
      <xdr:colOff>76200</xdr:colOff>
      <xdr:row>78</xdr:row>
      <xdr:rowOff>95250</xdr:rowOff>
    </xdr:to>
    <xdr:sp macro="" textlink="">
      <xdr:nvSpPr>
        <xdr:cNvPr id="419" name="円/楕円 418"/>
        <xdr:cNvSpPr/>
      </xdr:nvSpPr>
      <xdr:spPr>
        <a:xfrm>
          <a:off x="9591675"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85725</xdr:rowOff>
    </xdr:from>
    <xdr:ext cx="466725" cy="257175"/>
    <xdr:sp macro="" textlink="">
      <xdr:nvSpPr>
        <xdr:cNvPr id="420" name="テキスト ボックス 419"/>
        <xdr:cNvSpPr txBox="1"/>
      </xdr:nvSpPr>
      <xdr:spPr>
        <a:xfrm>
          <a:off x="9401175"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9525</xdr:rowOff>
    </xdr:from>
    <xdr:to>
      <xdr:col>12</xdr:col>
      <xdr:colOff>561975</xdr:colOff>
      <xdr:row>78</xdr:row>
      <xdr:rowOff>104775</xdr:rowOff>
    </xdr:to>
    <xdr:sp macro="" textlink="">
      <xdr:nvSpPr>
        <xdr:cNvPr id="421" name="円/楕円 420"/>
        <xdr:cNvSpPr/>
      </xdr:nvSpPr>
      <xdr:spPr>
        <a:xfrm>
          <a:off x="8696325" y="13382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104775</xdr:rowOff>
    </xdr:from>
    <xdr:ext cx="466725" cy="257175"/>
    <xdr:sp macro="" textlink="">
      <xdr:nvSpPr>
        <xdr:cNvPr id="422" name="テキスト ボックス 421"/>
        <xdr:cNvSpPr txBox="1"/>
      </xdr:nvSpPr>
      <xdr:spPr>
        <a:xfrm>
          <a:off x="8515350" y="1347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152400</xdr:rowOff>
    </xdr:from>
    <xdr:to>
      <xdr:col>11</xdr:col>
      <xdr:colOff>361950</xdr:colOff>
      <xdr:row>78</xdr:row>
      <xdr:rowOff>85725</xdr:rowOff>
    </xdr:to>
    <xdr:sp macro="" textlink="">
      <xdr:nvSpPr>
        <xdr:cNvPr id="423" name="円/楕円 422"/>
        <xdr:cNvSpPr/>
      </xdr:nvSpPr>
      <xdr:spPr>
        <a:xfrm>
          <a:off x="7810500" y="1335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76200</xdr:rowOff>
    </xdr:from>
    <xdr:ext cx="466725" cy="257175"/>
    <xdr:sp macro="" textlink="">
      <xdr:nvSpPr>
        <xdr:cNvPr id="424" name="テキスト ボックス 423"/>
        <xdr:cNvSpPr txBox="1"/>
      </xdr:nvSpPr>
      <xdr:spPr>
        <a:xfrm>
          <a:off x="7629525" y="1344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a:t>
          </a:r>
          <a:endParaRPr kumimoji="1" lang="ja-JP" altLang="en-US" sz="1000" b="1">
            <a:solidFill>
              <a:srgbClr val="FF0000"/>
            </a:solidFill>
            <a:latin typeface="ＭＳ Ｐゴシック"/>
          </a:endParaRPr>
        </a:p>
      </xdr:txBody>
    </xdr:sp>
    <xdr:clientData/>
  </xdr:oneCellAnchor>
  <xdr:twoCellAnchor>
    <xdr:from>
      <xdr:col>10</xdr:col>
      <xdr:colOff>57150</xdr:colOff>
      <xdr:row>77</xdr:row>
      <xdr:rowOff>152400</xdr:rowOff>
    </xdr:from>
    <xdr:to>
      <xdr:col>10</xdr:col>
      <xdr:colOff>152400</xdr:colOff>
      <xdr:row>78</xdr:row>
      <xdr:rowOff>85725</xdr:rowOff>
    </xdr:to>
    <xdr:sp macro="" textlink="">
      <xdr:nvSpPr>
        <xdr:cNvPr id="425" name="円/楕円 424"/>
        <xdr:cNvSpPr/>
      </xdr:nvSpPr>
      <xdr:spPr>
        <a:xfrm>
          <a:off x="6924675" y="13354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76200</xdr:rowOff>
    </xdr:from>
    <xdr:ext cx="466725" cy="257175"/>
    <xdr:sp macro="" textlink="">
      <xdr:nvSpPr>
        <xdr:cNvPr id="426" name="テキスト ボックス 425"/>
        <xdr:cNvSpPr txBox="1"/>
      </xdr:nvSpPr>
      <xdr:spPr>
        <a:xfrm>
          <a:off x="6734175" y="1344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7" name="正方形/長方形 426"/>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8" name="正方形/長方形 427"/>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9" name="正方形/長方形 428"/>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0" name="正方形/長方形 429"/>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1" name="正方形/長方形 430"/>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2" name="正方形/長方形 431"/>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3" name="正方形/長方形 432"/>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4" name="正方形/長方形 433"/>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5" name="テキスト ボックス 434"/>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6" name="直線コネクタ 435"/>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37" name="テキスト ボックス 436"/>
        <xdr:cNvSpPr txBox="1"/>
      </xdr:nvSpPr>
      <xdr:spPr>
        <a:xfrm>
          <a:off x="6353175"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99</xdr:row>
      <xdr:rowOff>47625</xdr:rowOff>
    </xdr:from>
    <xdr:to>
      <xdr:col>16</xdr:col>
      <xdr:colOff>304800</xdr:colOff>
      <xdr:row>99</xdr:row>
      <xdr:rowOff>47625</xdr:rowOff>
    </xdr:to>
    <xdr:cxnSp macro="">
      <xdr:nvCxnSpPr>
        <xdr:cNvPr id="438" name="直線コネクタ 437"/>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98</xdr:row>
      <xdr:rowOff>76200</xdr:rowOff>
    </xdr:from>
    <xdr:ext cx="533400" cy="257175"/>
    <xdr:sp macro="" textlink="">
      <xdr:nvSpPr>
        <xdr:cNvPr id="439" name="テキスト ボックス 438"/>
        <xdr:cNvSpPr txBox="1"/>
      </xdr:nvSpPr>
      <xdr:spPr>
        <a:xfrm>
          <a:off x="60769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0" name="直線コネクタ 439"/>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1" name="テキスト ボックス 440"/>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2" name="直線コネクタ 441"/>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3" name="テキスト ボックス 442"/>
        <xdr:cNvSpPr txBox="1"/>
      </xdr:nvSpPr>
      <xdr:spPr>
        <a:xfrm>
          <a:off x="60769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4" name="直線コネクタ 443"/>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45" name="テキスト ボックス 444"/>
        <xdr:cNvSpPr txBox="1"/>
      </xdr:nvSpPr>
      <xdr:spPr>
        <a:xfrm>
          <a:off x="60769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6" name="直線コネクタ 445"/>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47" name="テキスト ボックス 446"/>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8" name="直線コネクタ 447"/>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9" name="テキスト ボックス 448"/>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0"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152400</xdr:rowOff>
    </xdr:from>
    <xdr:to>
      <xdr:col>15</xdr:col>
      <xdr:colOff>180975</xdr:colOff>
      <xdr:row>99</xdr:row>
      <xdr:rowOff>47625</xdr:rowOff>
    </xdr:to>
    <xdr:cxnSp macro="">
      <xdr:nvCxnSpPr>
        <xdr:cNvPr id="451" name="直線コネクタ 450"/>
        <xdr:cNvCxnSpPr/>
      </xdr:nvCxnSpPr>
      <xdr:spPr>
        <a:xfrm flipV="1">
          <a:off x="10477500" y="1575435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47625</xdr:rowOff>
    </xdr:from>
    <xdr:ext cx="533400" cy="257175"/>
    <xdr:sp macro="" textlink="">
      <xdr:nvSpPr>
        <xdr:cNvPr id="452" name="土木費最小値テキスト"/>
        <xdr:cNvSpPr txBox="1"/>
      </xdr:nvSpPr>
      <xdr:spPr>
        <a:xfrm>
          <a:off x="1052512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95250</xdr:colOff>
      <xdr:row>99</xdr:row>
      <xdr:rowOff>47625</xdr:rowOff>
    </xdr:from>
    <xdr:to>
      <xdr:col>15</xdr:col>
      <xdr:colOff>266700</xdr:colOff>
      <xdr:row>99</xdr:row>
      <xdr:rowOff>47625</xdr:rowOff>
    </xdr:to>
    <xdr:cxnSp macro="">
      <xdr:nvCxnSpPr>
        <xdr:cNvPr id="453" name="直線コネクタ 452"/>
        <xdr:cNvCxnSpPr/>
      </xdr:nvCxnSpPr>
      <xdr:spPr>
        <a:xfrm>
          <a:off x="10391775" y="1702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104775</xdr:rowOff>
    </xdr:from>
    <xdr:ext cx="533400" cy="257175"/>
    <xdr:sp macro="" textlink="">
      <xdr:nvSpPr>
        <xdr:cNvPr id="454" name="土木費最大値テキスト"/>
        <xdr:cNvSpPr txBox="1"/>
      </xdr:nvSpPr>
      <xdr:spPr>
        <a:xfrm>
          <a:off x="10525125" y="15535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95250</xdr:colOff>
      <xdr:row>91</xdr:row>
      <xdr:rowOff>152400</xdr:rowOff>
    </xdr:from>
    <xdr:to>
      <xdr:col>15</xdr:col>
      <xdr:colOff>266700</xdr:colOff>
      <xdr:row>91</xdr:row>
      <xdr:rowOff>152400</xdr:rowOff>
    </xdr:to>
    <xdr:cxnSp macro="">
      <xdr:nvCxnSpPr>
        <xdr:cNvPr id="455" name="直線コネクタ 454"/>
        <xdr:cNvCxnSpPr/>
      </xdr:nvCxnSpPr>
      <xdr:spPr>
        <a:xfrm>
          <a:off x="10391775" y="15754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104775</xdr:rowOff>
    </xdr:from>
    <xdr:to>
      <xdr:col>15</xdr:col>
      <xdr:colOff>180975</xdr:colOff>
      <xdr:row>97</xdr:row>
      <xdr:rowOff>28575</xdr:rowOff>
    </xdr:to>
    <xdr:cxnSp macro="">
      <xdr:nvCxnSpPr>
        <xdr:cNvPr id="456" name="直線コネクタ 455"/>
        <xdr:cNvCxnSpPr/>
      </xdr:nvCxnSpPr>
      <xdr:spPr>
        <a:xfrm flipV="1">
          <a:off x="9639300" y="16563975"/>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104775</xdr:rowOff>
    </xdr:from>
    <xdr:ext cx="533400" cy="257175"/>
    <xdr:sp macro="" textlink="">
      <xdr:nvSpPr>
        <xdr:cNvPr id="457" name="土木費平均値テキスト"/>
        <xdr:cNvSpPr txBox="1"/>
      </xdr:nvSpPr>
      <xdr:spPr>
        <a:xfrm>
          <a:off x="1052512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123825</xdr:rowOff>
    </xdr:from>
    <xdr:to>
      <xdr:col>15</xdr:col>
      <xdr:colOff>228600</xdr:colOff>
      <xdr:row>97</xdr:row>
      <xdr:rowOff>57150</xdr:rowOff>
    </xdr:to>
    <xdr:sp macro="" textlink="">
      <xdr:nvSpPr>
        <xdr:cNvPr id="458" name="フローチャート : 判断 457"/>
        <xdr:cNvSpPr/>
      </xdr:nvSpPr>
      <xdr:spPr>
        <a:xfrm>
          <a:off x="10429875" y="16583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96</xdr:row>
      <xdr:rowOff>57150</xdr:rowOff>
    </xdr:from>
    <xdr:to>
      <xdr:col>14</xdr:col>
      <xdr:colOff>28575</xdr:colOff>
      <xdr:row>97</xdr:row>
      <xdr:rowOff>28575</xdr:rowOff>
    </xdr:to>
    <xdr:cxnSp macro="">
      <xdr:nvCxnSpPr>
        <xdr:cNvPr id="459" name="直線コネクタ 458"/>
        <xdr:cNvCxnSpPr/>
      </xdr:nvCxnSpPr>
      <xdr:spPr>
        <a:xfrm>
          <a:off x="8753475" y="16516350"/>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96</xdr:row>
      <xdr:rowOff>114300</xdr:rowOff>
    </xdr:from>
    <xdr:to>
      <xdr:col>14</xdr:col>
      <xdr:colOff>76200</xdr:colOff>
      <xdr:row>97</xdr:row>
      <xdr:rowOff>38100</xdr:rowOff>
    </xdr:to>
    <xdr:sp macro="" textlink="">
      <xdr:nvSpPr>
        <xdr:cNvPr id="460" name="フローチャート : 判断 459"/>
        <xdr:cNvSpPr/>
      </xdr:nvSpPr>
      <xdr:spPr>
        <a:xfrm>
          <a:off x="9591675" y="165735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57150</xdr:rowOff>
    </xdr:from>
    <xdr:ext cx="533400" cy="257175"/>
    <xdr:sp macro="" textlink="">
      <xdr:nvSpPr>
        <xdr:cNvPr id="461" name="テキスト ボックス 460"/>
        <xdr:cNvSpPr txBox="1"/>
      </xdr:nvSpPr>
      <xdr:spPr>
        <a:xfrm>
          <a:off x="937260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304800</xdr:colOff>
      <xdr:row>96</xdr:row>
      <xdr:rowOff>57150</xdr:rowOff>
    </xdr:from>
    <xdr:to>
      <xdr:col>12</xdr:col>
      <xdr:colOff>514350</xdr:colOff>
      <xdr:row>97</xdr:row>
      <xdr:rowOff>133350</xdr:rowOff>
    </xdr:to>
    <xdr:cxnSp macro="">
      <xdr:nvCxnSpPr>
        <xdr:cNvPr id="462" name="直線コネクタ 461"/>
        <xdr:cNvCxnSpPr/>
      </xdr:nvCxnSpPr>
      <xdr:spPr>
        <a:xfrm flipV="1">
          <a:off x="7858125" y="16516350"/>
          <a:ext cx="89535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96</xdr:row>
      <xdr:rowOff>66675</xdr:rowOff>
    </xdr:from>
    <xdr:to>
      <xdr:col>12</xdr:col>
      <xdr:colOff>561975</xdr:colOff>
      <xdr:row>97</xdr:row>
      <xdr:rowOff>0</xdr:rowOff>
    </xdr:to>
    <xdr:sp macro="" textlink="">
      <xdr:nvSpPr>
        <xdr:cNvPr id="463" name="フローチャート : 判断 462"/>
        <xdr:cNvSpPr/>
      </xdr:nvSpPr>
      <xdr:spPr>
        <a:xfrm>
          <a:off x="8696325"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96</xdr:row>
      <xdr:rowOff>161925</xdr:rowOff>
    </xdr:from>
    <xdr:ext cx="533400" cy="257175"/>
    <xdr:sp macro="" textlink="">
      <xdr:nvSpPr>
        <xdr:cNvPr id="464" name="テキスト ボックス 463"/>
        <xdr:cNvSpPr txBox="1"/>
      </xdr:nvSpPr>
      <xdr:spPr>
        <a:xfrm>
          <a:off x="8486775" y="1662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19050</xdr:rowOff>
    </xdr:from>
    <xdr:to>
      <xdr:col>11</xdr:col>
      <xdr:colOff>304800</xdr:colOff>
      <xdr:row>97</xdr:row>
      <xdr:rowOff>133350</xdr:rowOff>
    </xdr:to>
    <xdr:cxnSp macro="">
      <xdr:nvCxnSpPr>
        <xdr:cNvPr id="465" name="直線コネクタ 464"/>
        <xdr:cNvCxnSpPr/>
      </xdr:nvCxnSpPr>
      <xdr:spPr>
        <a:xfrm>
          <a:off x="6972300" y="1664970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133350</xdr:rowOff>
    </xdr:from>
    <xdr:to>
      <xdr:col>11</xdr:col>
      <xdr:colOff>361950</xdr:colOff>
      <xdr:row>97</xdr:row>
      <xdr:rowOff>57150</xdr:rowOff>
    </xdr:to>
    <xdr:sp macro="" textlink="">
      <xdr:nvSpPr>
        <xdr:cNvPr id="466" name="フローチャート : 判断 465"/>
        <xdr:cNvSpPr/>
      </xdr:nvSpPr>
      <xdr:spPr>
        <a:xfrm>
          <a:off x="7810500" y="16592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95</xdr:row>
      <xdr:rowOff>76200</xdr:rowOff>
    </xdr:from>
    <xdr:ext cx="533400" cy="257175"/>
    <xdr:sp macro="" textlink="">
      <xdr:nvSpPr>
        <xdr:cNvPr id="467" name="テキスト ボックス 466"/>
        <xdr:cNvSpPr txBox="1"/>
      </xdr:nvSpPr>
      <xdr:spPr>
        <a:xfrm>
          <a:off x="759142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123825</xdr:rowOff>
    </xdr:from>
    <xdr:to>
      <xdr:col>10</xdr:col>
      <xdr:colOff>152400</xdr:colOff>
      <xdr:row>97</xdr:row>
      <xdr:rowOff>57150</xdr:rowOff>
    </xdr:to>
    <xdr:sp macro="" textlink="">
      <xdr:nvSpPr>
        <xdr:cNvPr id="468" name="フローチャート : 判断 467"/>
        <xdr:cNvSpPr/>
      </xdr:nvSpPr>
      <xdr:spPr>
        <a:xfrm>
          <a:off x="6924675" y="16583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76200</xdr:rowOff>
    </xdr:from>
    <xdr:ext cx="533400" cy="257175"/>
    <xdr:sp macro="" textlink="">
      <xdr:nvSpPr>
        <xdr:cNvPr id="469" name="テキスト ボックス 468"/>
        <xdr:cNvSpPr txBox="1"/>
      </xdr:nvSpPr>
      <xdr:spPr>
        <a:xfrm>
          <a:off x="67056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0" name="テキスト ボックス 469"/>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1" name="テキスト ボックス 470"/>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2" name="テキスト ボックス 471"/>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3" name="テキスト ボックス 472"/>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4" name="テキスト ボックス 473"/>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96</xdr:row>
      <xdr:rowOff>47625</xdr:rowOff>
    </xdr:from>
    <xdr:to>
      <xdr:col>15</xdr:col>
      <xdr:colOff>228600</xdr:colOff>
      <xdr:row>96</xdr:row>
      <xdr:rowOff>152400</xdr:rowOff>
    </xdr:to>
    <xdr:sp macro="" textlink="">
      <xdr:nvSpPr>
        <xdr:cNvPr id="475" name="円/楕円 474"/>
        <xdr:cNvSpPr/>
      </xdr:nvSpPr>
      <xdr:spPr>
        <a:xfrm>
          <a:off x="10429875" y="16506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95</xdr:row>
      <xdr:rowOff>76200</xdr:rowOff>
    </xdr:from>
    <xdr:ext cx="533400" cy="257175"/>
    <xdr:sp macro="" textlink="">
      <xdr:nvSpPr>
        <xdr:cNvPr id="476" name="土木費該当値テキスト"/>
        <xdr:cNvSpPr txBox="1"/>
      </xdr:nvSpPr>
      <xdr:spPr>
        <a:xfrm>
          <a:off x="1052512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44,007</a:t>
          </a:r>
          <a:endParaRPr kumimoji="1" lang="ja-JP" altLang="en-US" sz="1000" b="1">
            <a:solidFill>
              <a:srgbClr val="FF0000"/>
            </a:solidFill>
            <a:latin typeface="ＭＳ Ｐゴシック"/>
          </a:endParaRPr>
        </a:p>
      </xdr:txBody>
    </xdr:sp>
    <xdr:clientData/>
  </xdr:oneCellAnchor>
  <xdr:twoCellAnchor>
    <xdr:from>
      <xdr:col>13</xdr:col>
      <xdr:colOff>666750</xdr:colOff>
      <xdr:row>96</xdr:row>
      <xdr:rowOff>152400</xdr:rowOff>
    </xdr:from>
    <xdr:to>
      <xdr:col>14</xdr:col>
      <xdr:colOff>76200</xdr:colOff>
      <xdr:row>97</xdr:row>
      <xdr:rowOff>85725</xdr:rowOff>
    </xdr:to>
    <xdr:sp macro="" textlink="">
      <xdr:nvSpPr>
        <xdr:cNvPr id="477" name="円/楕円 476"/>
        <xdr:cNvSpPr/>
      </xdr:nvSpPr>
      <xdr:spPr>
        <a:xfrm>
          <a:off x="9591675" y="16611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76200</xdr:rowOff>
    </xdr:from>
    <xdr:ext cx="533400" cy="257175"/>
    <xdr:sp macro="" textlink="">
      <xdr:nvSpPr>
        <xdr:cNvPr id="478" name="テキスト ボックス 477"/>
        <xdr:cNvSpPr txBox="1"/>
      </xdr:nvSpPr>
      <xdr:spPr>
        <a:xfrm>
          <a:off x="9372600" y="1670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38,720</a:t>
          </a:r>
          <a:endParaRPr kumimoji="1" lang="ja-JP" altLang="en-US" sz="1000" b="1">
            <a:solidFill>
              <a:srgbClr val="FF0000"/>
            </a:solidFill>
            <a:latin typeface="ＭＳ Ｐゴシック"/>
          </a:endParaRPr>
        </a:p>
      </xdr:txBody>
    </xdr:sp>
    <xdr:clientData/>
  </xdr:oneCellAnchor>
  <xdr:twoCellAnchor>
    <xdr:from>
      <xdr:col>12</xdr:col>
      <xdr:colOff>457200</xdr:colOff>
      <xdr:row>96</xdr:row>
      <xdr:rowOff>0</xdr:rowOff>
    </xdr:from>
    <xdr:to>
      <xdr:col>12</xdr:col>
      <xdr:colOff>561975</xdr:colOff>
      <xdr:row>96</xdr:row>
      <xdr:rowOff>104775</xdr:rowOff>
    </xdr:to>
    <xdr:sp macro="" textlink="">
      <xdr:nvSpPr>
        <xdr:cNvPr id="479" name="円/楕円 478"/>
        <xdr:cNvSpPr/>
      </xdr:nvSpPr>
      <xdr:spPr>
        <a:xfrm>
          <a:off x="8696325" y="16459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123825</xdr:rowOff>
    </xdr:from>
    <xdr:ext cx="533400" cy="257175"/>
    <xdr:sp macro="" textlink="">
      <xdr:nvSpPr>
        <xdr:cNvPr id="480" name="テキスト ボックス 479"/>
        <xdr:cNvSpPr txBox="1"/>
      </xdr:nvSpPr>
      <xdr:spPr>
        <a:xfrm>
          <a:off x="8486775"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85725</xdr:rowOff>
    </xdr:from>
    <xdr:to>
      <xdr:col>11</xdr:col>
      <xdr:colOff>361950</xdr:colOff>
      <xdr:row>98</xdr:row>
      <xdr:rowOff>9525</xdr:rowOff>
    </xdr:to>
    <xdr:sp macro="" textlink="">
      <xdr:nvSpPr>
        <xdr:cNvPr id="481" name="円/楕円 480"/>
        <xdr:cNvSpPr/>
      </xdr:nvSpPr>
      <xdr:spPr>
        <a:xfrm>
          <a:off x="7810500" y="16716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0</xdr:rowOff>
    </xdr:from>
    <xdr:ext cx="533400" cy="257175"/>
    <xdr:sp macro="" textlink="">
      <xdr:nvSpPr>
        <xdr:cNvPr id="482" name="テキスト ボックス 481"/>
        <xdr:cNvSpPr txBox="1"/>
      </xdr:nvSpPr>
      <xdr:spPr>
        <a:xfrm>
          <a:off x="7591425"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33,312</a:t>
          </a:r>
          <a:endParaRPr kumimoji="1" lang="ja-JP" altLang="en-US" sz="1000" b="1">
            <a:solidFill>
              <a:srgbClr val="FF0000"/>
            </a:solidFill>
            <a:latin typeface="ＭＳ Ｐゴシック"/>
          </a:endParaRPr>
        </a:p>
      </xdr:txBody>
    </xdr:sp>
    <xdr:clientData/>
  </xdr:oneCellAnchor>
  <xdr:twoCellAnchor>
    <xdr:from>
      <xdr:col>10</xdr:col>
      <xdr:colOff>57150</xdr:colOff>
      <xdr:row>96</xdr:row>
      <xdr:rowOff>142875</xdr:rowOff>
    </xdr:from>
    <xdr:to>
      <xdr:col>10</xdr:col>
      <xdr:colOff>152400</xdr:colOff>
      <xdr:row>97</xdr:row>
      <xdr:rowOff>76200</xdr:rowOff>
    </xdr:to>
    <xdr:sp macro="" textlink="">
      <xdr:nvSpPr>
        <xdr:cNvPr id="483" name="円/楕円 482"/>
        <xdr:cNvSpPr/>
      </xdr:nvSpPr>
      <xdr:spPr>
        <a:xfrm>
          <a:off x="6924675" y="16602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66675</xdr:rowOff>
    </xdr:from>
    <xdr:ext cx="533400" cy="257175"/>
    <xdr:sp macro="" textlink="">
      <xdr:nvSpPr>
        <xdr:cNvPr id="484" name="テキスト ボックス 483"/>
        <xdr:cNvSpPr txBox="1"/>
      </xdr:nvSpPr>
      <xdr:spPr>
        <a:xfrm>
          <a:off x="6705600"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39,105</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85" name="正方形/長方形 484"/>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86" name="正方形/長方形 485"/>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87" name="正方形/長方形 486"/>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88" name="正方形/長方形 487"/>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89" name="正方形/長方形 488"/>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0" name="正方形/長方形 489"/>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1" name="正方形/長方形 490"/>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2" name="正方形/長方形 491"/>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3" name="テキスト ボックス 492"/>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94" name="直線コネクタ 493"/>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495" name="テキスト ボックス 494"/>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38</xdr:row>
      <xdr:rowOff>142875</xdr:rowOff>
    </xdr:from>
    <xdr:to>
      <xdr:col>24</xdr:col>
      <xdr:colOff>647700</xdr:colOff>
      <xdr:row>38</xdr:row>
      <xdr:rowOff>142875</xdr:rowOff>
    </xdr:to>
    <xdr:cxnSp macro="">
      <xdr:nvCxnSpPr>
        <xdr:cNvPr id="496" name="直線コネクタ 495"/>
        <xdr:cNvCxnSpPr/>
      </xdr:nvCxnSpPr>
      <xdr:spPr>
        <a:xfrm>
          <a:off x="1244917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37</xdr:row>
      <xdr:rowOff>171450</xdr:rowOff>
    </xdr:from>
    <xdr:ext cx="533400" cy="257175"/>
    <xdr:sp macro="" textlink="">
      <xdr:nvSpPr>
        <xdr:cNvPr id="497" name="テキスト ボックス 496"/>
        <xdr:cNvSpPr txBox="1"/>
      </xdr:nvSpPr>
      <xdr:spPr>
        <a:xfrm>
          <a:off x="11915775"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647700</xdr:colOff>
      <xdr:row>36</xdr:row>
      <xdr:rowOff>28575</xdr:rowOff>
    </xdr:to>
    <xdr:cxnSp macro="">
      <xdr:nvCxnSpPr>
        <xdr:cNvPr id="498" name="直線コネクタ 497"/>
        <xdr:cNvCxnSpPr/>
      </xdr:nvCxnSpPr>
      <xdr:spPr>
        <a:xfrm>
          <a:off x="1244917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35</xdr:row>
      <xdr:rowOff>57150</xdr:rowOff>
    </xdr:from>
    <xdr:ext cx="533400" cy="257175"/>
    <xdr:sp macro="" textlink="">
      <xdr:nvSpPr>
        <xdr:cNvPr id="499" name="テキスト ボックス 498"/>
        <xdr:cNvSpPr txBox="1"/>
      </xdr:nvSpPr>
      <xdr:spPr>
        <a:xfrm>
          <a:off x="1191577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647700</xdr:colOff>
      <xdr:row>33</xdr:row>
      <xdr:rowOff>85725</xdr:rowOff>
    </xdr:to>
    <xdr:cxnSp macro="">
      <xdr:nvCxnSpPr>
        <xdr:cNvPr id="500" name="直線コネクタ 499"/>
        <xdr:cNvCxnSpPr/>
      </xdr:nvCxnSpPr>
      <xdr:spPr>
        <a:xfrm>
          <a:off x="1244917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32</xdr:row>
      <xdr:rowOff>114300</xdr:rowOff>
    </xdr:from>
    <xdr:ext cx="533400" cy="257175"/>
    <xdr:sp macro="" textlink="">
      <xdr:nvSpPr>
        <xdr:cNvPr id="501" name="テキスト ボックス 500"/>
        <xdr:cNvSpPr txBox="1"/>
      </xdr:nvSpPr>
      <xdr:spPr>
        <a:xfrm>
          <a:off x="11915775"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647700</xdr:colOff>
      <xdr:row>30</xdr:row>
      <xdr:rowOff>142875</xdr:rowOff>
    </xdr:to>
    <xdr:cxnSp macro="">
      <xdr:nvCxnSpPr>
        <xdr:cNvPr id="502" name="直線コネクタ 501"/>
        <xdr:cNvCxnSpPr/>
      </xdr:nvCxnSpPr>
      <xdr:spPr>
        <a:xfrm>
          <a:off x="1244917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171450</xdr:rowOff>
    </xdr:from>
    <xdr:ext cx="533400" cy="257175"/>
    <xdr:sp macro="" textlink="">
      <xdr:nvSpPr>
        <xdr:cNvPr id="503" name="テキスト ボックス 502"/>
        <xdr:cNvSpPr txBox="1"/>
      </xdr:nvSpPr>
      <xdr:spPr>
        <a:xfrm>
          <a:off x="11915775"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04" name="直線コネクタ 503"/>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05" name="テキスト ボックス 504"/>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06"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32</xdr:row>
      <xdr:rowOff>28575</xdr:rowOff>
    </xdr:from>
    <xdr:to>
      <xdr:col>23</xdr:col>
      <xdr:colOff>514350</xdr:colOff>
      <xdr:row>38</xdr:row>
      <xdr:rowOff>152400</xdr:rowOff>
    </xdr:to>
    <xdr:cxnSp macro="">
      <xdr:nvCxnSpPr>
        <xdr:cNvPr id="507" name="直線コネクタ 506"/>
        <xdr:cNvCxnSpPr/>
      </xdr:nvCxnSpPr>
      <xdr:spPr>
        <a:xfrm flipV="1">
          <a:off x="16316325" y="5514975"/>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152400</xdr:rowOff>
    </xdr:from>
    <xdr:ext cx="466725" cy="257175"/>
    <xdr:sp macro="" textlink="">
      <xdr:nvSpPr>
        <xdr:cNvPr id="508" name="消防費最小値テキスト"/>
        <xdr:cNvSpPr txBox="1"/>
      </xdr:nvSpPr>
      <xdr:spPr>
        <a:xfrm>
          <a:off x="16373475"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152400</xdr:rowOff>
    </xdr:from>
    <xdr:to>
      <xdr:col>23</xdr:col>
      <xdr:colOff>609600</xdr:colOff>
      <xdr:row>38</xdr:row>
      <xdr:rowOff>152400</xdr:rowOff>
    </xdr:to>
    <xdr:cxnSp macro="">
      <xdr:nvCxnSpPr>
        <xdr:cNvPr id="509" name="直線コネクタ 508"/>
        <xdr:cNvCxnSpPr/>
      </xdr:nvCxnSpPr>
      <xdr:spPr>
        <a:xfrm>
          <a:off x="16230600" y="6667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142875</xdr:rowOff>
    </xdr:from>
    <xdr:ext cx="533400" cy="257175"/>
    <xdr:sp macro="" textlink="">
      <xdr:nvSpPr>
        <xdr:cNvPr id="510" name="消防費最大値テキスト"/>
        <xdr:cNvSpPr txBox="1"/>
      </xdr:nvSpPr>
      <xdr:spPr>
        <a:xfrm>
          <a:off x="16373475" y="528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28575</xdr:rowOff>
    </xdr:from>
    <xdr:to>
      <xdr:col>23</xdr:col>
      <xdr:colOff>609600</xdr:colOff>
      <xdr:row>32</xdr:row>
      <xdr:rowOff>28575</xdr:rowOff>
    </xdr:to>
    <xdr:cxnSp macro="">
      <xdr:nvCxnSpPr>
        <xdr:cNvPr id="511" name="直線コネクタ 510"/>
        <xdr:cNvCxnSpPr/>
      </xdr:nvCxnSpPr>
      <xdr:spPr>
        <a:xfrm>
          <a:off x="16230600" y="551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36</xdr:row>
      <xdr:rowOff>161925</xdr:rowOff>
    </xdr:from>
    <xdr:to>
      <xdr:col>23</xdr:col>
      <xdr:colOff>514350</xdr:colOff>
      <xdr:row>38</xdr:row>
      <xdr:rowOff>66675</xdr:rowOff>
    </xdr:to>
    <xdr:cxnSp macro="">
      <xdr:nvCxnSpPr>
        <xdr:cNvPr id="512" name="直線コネクタ 511"/>
        <xdr:cNvCxnSpPr/>
      </xdr:nvCxnSpPr>
      <xdr:spPr>
        <a:xfrm>
          <a:off x="15478125" y="6334125"/>
          <a:ext cx="83820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9525</xdr:rowOff>
    </xdr:from>
    <xdr:ext cx="533400" cy="257175"/>
    <xdr:sp macro="" textlink="">
      <xdr:nvSpPr>
        <xdr:cNvPr id="513" name="消防費平均値テキスト"/>
        <xdr:cNvSpPr txBox="1"/>
      </xdr:nvSpPr>
      <xdr:spPr>
        <a:xfrm>
          <a:off x="1637347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161925</xdr:rowOff>
    </xdr:from>
    <xdr:to>
      <xdr:col>23</xdr:col>
      <xdr:colOff>571500</xdr:colOff>
      <xdr:row>37</xdr:row>
      <xdr:rowOff>95250</xdr:rowOff>
    </xdr:to>
    <xdr:sp macro="" textlink="">
      <xdr:nvSpPr>
        <xdr:cNvPr id="514" name="フローチャート : 判断 513"/>
        <xdr:cNvSpPr/>
      </xdr:nvSpPr>
      <xdr:spPr>
        <a:xfrm>
          <a:off x="16268700" y="633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161925</xdr:rowOff>
    </xdr:from>
    <xdr:to>
      <xdr:col>22</xdr:col>
      <xdr:colOff>361950</xdr:colOff>
      <xdr:row>38</xdr:row>
      <xdr:rowOff>19050</xdr:rowOff>
    </xdr:to>
    <xdr:cxnSp macro="">
      <xdr:nvCxnSpPr>
        <xdr:cNvPr id="515" name="直線コネクタ 514"/>
        <xdr:cNvCxnSpPr/>
      </xdr:nvCxnSpPr>
      <xdr:spPr>
        <a:xfrm flipV="1">
          <a:off x="14592300" y="6334125"/>
          <a:ext cx="88582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47625</xdr:rowOff>
    </xdr:from>
    <xdr:to>
      <xdr:col>22</xdr:col>
      <xdr:colOff>419100</xdr:colOff>
      <xdr:row>37</xdr:row>
      <xdr:rowOff>142875</xdr:rowOff>
    </xdr:to>
    <xdr:sp macro="" textlink="">
      <xdr:nvSpPr>
        <xdr:cNvPr id="516" name="フローチャート : 判断 515"/>
        <xdr:cNvSpPr/>
      </xdr:nvSpPr>
      <xdr:spPr>
        <a:xfrm>
          <a:off x="15430500" y="6391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133350</xdr:rowOff>
    </xdr:from>
    <xdr:ext cx="533400" cy="257175"/>
    <xdr:sp macro="" textlink="">
      <xdr:nvSpPr>
        <xdr:cNvPr id="517" name="テキスト ボックス 516"/>
        <xdr:cNvSpPr txBox="1"/>
      </xdr:nvSpPr>
      <xdr:spPr>
        <a:xfrm>
          <a:off x="15211425" y="6477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19050</xdr:rowOff>
    </xdr:from>
    <xdr:to>
      <xdr:col>21</xdr:col>
      <xdr:colOff>161925</xdr:colOff>
      <xdr:row>38</xdr:row>
      <xdr:rowOff>38100</xdr:rowOff>
    </xdr:to>
    <xdr:cxnSp macro="">
      <xdr:nvCxnSpPr>
        <xdr:cNvPr id="518" name="直線コネクタ 517"/>
        <xdr:cNvCxnSpPr/>
      </xdr:nvCxnSpPr>
      <xdr:spPr>
        <a:xfrm flipV="1">
          <a:off x="13706475" y="65341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76200</xdr:rowOff>
    </xdr:from>
    <xdr:to>
      <xdr:col>21</xdr:col>
      <xdr:colOff>209550</xdr:colOff>
      <xdr:row>38</xdr:row>
      <xdr:rowOff>0</xdr:rowOff>
    </xdr:to>
    <xdr:sp macro="" textlink="">
      <xdr:nvSpPr>
        <xdr:cNvPr id="519" name="フローチャート : 判断 518"/>
        <xdr:cNvSpPr/>
      </xdr:nvSpPr>
      <xdr:spPr>
        <a:xfrm>
          <a:off x="14544675" y="64198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19050</xdr:rowOff>
    </xdr:from>
    <xdr:ext cx="533400" cy="257175"/>
    <xdr:sp macro="" textlink="">
      <xdr:nvSpPr>
        <xdr:cNvPr id="520" name="テキスト ボックス 519"/>
        <xdr:cNvSpPr txBox="1"/>
      </xdr:nvSpPr>
      <xdr:spPr>
        <a:xfrm>
          <a:off x="14325600"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38100</xdr:rowOff>
    </xdr:from>
    <xdr:to>
      <xdr:col>19</xdr:col>
      <xdr:colOff>647700</xdr:colOff>
      <xdr:row>38</xdr:row>
      <xdr:rowOff>123825</xdr:rowOff>
    </xdr:to>
    <xdr:cxnSp macro="">
      <xdr:nvCxnSpPr>
        <xdr:cNvPr id="521" name="直線コネクタ 520"/>
        <xdr:cNvCxnSpPr/>
      </xdr:nvCxnSpPr>
      <xdr:spPr>
        <a:xfrm flipV="1">
          <a:off x="12811125" y="6553200"/>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104775</xdr:rowOff>
    </xdr:from>
    <xdr:to>
      <xdr:col>20</xdr:col>
      <xdr:colOff>9525</xdr:colOff>
      <xdr:row>38</xdr:row>
      <xdr:rowOff>28575</xdr:rowOff>
    </xdr:to>
    <xdr:sp macro="" textlink="">
      <xdr:nvSpPr>
        <xdr:cNvPr id="522" name="フローチャート : 判断 521"/>
        <xdr:cNvSpPr/>
      </xdr:nvSpPr>
      <xdr:spPr>
        <a:xfrm>
          <a:off x="13649325"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47625</xdr:rowOff>
    </xdr:from>
    <xdr:ext cx="533400" cy="257175"/>
    <xdr:sp macro="" textlink="">
      <xdr:nvSpPr>
        <xdr:cNvPr id="523" name="テキスト ボックス 522"/>
        <xdr:cNvSpPr txBox="1"/>
      </xdr:nvSpPr>
      <xdr:spPr>
        <a:xfrm>
          <a:off x="13439775" y="621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133350</xdr:rowOff>
    </xdr:from>
    <xdr:to>
      <xdr:col>18</xdr:col>
      <xdr:colOff>495300</xdr:colOff>
      <xdr:row>38</xdr:row>
      <xdr:rowOff>57150</xdr:rowOff>
    </xdr:to>
    <xdr:sp macro="" textlink="">
      <xdr:nvSpPr>
        <xdr:cNvPr id="524" name="フローチャート : 判断 523"/>
        <xdr:cNvSpPr/>
      </xdr:nvSpPr>
      <xdr:spPr>
        <a:xfrm>
          <a:off x="12763500" y="6477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76200</xdr:rowOff>
    </xdr:from>
    <xdr:ext cx="533400" cy="257175"/>
    <xdr:sp macro="" textlink="">
      <xdr:nvSpPr>
        <xdr:cNvPr id="525" name="テキスト ボックス 524"/>
        <xdr:cNvSpPr txBox="1"/>
      </xdr:nvSpPr>
      <xdr:spPr>
        <a:xfrm>
          <a:off x="12544425" y="624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26" name="テキスト ボックス 525"/>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27" name="テキスト ボックス 526"/>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28" name="テキスト ボックス 527"/>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29" name="テキスト ボックス 528"/>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0" name="テキスト ボックス 529"/>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9525</xdr:rowOff>
    </xdr:from>
    <xdr:to>
      <xdr:col>23</xdr:col>
      <xdr:colOff>571500</xdr:colOff>
      <xdr:row>38</xdr:row>
      <xdr:rowOff>114300</xdr:rowOff>
    </xdr:to>
    <xdr:sp macro="" textlink="">
      <xdr:nvSpPr>
        <xdr:cNvPr id="531" name="円/楕円 530"/>
        <xdr:cNvSpPr/>
      </xdr:nvSpPr>
      <xdr:spPr>
        <a:xfrm>
          <a:off x="16268700" y="652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95250</xdr:rowOff>
    </xdr:from>
    <xdr:ext cx="533400" cy="257175"/>
    <xdr:sp macro="" textlink="">
      <xdr:nvSpPr>
        <xdr:cNvPr id="532" name="消防費該当値テキスト"/>
        <xdr:cNvSpPr txBox="1"/>
      </xdr:nvSpPr>
      <xdr:spPr>
        <a:xfrm>
          <a:off x="16373475"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11,677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114300</xdr:rowOff>
    </xdr:from>
    <xdr:to>
      <xdr:col>22</xdr:col>
      <xdr:colOff>419100</xdr:colOff>
      <xdr:row>37</xdr:row>
      <xdr:rowOff>47625</xdr:rowOff>
    </xdr:to>
    <xdr:sp macro="" textlink="">
      <xdr:nvSpPr>
        <xdr:cNvPr id="533" name="円/楕円 532"/>
        <xdr:cNvSpPr/>
      </xdr:nvSpPr>
      <xdr:spPr>
        <a:xfrm>
          <a:off x="15430500" y="628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57150</xdr:rowOff>
    </xdr:from>
    <xdr:ext cx="533400" cy="257175"/>
    <xdr:sp macro="" textlink="">
      <xdr:nvSpPr>
        <xdr:cNvPr id="534" name="テキスト ボックス 533"/>
        <xdr:cNvSpPr txBox="1"/>
      </xdr:nvSpPr>
      <xdr:spPr>
        <a:xfrm>
          <a:off x="1521142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16,947</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133350</xdr:rowOff>
    </xdr:from>
    <xdr:to>
      <xdr:col>21</xdr:col>
      <xdr:colOff>209550</xdr:colOff>
      <xdr:row>38</xdr:row>
      <xdr:rowOff>66675</xdr:rowOff>
    </xdr:to>
    <xdr:sp macro="" textlink="">
      <xdr:nvSpPr>
        <xdr:cNvPr id="535" name="円/楕円 534"/>
        <xdr:cNvSpPr/>
      </xdr:nvSpPr>
      <xdr:spPr>
        <a:xfrm>
          <a:off x="14544675" y="6477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38</xdr:row>
      <xdr:rowOff>57150</xdr:rowOff>
    </xdr:from>
    <xdr:ext cx="533400" cy="257175"/>
    <xdr:sp macro="" textlink="">
      <xdr:nvSpPr>
        <xdr:cNvPr id="536" name="テキスト ボックス 535"/>
        <xdr:cNvSpPr txBox="1"/>
      </xdr:nvSpPr>
      <xdr:spPr>
        <a:xfrm>
          <a:off x="14325600" y="6572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12,722</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152400</xdr:rowOff>
    </xdr:from>
    <xdr:to>
      <xdr:col>20</xdr:col>
      <xdr:colOff>9525</xdr:colOff>
      <xdr:row>38</xdr:row>
      <xdr:rowOff>85725</xdr:rowOff>
    </xdr:to>
    <xdr:sp macro="" textlink="">
      <xdr:nvSpPr>
        <xdr:cNvPr id="537" name="円/楕円 536"/>
        <xdr:cNvSpPr/>
      </xdr:nvSpPr>
      <xdr:spPr>
        <a:xfrm>
          <a:off x="13649325"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76200</xdr:rowOff>
    </xdr:from>
    <xdr:ext cx="533400" cy="257175"/>
    <xdr:sp macro="" textlink="">
      <xdr:nvSpPr>
        <xdr:cNvPr id="538" name="テキスト ボックス 537"/>
        <xdr:cNvSpPr txBox="1"/>
      </xdr:nvSpPr>
      <xdr:spPr>
        <a:xfrm>
          <a:off x="13439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66675</xdr:rowOff>
    </xdr:from>
    <xdr:to>
      <xdr:col>18</xdr:col>
      <xdr:colOff>495300</xdr:colOff>
      <xdr:row>39</xdr:row>
      <xdr:rowOff>0</xdr:rowOff>
    </xdr:to>
    <xdr:sp macro="" textlink="">
      <xdr:nvSpPr>
        <xdr:cNvPr id="539" name="円/楕円 538"/>
        <xdr:cNvSpPr/>
      </xdr:nvSpPr>
      <xdr:spPr>
        <a:xfrm>
          <a:off x="12763500" y="6581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161925</xdr:rowOff>
    </xdr:from>
    <xdr:ext cx="533400" cy="257175"/>
    <xdr:sp macro="" textlink="">
      <xdr:nvSpPr>
        <xdr:cNvPr id="540" name="テキスト ボックス 539"/>
        <xdr:cNvSpPr txBox="1"/>
      </xdr:nvSpPr>
      <xdr:spPr>
        <a:xfrm>
          <a:off x="12544425" y="6677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10,391</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1" name="正方形/長方形 540"/>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2" name="正方形/長方形 541"/>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3" name="正方形/長方形 542"/>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44" name="正方形/長方形 543"/>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45" name="正方形/長方形 544"/>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46" name="正方形/長方形 545"/>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47" name="正方形/長方形 546"/>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48" name="正方形/長方形 547"/>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49" name="テキスト ボックス 548"/>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0" name="直線コネクタ 549"/>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1" name="テキスト ボックス 550"/>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58</xdr:row>
      <xdr:rowOff>142875</xdr:rowOff>
    </xdr:from>
    <xdr:to>
      <xdr:col>24</xdr:col>
      <xdr:colOff>647700</xdr:colOff>
      <xdr:row>58</xdr:row>
      <xdr:rowOff>142875</xdr:rowOff>
    </xdr:to>
    <xdr:cxnSp macro="">
      <xdr:nvCxnSpPr>
        <xdr:cNvPr id="552" name="直線コネクタ 551"/>
        <xdr:cNvCxnSpPr/>
      </xdr:nvCxnSpPr>
      <xdr:spPr>
        <a:xfrm>
          <a:off x="1244917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171450</xdr:rowOff>
    </xdr:from>
    <xdr:ext cx="533400" cy="257175"/>
    <xdr:sp macro="" textlink="">
      <xdr:nvSpPr>
        <xdr:cNvPr id="553" name="テキスト ボックス 552"/>
        <xdr:cNvSpPr txBox="1"/>
      </xdr:nvSpPr>
      <xdr:spPr>
        <a:xfrm>
          <a:off x="11915775"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647700</xdr:colOff>
      <xdr:row>56</xdr:row>
      <xdr:rowOff>28575</xdr:rowOff>
    </xdr:to>
    <xdr:cxnSp macro="">
      <xdr:nvCxnSpPr>
        <xdr:cNvPr id="554" name="直線コネクタ 553"/>
        <xdr:cNvCxnSpPr/>
      </xdr:nvCxnSpPr>
      <xdr:spPr>
        <a:xfrm>
          <a:off x="1244917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57150</xdr:rowOff>
    </xdr:from>
    <xdr:ext cx="533400" cy="257175"/>
    <xdr:sp macro="" textlink="">
      <xdr:nvSpPr>
        <xdr:cNvPr id="555" name="テキスト ボックス 554"/>
        <xdr:cNvSpPr txBox="1"/>
      </xdr:nvSpPr>
      <xdr:spPr>
        <a:xfrm>
          <a:off x="11915775"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647700</xdr:colOff>
      <xdr:row>53</xdr:row>
      <xdr:rowOff>85725</xdr:rowOff>
    </xdr:to>
    <xdr:cxnSp macro="">
      <xdr:nvCxnSpPr>
        <xdr:cNvPr id="556" name="直線コネクタ 555"/>
        <xdr:cNvCxnSpPr/>
      </xdr:nvCxnSpPr>
      <xdr:spPr>
        <a:xfrm>
          <a:off x="1244917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52</xdr:row>
      <xdr:rowOff>114300</xdr:rowOff>
    </xdr:from>
    <xdr:ext cx="533400" cy="257175"/>
    <xdr:sp macro="" textlink="">
      <xdr:nvSpPr>
        <xdr:cNvPr id="557" name="テキスト ボックス 556"/>
        <xdr:cNvSpPr txBox="1"/>
      </xdr:nvSpPr>
      <xdr:spPr>
        <a:xfrm>
          <a:off x="11915775"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647700</xdr:colOff>
      <xdr:row>50</xdr:row>
      <xdr:rowOff>142875</xdr:rowOff>
    </xdr:to>
    <xdr:cxnSp macro="">
      <xdr:nvCxnSpPr>
        <xdr:cNvPr id="558" name="直線コネクタ 557"/>
        <xdr:cNvCxnSpPr/>
      </xdr:nvCxnSpPr>
      <xdr:spPr>
        <a:xfrm>
          <a:off x="1244917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49</xdr:row>
      <xdr:rowOff>171450</xdr:rowOff>
    </xdr:from>
    <xdr:ext cx="533400" cy="257175"/>
    <xdr:sp macro="" textlink="">
      <xdr:nvSpPr>
        <xdr:cNvPr id="559" name="テキスト ボックス 558"/>
        <xdr:cNvSpPr txBox="1"/>
      </xdr:nvSpPr>
      <xdr:spPr>
        <a:xfrm>
          <a:off x="11915775"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60" name="直線コネクタ 55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1" name="テキスト ボックス 560"/>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62"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51</xdr:row>
      <xdr:rowOff>9525</xdr:rowOff>
    </xdr:from>
    <xdr:to>
      <xdr:col>23</xdr:col>
      <xdr:colOff>514350</xdr:colOff>
      <xdr:row>58</xdr:row>
      <xdr:rowOff>142875</xdr:rowOff>
    </xdr:to>
    <xdr:cxnSp macro="">
      <xdr:nvCxnSpPr>
        <xdr:cNvPr id="563" name="直線コネクタ 562"/>
        <xdr:cNvCxnSpPr/>
      </xdr:nvCxnSpPr>
      <xdr:spPr>
        <a:xfrm flipV="1">
          <a:off x="16316325" y="875347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152400</xdr:rowOff>
    </xdr:from>
    <xdr:ext cx="533400" cy="257175"/>
    <xdr:sp macro="" textlink="">
      <xdr:nvSpPr>
        <xdr:cNvPr id="564" name="教育費最小値テキスト"/>
        <xdr:cNvSpPr txBox="1"/>
      </xdr:nvSpPr>
      <xdr:spPr>
        <a:xfrm>
          <a:off x="1637347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142875</xdr:rowOff>
    </xdr:from>
    <xdr:to>
      <xdr:col>23</xdr:col>
      <xdr:colOff>609600</xdr:colOff>
      <xdr:row>58</xdr:row>
      <xdr:rowOff>142875</xdr:rowOff>
    </xdr:to>
    <xdr:cxnSp macro="">
      <xdr:nvCxnSpPr>
        <xdr:cNvPr id="565" name="直線コネクタ 564"/>
        <xdr:cNvCxnSpPr/>
      </xdr:nvCxnSpPr>
      <xdr:spPr>
        <a:xfrm>
          <a:off x="16230600"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123825</xdr:rowOff>
    </xdr:from>
    <xdr:ext cx="533400" cy="257175"/>
    <xdr:sp macro="" textlink="">
      <xdr:nvSpPr>
        <xdr:cNvPr id="566" name="教育費最大値テキスト"/>
        <xdr:cNvSpPr txBox="1"/>
      </xdr:nvSpPr>
      <xdr:spPr>
        <a:xfrm>
          <a:off x="16373475" y="852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9525</xdr:rowOff>
    </xdr:from>
    <xdr:to>
      <xdr:col>23</xdr:col>
      <xdr:colOff>609600</xdr:colOff>
      <xdr:row>51</xdr:row>
      <xdr:rowOff>9525</xdr:rowOff>
    </xdr:to>
    <xdr:cxnSp macro="">
      <xdr:nvCxnSpPr>
        <xdr:cNvPr id="567" name="直線コネクタ 566"/>
        <xdr:cNvCxnSpPr/>
      </xdr:nvCxnSpPr>
      <xdr:spPr>
        <a:xfrm>
          <a:off x="16230600" y="8753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53</xdr:row>
      <xdr:rowOff>104775</xdr:rowOff>
    </xdr:from>
    <xdr:to>
      <xdr:col>23</xdr:col>
      <xdr:colOff>514350</xdr:colOff>
      <xdr:row>55</xdr:row>
      <xdr:rowOff>152400</xdr:rowOff>
    </xdr:to>
    <xdr:cxnSp macro="">
      <xdr:nvCxnSpPr>
        <xdr:cNvPr id="568" name="直線コネクタ 567"/>
        <xdr:cNvCxnSpPr/>
      </xdr:nvCxnSpPr>
      <xdr:spPr>
        <a:xfrm flipV="1">
          <a:off x="15478125" y="9191625"/>
          <a:ext cx="838200" cy="390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66675</xdr:rowOff>
    </xdr:from>
    <xdr:ext cx="533400" cy="257175"/>
    <xdr:sp macro="" textlink="">
      <xdr:nvSpPr>
        <xdr:cNvPr id="569" name="教育費平均値テキスト"/>
        <xdr:cNvSpPr txBox="1"/>
      </xdr:nvSpPr>
      <xdr:spPr>
        <a:xfrm>
          <a:off x="16373475"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85725</xdr:rowOff>
    </xdr:from>
    <xdr:to>
      <xdr:col>23</xdr:col>
      <xdr:colOff>571500</xdr:colOff>
      <xdr:row>56</xdr:row>
      <xdr:rowOff>19050</xdr:rowOff>
    </xdr:to>
    <xdr:sp macro="" textlink="">
      <xdr:nvSpPr>
        <xdr:cNvPr id="570" name="フローチャート : 判断 569"/>
        <xdr:cNvSpPr/>
      </xdr:nvSpPr>
      <xdr:spPr>
        <a:xfrm>
          <a:off x="16268700"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152400</xdr:rowOff>
    </xdr:from>
    <xdr:to>
      <xdr:col>22</xdr:col>
      <xdr:colOff>361950</xdr:colOff>
      <xdr:row>56</xdr:row>
      <xdr:rowOff>133350</xdr:rowOff>
    </xdr:to>
    <xdr:cxnSp macro="">
      <xdr:nvCxnSpPr>
        <xdr:cNvPr id="571" name="直線コネクタ 570"/>
        <xdr:cNvCxnSpPr/>
      </xdr:nvCxnSpPr>
      <xdr:spPr>
        <a:xfrm flipV="1">
          <a:off x="14592300" y="9582150"/>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19050</xdr:rowOff>
    </xdr:from>
    <xdr:to>
      <xdr:col>22</xdr:col>
      <xdr:colOff>419100</xdr:colOff>
      <xdr:row>55</xdr:row>
      <xdr:rowOff>123825</xdr:rowOff>
    </xdr:to>
    <xdr:sp macro="" textlink="">
      <xdr:nvSpPr>
        <xdr:cNvPr id="572" name="フローチャート : 判断 571"/>
        <xdr:cNvSpPr/>
      </xdr:nvSpPr>
      <xdr:spPr>
        <a:xfrm>
          <a:off x="15430500" y="944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53</xdr:row>
      <xdr:rowOff>142875</xdr:rowOff>
    </xdr:from>
    <xdr:ext cx="533400" cy="257175"/>
    <xdr:sp macro="" textlink="">
      <xdr:nvSpPr>
        <xdr:cNvPr id="573" name="テキスト ボックス 572"/>
        <xdr:cNvSpPr txBox="1"/>
      </xdr:nvSpPr>
      <xdr:spPr>
        <a:xfrm>
          <a:off x="15211425" y="922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647700</xdr:colOff>
      <xdr:row>55</xdr:row>
      <xdr:rowOff>76200</xdr:rowOff>
    </xdr:from>
    <xdr:to>
      <xdr:col>21</xdr:col>
      <xdr:colOff>161925</xdr:colOff>
      <xdr:row>56</xdr:row>
      <xdr:rowOff>133350</xdr:rowOff>
    </xdr:to>
    <xdr:cxnSp macro="">
      <xdr:nvCxnSpPr>
        <xdr:cNvPr id="574" name="直線コネクタ 573"/>
        <xdr:cNvCxnSpPr/>
      </xdr:nvCxnSpPr>
      <xdr:spPr>
        <a:xfrm>
          <a:off x="13706475" y="9505950"/>
          <a:ext cx="8858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55</xdr:row>
      <xdr:rowOff>66675</xdr:rowOff>
    </xdr:from>
    <xdr:to>
      <xdr:col>21</xdr:col>
      <xdr:colOff>209550</xdr:colOff>
      <xdr:row>55</xdr:row>
      <xdr:rowOff>171450</xdr:rowOff>
    </xdr:to>
    <xdr:sp macro="" textlink="">
      <xdr:nvSpPr>
        <xdr:cNvPr id="575" name="フローチャート : 判断 574"/>
        <xdr:cNvSpPr/>
      </xdr:nvSpPr>
      <xdr:spPr>
        <a:xfrm>
          <a:off x="14544675" y="9496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19050</xdr:rowOff>
    </xdr:from>
    <xdr:ext cx="533400" cy="257175"/>
    <xdr:sp macro="" textlink="">
      <xdr:nvSpPr>
        <xdr:cNvPr id="576" name="テキスト ボックス 575"/>
        <xdr:cNvSpPr txBox="1"/>
      </xdr:nvSpPr>
      <xdr:spPr>
        <a:xfrm>
          <a:off x="1432560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104775</xdr:rowOff>
    </xdr:from>
    <xdr:to>
      <xdr:col>19</xdr:col>
      <xdr:colOff>647700</xdr:colOff>
      <xdr:row>55</xdr:row>
      <xdr:rowOff>76200</xdr:rowOff>
    </xdr:to>
    <xdr:cxnSp macro="">
      <xdr:nvCxnSpPr>
        <xdr:cNvPr id="577" name="直線コネクタ 576"/>
        <xdr:cNvCxnSpPr/>
      </xdr:nvCxnSpPr>
      <xdr:spPr>
        <a:xfrm>
          <a:off x="12811125" y="9363075"/>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55</xdr:row>
      <xdr:rowOff>142875</xdr:rowOff>
    </xdr:from>
    <xdr:to>
      <xdr:col>20</xdr:col>
      <xdr:colOff>9525</xdr:colOff>
      <xdr:row>56</xdr:row>
      <xdr:rowOff>66675</xdr:rowOff>
    </xdr:to>
    <xdr:sp macro="" textlink="">
      <xdr:nvSpPr>
        <xdr:cNvPr id="578" name="フローチャート : 判断 577"/>
        <xdr:cNvSpPr/>
      </xdr:nvSpPr>
      <xdr:spPr>
        <a:xfrm>
          <a:off x="13649325" y="9572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56</xdr:row>
      <xdr:rowOff>57150</xdr:rowOff>
    </xdr:from>
    <xdr:ext cx="533400" cy="257175"/>
    <xdr:sp macro="" textlink="">
      <xdr:nvSpPr>
        <xdr:cNvPr id="579" name="テキスト ボックス 578"/>
        <xdr:cNvSpPr txBox="1"/>
      </xdr:nvSpPr>
      <xdr:spPr>
        <a:xfrm>
          <a:off x="13439775"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123825</xdr:rowOff>
    </xdr:from>
    <xdr:to>
      <xdr:col>18</xdr:col>
      <xdr:colOff>495300</xdr:colOff>
      <xdr:row>56</xdr:row>
      <xdr:rowOff>47625</xdr:rowOff>
    </xdr:to>
    <xdr:sp macro="" textlink="">
      <xdr:nvSpPr>
        <xdr:cNvPr id="580" name="フローチャート : 判断 579"/>
        <xdr:cNvSpPr/>
      </xdr:nvSpPr>
      <xdr:spPr>
        <a:xfrm>
          <a:off x="12763500" y="9553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56</xdr:row>
      <xdr:rowOff>47625</xdr:rowOff>
    </xdr:from>
    <xdr:ext cx="533400" cy="257175"/>
    <xdr:sp macro="" textlink="">
      <xdr:nvSpPr>
        <xdr:cNvPr id="581" name="テキスト ボックス 580"/>
        <xdr:cNvSpPr txBox="1"/>
      </xdr:nvSpPr>
      <xdr:spPr>
        <a:xfrm>
          <a:off x="12544425" y="964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2" name="テキスト ボックス 58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3" name="テキスト ボックス 58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84" name="テキスト ボックス 58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85" name="テキスト ボックス 58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86" name="テキスト ボックス 58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57150</xdr:rowOff>
    </xdr:from>
    <xdr:to>
      <xdr:col>23</xdr:col>
      <xdr:colOff>571500</xdr:colOff>
      <xdr:row>53</xdr:row>
      <xdr:rowOff>152400</xdr:rowOff>
    </xdr:to>
    <xdr:sp macro="" textlink="">
      <xdr:nvSpPr>
        <xdr:cNvPr id="587" name="円/楕円 586"/>
        <xdr:cNvSpPr/>
      </xdr:nvSpPr>
      <xdr:spPr>
        <a:xfrm>
          <a:off x="16268700" y="9144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52</xdr:row>
      <xdr:rowOff>76200</xdr:rowOff>
    </xdr:from>
    <xdr:ext cx="533400" cy="257175"/>
    <xdr:sp macro="" textlink="">
      <xdr:nvSpPr>
        <xdr:cNvPr id="588" name="教育費該当値テキスト"/>
        <xdr:cNvSpPr txBox="1"/>
      </xdr:nvSpPr>
      <xdr:spPr>
        <a:xfrm>
          <a:off x="16373475" y="899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59,003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104775</xdr:rowOff>
    </xdr:from>
    <xdr:to>
      <xdr:col>22</xdr:col>
      <xdr:colOff>419100</xdr:colOff>
      <xdr:row>56</xdr:row>
      <xdr:rowOff>38100</xdr:rowOff>
    </xdr:to>
    <xdr:sp macro="" textlink="">
      <xdr:nvSpPr>
        <xdr:cNvPr id="589" name="円/楕円 588"/>
        <xdr:cNvSpPr/>
      </xdr:nvSpPr>
      <xdr:spPr>
        <a:xfrm>
          <a:off x="15430500" y="953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56</xdr:row>
      <xdr:rowOff>28575</xdr:rowOff>
    </xdr:from>
    <xdr:ext cx="533400" cy="257175"/>
    <xdr:sp macro="" textlink="">
      <xdr:nvSpPr>
        <xdr:cNvPr id="590" name="テキスト ボックス 589"/>
        <xdr:cNvSpPr txBox="1"/>
      </xdr:nvSpPr>
      <xdr:spPr>
        <a:xfrm>
          <a:off x="15211425"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41,848</a:t>
          </a:r>
          <a:endParaRPr kumimoji="1" lang="ja-JP" altLang="en-US" sz="1000" b="1">
            <a:solidFill>
              <a:srgbClr val="FF0000"/>
            </a:solidFill>
            <a:latin typeface="ＭＳ Ｐゴシック"/>
          </a:endParaRPr>
        </a:p>
      </xdr:txBody>
    </xdr:sp>
    <xdr:clientData/>
  </xdr:oneCellAnchor>
  <xdr:twoCellAnchor>
    <xdr:from>
      <xdr:col>21</xdr:col>
      <xdr:colOff>114300</xdr:colOff>
      <xdr:row>56</xdr:row>
      <xdr:rowOff>85725</xdr:rowOff>
    </xdr:from>
    <xdr:to>
      <xdr:col>21</xdr:col>
      <xdr:colOff>209550</xdr:colOff>
      <xdr:row>57</xdr:row>
      <xdr:rowOff>19050</xdr:rowOff>
    </xdr:to>
    <xdr:sp macro="" textlink="">
      <xdr:nvSpPr>
        <xdr:cNvPr id="591" name="円/楕円 590"/>
        <xdr:cNvSpPr/>
      </xdr:nvSpPr>
      <xdr:spPr>
        <a:xfrm>
          <a:off x="14544675" y="9686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9525</xdr:rowOff>
    </xdr:from>
    <xdr:ext cx="533400" cy="257175"/>
    <xdr:sp macro="" textlink="">
      <xdr:nvSpPr>
        <xdr:cNvPr id="592" name="テキスト ボックス 591"/>
        <xdr:cNvSpPr txBox="1"/>
      </xdr:nvSpPr>
      <xdr:spPr>
        <a:xfrm>
          <a:off x="14325600"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35,198</a:t>
          </a:r>
          <a:endParaRPr kumimoji="1" lang="ja-JP" altLang="en-US" sz="1000" b="1">
            <a:solidFill>
              <a:srgbClr val="FF0000"/>
            </a:solidFill>
            <a:latin typeface="ＭＳ Ｐゴシック"/>
          </a:endParaRPr>
        </a:p>
      </xdr:txBody>
    </xdr:sp>
    <xdr:clientData/>
  </xdr:oneCellAnchor>
  <xdr:twoCellAnchor>
    <xdr:from>
      <xdr:col>19</xdr:col>
      <xdr:colOff>590550</xdr:colOff>
      <xdr:row>55</xdr:row>
      <xdr:rowOff>19050</xdr:rowOff>
    </xdr:from>
    <xdr:to>
      <xdr:col>20</xdr:col>
      <xdr:colOff>9525</xdr:colOff>
      <xdr:row>55</xdr:row>
      <xdr:rowOff>123825</xdr:rowOff>
    </xdr:to>
    <xdr:sp macro="" textlink="">
      <xdr:nvSpPr>
        <xdr:cNvPr id="593" name="円/楕円 592"/>
        <xdr:cNvSpPr/>
      </xdr:nvSpPr>
      <xdr:spPr>
        <a:xfrm>
          <a:off x="13649325" y="944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53</xdr:row>
      <xdr:rowOff>142875</xdr:rowOff>
    </xdr:from>
    <xdr:ext cx="533400" cy="257175"/>
    <xdr:sp macro="" textlink="">
      <xdr:nvSpPr>
        <xdr:cNvPr id="594" name="テキスト ボックス 593"/>
        <xdr:cNvSpPr txBox="1"/>
      </xdr:nvSpPr>
      <xdr:spPr>
        <a:xfrm>
          <a:off x="13439775" y="922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57150</xdr:rowOff>
    </xdr:from>
    <xdr:to>
      <xdr:col>18</xdr:col>
      <xdr:colOff>495300</xdr:colOff>
      <xdr:row>54</xdr:row>
      <xdr:rowOff>152400</xdr:rowOff>
    </xdr:to>
    <xdr:sp macro="" textlink="">
      <xdr:nvSpPr>
        <xdr:cNvPr id="595" name="円/楕円 594"/>
        <xdr:cNvSpPr/>
      </xdr:nvSpPr>
      <xdr:spPr>
        <a:xfrm>
          <a:off x="12763500" y="9315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53</xdr:row>
      <xdr:rowOff>0</xdr:rowOff>
    </xdr:from>
    <xdr:ext cx="533400" cy="257175"/>
    <xdr:sp macro="" textlink="">
      <xdr:nvSpPr>
        <xdr:cNvPr id="596" name="テキスト ボックス 595"/>
        <xdr:cNvSpPr txBox="1"/>
      </xdr:nvSpPr>
      <xdr:spPr>
        <a:xfrm>
          <a:off x="12544425" y="908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51,511</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97" name="正方形/長方形 59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98" name="正方形/長方形 59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99" name="正方形/長方形 59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00" name="正方形/長方形 59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01" name="正方形/長方形 60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2" name="正方形/長方形 60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3" name="正方形/長方形 60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04" name="正方形/長方形 60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05" name="テキスト ボックス 60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06" name="直線コネクタ 60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28575</xdr:rowOff>
    </xdr:from>
    <xdr:to>
      <xdr:col>24</xdr:col>
      <xdr:colOff>647700</xdr:colOff>
      <xdr:row>78</xdr:row>
      <xdr:rowOff>28575</xdr:rowOff>
    </xdr:to>
    <xdr:cxnSp macro="">
      <xdr:nvCxnSpPr>
        <xdr:cNvPr id="607" name="直線コネクタ 606"/>
        <xdr:cNvCxnSpPr/>
      </xdr:nvCxnSpPr>
      <xdr:spPr>
        <a:xfrm>
          <a:off x="12449175" y="13401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57150</xdr:rowOff>
    </xdr:from>
    <xdr:ext cx="247650" cy="257175"/>
    <xdr:sp macro="" textlink="">
      <xdr:nvSpPr>
        <xdr:cNvPr id="608" name="テキスト ボックス 607"/>
        <xdr:cNvSpPr txBox="1"/>
      </xdr:nvSpPr>
      <xdr:spPr>
        <a:xfrm>
          <a:off x="1220152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09" name="直線コネクタ 608"/>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73</xdr:row>
      <xdr:rowOff>171450</xdr:rowOff>
    </xdr:from>
    <xdr:ext cx="466725" cy="257175"/>
    <xdr:sp macro="" textlink="">
      <xdr:nvSpPr>
        <xdr:cNvPr id="610" name="テキスト ボックス 609"/>
        <xdr:cNvSpPr txBox="1"/>
      </xdr:nvSpPr>
      <xdr:spPr>
        <a:xfrm>
          <a:off x="11982450" y="1268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647700</xdr:colOff>
      <xdr:row>71</xdr:row>
      <xdr:rowOff>85725</xdr:rowOff>
    </xdr:to>
    <xdr:cxnSp macro="">
      <xdr:nvCxnSpPr>
        <xdr:cNvPr id="611" name="直線コネクタ 610"/>
        <xdr:cNvCxnSpPr/>
      </xdr:nvCxnSpPr>
      <xdr:spPr>
        <a:xfrm>
          <a:off x="12449175" y="12258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70</xdr:row>
      <xdr:rowOff>114300</xdr:rowOff>
    </xdr:from>
    <xdr:ext cx="466725" cy="257175"/>
    <xdr:sp macro="" textlink="">
      <xdr:nvSpPr>
        <xdr:cNvPr id="612" name="テキスト ボックス 611"/>
        <xdr:cNvSpPr txBox="1"/>
      </xdr:nvSpPr>
      <xdr:spPr>
        <a:xfrm>
          <a:off x="11982450" y="12115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13" name="直線コネクタ 612"/>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67</xdr:row>
      <xdr:rowOff>57150</xdr:rowOff>
    </xdr:from>
    <xdr:ext cx="466725" cy="257175"/>
    <xdr:sp macro="" textlink="">
      <xdr:nvSpPr>
        <xdr:cNvPr id="614" name="テキスト ボックス 613"/>
        <xdr:cNvSpPr txBox="1"/>
      </xdr:nvSpPr>
      <xdr:spPr>
        <a:xfrm>
          <a:off x="11982450" y="11544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15"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171450</xdr:rowOff>
    </xdr:from>
    <xdr:to>
      <xdr:col>23</xdr:col>
      <xdr:colOff>514350</xdr:colOff>
      <xdr:row>78</xdr:row>
      <xdr:rowOff>28575</xdr:rowOff>
    </xdr:to>
    <xdr:cxnSp macro="">
      <xdr:nvCxnSpPr>
        <xdr:cNvPr id="616" name="直線コネクタ 615"/>
        <xdr:cNvCxnSpPr/>
      </xdr:nvCxnSpPr>
      <xdr:spPr>
        <a:xfrm flipV="1">
          <a:off x="16316325" y="12172950"/>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28575</xdr:rowOff>
    </xdr:from>
    <xdr:ext cx="247650" cy="257175"/>
    <xdr:sp macro="" textlink="">
      <xdr:nvSpPr>
        <xdr:cNvPr id="617" name="災害復旧費最小値テキスト"/>
        <xdr:cNvSpPr txBox="1"/>
      </xdr:nvSpPr>
      <xdr:spPr>
        <a:xfrm>
          <a:off x="16373475" y="13401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28575</xdr:rowOff>
    </xdr:from>
    <xdr:to>
      <xdr:col>23</xdr:col>
      <xdr:colOff>609600</xdr:colOff>
      <xdr:row>78</xdr:row>
      <xdr:rowOff>28575</xdr:rowOff>
    </xdr:to>
    <xdr:cxnSp macro="">
      <xdr:nvCxnSpPr>
        <xdr:cNvPr id="618" name="直線コネクタ 617"/>
        <xdr:cNvCxnSpPr/>
      </xdr:nvCxnSpPr>
      <xdr:spPr>
        <a:xfrm>
          <a:off x="16230600"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114300</xdr:rowOff>
    </xdr:from>
    <xdr:ext cx="466725" cy="257175"/>
    <xdr:sp macro="" textlink="">
      <xdr:nvSpPr>
        <xdr:cNvPr id="619" name="災害復旧費最大値テキスト"/>
        <xdr:cNvSpPr txBox="1"/>
      </xdr:nvSpPr>
      <xdr:spPr>
        <a:xfrm>
          <a:off x="16373475" y="11944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70</xdr:row>
      <xdr:rowOff>171450</xdr:rowOff>
    </xdr:from>
    <xdr:to>
      <xdr:col>23</xdr:col>
      <xdr:colOff>609600</xdr:colOff>
      <xdr:row>70</xdr:row>
      <xdr:rowOff>171450</xdr:rowOff>
    </xdr:to>
    <xdr:cxnSp macro="">
      <xdr:nvCxnSpPr>
        <xdr:cNvPr id="620" name="直線コネクタ 619"/>
        <xdr:cNvCxnSpPr/>
      </xdr:nvCxnSpPr>
      <xdr:spPr>
        <a:xfrm>
          <a:off x="16230600" y="12172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28575</xdr:rowOff>
    </xdr:from>
    <xdr:to>
      <xdr:col>23</xdr:col>
      <xdr:colOff>514350</xdr:colOff>
      <xdr:row>78</xdr:row>
      <xdr:rowOff>28575</xdr:rowOff>
    </xdr:to>
    <xdr:cxnSp macro="">
      <xdr:nvCxnSpPr>
        <xdr:cNvPr id="621" name="直線コネクタ 620"/>
        <xdr:cNvCxnSpPr/>
      </xdr:nvCxnSpPr>
      <xdr:spPr>
        <a:xfrm>
          <a:off x="15478125" y="13401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57150</xdr:rowOff>
    </xdr:from>
    <xdr:ext cx="381000" cy="257175"/>
    <xdr:sp macro="" textlink="">
      <xdr:nvSpPr>
        <xdr:cNvPr id="622" name="災害復旧費平均値テキスト"/>
        <xdr:cNvSpPr txBox="1"/>
      </xdr:nvSpPr>
      <xdr:spPr>
        <a:xfrm>
          <a:off x="16373475" y="12915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28575</xdr:rowOff>
    </xdr:from>
    <xdr:to>
      <xdr:col>23</xdr:col>
      <xdr:colOff>571500</xdr:colOff>
      <xdr:row>76</xdr:row>
      <xdr:rowOff>133350</xdr:rowOff>
    </xdr:to>
    <xdr:sp macro="" textlink="">
      <xdr:nvSpPr>
        <xdr:cNvPr id="623" name="フローチャート : 判断 622"/>
        <xdr:cNvSpPr/>
      </xdr:nvSpPr>
      <xdr:spPr>
        <a:xfrm>
          <a:off x="16268700"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161925</xdr:rowOff>
    </xdr:from>
    <xdr:to>
      <xdr:col>22</xdr:col>
      <xdr:colOff>361950</xdr:colOff>
      <xdr:row>78</xdr:row>
      <xdr:rowOff>28575</xdr:rowOff>
    </xdr:to>
    <xdr:cxnSp macro="">
      <xdr:nvCxnSpPr>
        <xdr:cNvPr id="624" name="直線コネクタ 623"/>
        <xdr:cNvCxnSpPr/>
      </xdr:nvCxnSpPr>
      <xdr:spPr>
        <a:xfrm>
          <a:off x="14592300" y="133635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95250</xdr:rowOff>
    </xdr:from>
    <xdr:to>
      <xdr:col>22</xdr:col>
      <xdr:colOff>419100</xdr:colOff>
      <xdr:row>76</xdr:row>
      <xdr:rowOff>28575</xdr:rowOff>
    </xdr:to>
    <xdr:sp macro="" textlink="">
      <xdr:nvSpPr>
        <xdr:cNvPr id="625" name="フローチャート : 判断 624"/>
        <xdr:cNvSpPr/>
      </xdr:nvSpPr>
      <xdr:spPr>
        <a:xfrm>
          <a:off x="15430500"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74</xdr:row>
      <xdr:rowOff>47625</xdr:rowOff>
    </xdr:from>
    <xdr:ext cx="381000" cy="257175"/>
    <xdr:sp macro="" textlink="">
      <xdr:nvSpPr>
        <xdr:cNvPr id="626" name="テキスト ボックス 625"/>
        <xdr:cNvSpPr txBox="1"/>
      </xdr:nvSpPr>
      <xdr:spPr>
        <a:xfrm>
          <a:off x="15287625" y="12734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647700</xdr:colOff>
      <xdr:row>77</xdr:row>
      <xdr:rowOff>161925</xdr:rowOff>
    </xdr:from>
    <xdr:to>
      <xdr:col>21</xdr:col>
      <xdr:colOff>161925</xdr:colOff>
      <xdr:row>78</xdr:row>
      <xdr:rowOff>28575</xdr:rowOff>
    </xdr:to>
    <xdr:cxnSp macro="">
      <xdr:nvCxnSpPr>
        <xdr:cNvPr id="627" name="直線コネクタ 626"/>
        <xdr:cNvCxnSpPr/>
      </xdr:nvCxnSpPr>
      <xdr:spPr>
        <a:xfrm flipV="1">
          <a:off x="13706475" y="133635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85725</xdr:rowOff>
    </xdr:from>
    <xdr:to>
      <xdr:col>21</xdr:col>
      <xdr:colOff>209550</xdr:colOff>
      <xdr:row>76</xdr:row>
      <xdr:rowOff>19050</xdr:rowOff>
    </xdr:to>
    <xdr:sp macro="" textlink="">
      <xdr:nvSpPr>
        <xdr:cNvPr id="628" name="フローチャート : 判断 627"/>
        <xdr:cNvSpPr/>
      </xdr:nvSpPr>
      <xdr:spPr>
        <a:xfrm>
          <a:off x="14544675" y="12944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28575</xdr:rowOff>
    </xdr:from>
    <xdr:ext cx="381000" cy="257175"/>
    <xdr:sp macro="" textlink="">
      <xdr:nvSpPr>
        <xdr:cNvPr id="629" name="テキスト ボックス 628"/>
        <xdr:cNvSpPr txBox="1"/>
      </xdr:nvSpPr>
      <xdr:spPr>
        <a:xfrm>
          <a:off x="14401800" y="12715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438150</xdr:colOff>
      <xdr:row>78</xdr:row>
      <xdr:rowOff>28575</xdr:rowOff>
    </xdr:from>
    <xdr:to>
      <xdr:col>19</xdr:col>
      <xdr:colOff>647700</xdr:colOff>
      <xdr:row>78</xdr:row>
      <xdr:rowOff>28575</xdr:rowOff>
    </xdr:to>
    <xdr:cxnSp macro="">
      <xdr:nvCxnSpPr>
        <xdr:cNvPr id="630" name="直線コネクタ 629"/>
        <xdr:cNvCxnSpPr/>
      </xdr:nvCxnSpPr>
      <xdr:spPr>
        <a:xfrm>
          <a:off x="12811125" y="134016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73</xdr:row>
      <xdr:rowOff>142875</xdr:rowOff>
    </xdr:from>
    <xdr:to>
      <xdr:col>20</xdr:col>
      <xdr:colOff>9525</xdr:colOff>
      <xdr:row>74</xdr:row>
      <xdr:rowOff>76200</xdr:rowOff>
    </xdr:to>
    <xdr:sp macro="" textlink="">
      <xdr:nvSpPr>
        <xdr:cNvPr id="631" name="フローチャート : 判断 630"/>
        <xdr:cNvSpPr/>
      </xdr:nvSpPr>
      <xdr:spPr>
        <a:xfrm>
          <a:off x="13649325" y="12658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72</xdr:row>
      <xdr:rowOff>85725</xdr:rowOff>
    </xdr:from>
    <xdr:ext cx="466725" cy="257175"/>
    <xdr:sp macro="" textlink="">
      <xdr:nvSpPr>
        <xdr:cNvPr id="632" name="テキスト ボックス 631"/>
        <xdr:cNvSpPr txBox="1"/>
      </xdr:nvSpPr>
      <xdr:spPr>
        <a:xfrm>
          <a:off x="13468350" y="12430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104775</xdr:rowOff>
    </xdr:from>
    <xdr:to>
      <xdr:col>18</xdr:col>
      <xdr:colOff>495300</xdr:colOff>
      <xdr:row>74</xdr:row>
      <xdr:rowOff>38100</xdr:rowOff>
    </xdr:to>
    <xdr:sp macro="" textlink="">
      <xdr:nvSpPr>
        <xdr:cNvPr id="633" name="フローチャート : 判断 632"/>
        <xdr:cNvSpPr/>
      </xdr:nvSpPr>
      <xdr:spPr>
        <a:xfrm>
          <a:off x="12763500" y="12620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72</xdr:row>
      <xdr:rowOff>57150</xdr:rowOff>
    </xdr:from>
    <xdr:ext cx="466725" cy="257175"/>
    <xdr:sp macro="" textlink="">
      <xdr:nvSpPr>
        <xdr:cNvPr id="634" name="テキスト ボックス 633"/>
        <xdr:cNvSpPr txBox="1"/>
      </xdr:nvSpPr>
      <xdr:spPr>
        <a:xfrm>
          <a:off x="12582525" y="12401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35" name="テキスト ボックス 634"/>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36" name="テキスト ボックス 635"/>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37" name="テキスト ボックス 636"/>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38" name="テキスト ボックス 637"/>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39" name="テキスト ボックス 638"/>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142875</xdr:rowOff>
    </xdr:from>
    <xdr:to>
      <xdr:col>23</xdr:col>
      <xdr:colOff>571500</xdr:colOff>
      <xdr:row>78</xdr:row>
      <xdr:rowOff>76200</xdr:rowOff>
    </xdr:to>
    <xdr:sp macro="" textlink="">
      <xdr:nvSpPr>
        <xdr:cNvPr id="640" name="円/楕円 639"/>
        <xdr:cNvSpPr/>
      </xdr:nvSpPr>
      <xdr:spPr>
        <a:xfrm>
          <a:off x="162687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57150</xdr:rowOff>
    </xdr:from>
    <xdr:ext cx="247650" cy="257175"/>
    <xdr:sp macro="" textlink="">
      <xdr:nvSpPr>
        <xdr:cNvPr id="641" name="災害復旧費該当値テキスト"/>
        <xdr:cNvSpPr txBox="1"/>
      </xdr:nvSpPr>
      <xdr:spPr>
        <a:xfrm>
          <a:off x="1637347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142875</xdr:rowOff>
    </xdr:from>
    <xdr:to>
      <xdr:col>22</xdr:col>
      <xdr:colOff>419100</xdr:colOff>
      <xdr:row>78</xdr:row>
      <xdr:rowOff>76200</xdr:rowOff>
    </xdr:to>
    <xdr:sp macro="" textlink="">
      <xdr:nvSpPr>
        <xdr:cNvPr id="642" name="円/楕円 641"/>
        <xdr:cNvSpPr/>
      </xdr:nvSpPr>
      <xdr:spPr>
        <a:xfrm>
          <a:off x="15430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78</xdr:row>
      <xdr:rowOff>66675</xdr:rowOff>
    </xdr:from>
    <xdr:ext cx="247650" cy="257175"/>
    <xdr:sp macro="" textlink="">
      <xdr:nvSpPr>
        <xdr:cNvPr id="643" name="テキスト ボックス 642"/>
        <xdr:cNvSpPr txBox="1"/>
      </xdr:nvSpPr>
      <xdr:spPr>
        <a:xfrm>
          <a:off x="1535430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77</xdr:row>
      <xdr:rowOff>114300</xdr:rowOff>
    </xdr:from>
    <xdr:to>
      <xdr:col>21</xdr:col>
      <xdr:colOff>209550</xdr:colOff>
      <xdr:row>78</xdr:row>
      <xdr:rowOff>38100</xdr:rowOff>
    </xdr:to>
    <xdr:sp macro="" textlink="">
      <xdr:nvSpPr>
        <xdr:cNvPr id="644" name="円/楕円 643"/>
        <xdr:cNvSpPr/>
      </xdr:nvSpPr>
      <xdr:spPr>
        <a:xfrm>
          <a:off x="14544675" y="13315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9525</xdr:colOff>
      <xdr:row>78</xdr:row>
      <xdr:rowOff>28575</xdr:rowOff>
    </xdr:from>
    <xdr:ext cx="314325" cy="257175"/>
    <xdr:sp macro="" textlink="">
      <xdr:nvSpPr>
        <xdr:cNvPr id="645" name="テキスト ボックス 644"/>
        <xdr:cNvSpPr txBox="1"/>
      </xdr:nvSpPr>
      <xdr:spPr>
        <a:xfrm>
          <a:off x="14439900" y="134016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590550</xdr:colOff>
      <xdr:row>77</xdr:row>
      <xdr:rowOff>142875</xdr:rowOff>
    </xdr:from>
    <xdr:to>
      <xdr:col>20</xdr:col>
      <xdr:colOff>9525</xdr:colOff>
      <xdr:row>78</xdr:row>
      <xdr:rowOff>76200</xdr:rowOff>
    </xdr:to>
    <xdr:sp macro="" textlink="">
      <xdr:nvSpPr>
        <xdr:cNvPr id="646" name="円/楕円 645"/>
        <xdr:cNvSpPr/>
      </xdr:nvSpPr>
      <xdr:spPr>
        <a:xfrm>
          <a:off x="136493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78</xdr:row>
      <xdr:rowOff>66675</xdr:rowOff>
    </xdr:from>
    <xdr:ext cx="247650" cy="257175"/>
    <xdr:sp macro="" textlink="">
      <xdr:nvSpPr>
        <xdr:cNvPr id="647" name="テキスト ボックス 646"/>
        <xdr:cNvSpPr txBox="1"/>
      </xdr:nvSpPr>
      <xdr:spPr>
        <a:xfrm>
          <a:off x="1358265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142875</xdr:rowOff>
    </xdr:from>
    <xdr:to>
      <xdr:col>18</xdr:col>
      <xdr:colOff>495300</xdr:colOff>
      <xdr:row>78</xdr:row>
      <xdr:rowOff>76200</xdr:rowOff>
    </xdr:to>
    <xdr:sp macro="" textlink="">
      <xdr:nvSpPr>
        <xdr:cNvPr id="648" name="円/楕円 647"/>
        <xdr:cNvSpPr/>
      </xdr:nvSpPr>
      <xdr:spPr>
        <a:xfrm>
          <a:off x="12763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78</xdr:row>
      <xdr:rowOff>66675</xdr:rowOff>
    </xdr:from>
    <xdr:ext cx="247650" cy="257175"/>
    <xdr:sp macro="" textlink="">
      <xdr:nvSpPr>
        <xdr:cNvPr id="649" name="テキスト ボックス 648"/>
        <xdr:cNvSpPr txBox="1"/>
      </xdr:nvSpPr>
      <xdr:spPr>
        <a:xfrm>
          <a:off x="1268730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50" name="正方形/長方形 649"/>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1" name="正方形/長方形 650"/>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2" name="正方形/長方形 651"/>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53" name="正方形/長方形 652"/>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54" name="正方形/長方形 653"/>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55" name="正方形/長方形 654"/>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56" name="正方形/長方形 655"/>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57" name="正方形/長方形 656"/>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58" name="テキスト ボックス 657"/>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59" name="直線コネクタ 658"/>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647700</xdr:colOff>
      <xdr:row>98</xdr:row>
      <xdr:rowOff>142875</xdr:rowOff>
    </xdr:to>
    <xdr:cxnSp macro="">
      <xdr:nvCxnSpPr>
        <xdr:cNvPr id="660" name="直線コネクタ 659"/>
        <xdr:cNvCxnSpPr/>
      </xdr:nvCxnSpPr>
      <xdr:spPr>
        <a:xfrm>
          <a:off x="1244917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61" name="テキスト ボックス 660"/>
        <xdr:cNvSpPr txBox="1"/>
      </xdr:nvSpPr>
      <xdr:spPr>
        <a:xfrm>
          <a:off x="1220152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647700</xdr:colOff>
      <xdr:row>96</xdr:row>
      <xdr:rowOff>28575</xdr:rowOff>
    </xdr:to>
    <xdr:cxnSp macro="">
      <xdr:nvCxnSpPr>
        <xdr:cNvPr id="662" name="直線コネクタ 661"/>
        <xdr:cNvCxnSpPr/>
      </xdr:nvCxnSpPr>
      <xdr:spPr>
        <a:xfrm>
          <a:off x="1244917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95</xdr:row>
      <xdr:rowOff>57150</xdr:rowOff>
    </xdr:from>
    <xdr:ext cx="533400" cy="257175"/>
    <xdr:sp macro="" textlink="">
      <xdr:nvSpPr>
        <xdr:cNvPr id="663" name="テキスト ボックス 662"/>
        <xdr:cNvSpPr txBox="1"/>
      </xdr:nvSpPr>
      <xdr:spPr>
        <a:xfrm>
          <a:off x="1191577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647700</xdr:colOff>
      <xdr:row>93</xdr:row>
      <xdr:rowOff>85725</xdr:rowOff>
    </xdr:to>
    <xdr:cxnSp macro="">
      <xdr:nvCxnSpPr>
        <xdr:cNvPr id="664" name="直線コネクタ 663"/>
        <xdr:cNvCxnSpPr/>
      </xdr:nvCxnSpPr>
      <xdr:spPr>
        <a:xfrm>
          <a:off x="1244917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92</xdr:row>
      <xdr:rowOff>114300</xdr:rowOff>
    </xdr:from>
    <xdr:ext cx="533400" cy="257175"/>
    <xdr:sp macro="" textlink="">
      <xdr:nvSpPr>
        <xdr:cNvPr id="665" name="テキスト ボックス 664"/>
        <xdr:cNvSpPr txBox="1"/>
      </xdr:nvSpPr>
      <xdr:spPr>
        <a:xfrm>
          <a:off x="11915775"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647700</xdr:colOff>
      <xdr:row>90</xdr:row>
      <xdr:rowOff>142875</xdr:rowOff>
    </xdr:to>
    <xdr:cxnSp macro="">
      <xdr:nvCxnSpPr>
        <xdr:cNvPr id="666" name="直線コネクタ 665"/>
        <xdr:cNvCxnSpPr/>
      </xdr:nvCxnSpPr>
      <xdr:spPr>
        <a:xfrm>
          <a:off x="1244917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171450</xdr:rowOff>
    </xdr:from>
    <xdr:ext cx="533400" cy="257175"/>
    <xdr:sp macro="" textlink="">
      <xdr:nvSpPr>
        <xdr:cNvPr id="667" name="テキスト ボックス 666"/>
        <xdr:cNvSpPr txBox="1"/>
      </xdr:nvSpPr>
      <xdr:spPr>
        <a:xfrm>
          <a:off x="11915775"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68" name="直線コネクタ 667"/>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87</xdr:row>
      <xdr:rowOff>57150</xdr:rowOff>
    </xdr:from>
    <xdr:ext cx="533400" cy="257175"/>
    <xdr:sp macro="" textlink="">
      <xdr:nvSpPr>
        <xdr:cNvPr id="669" name="テキスト ボックス 668"/>
        <xdr:cNvSpPr txBox="1"/>
      </xdr:nvSpPr>
      <xdr:spPr>
        <a:xfrm>
          <a:off x="11915775"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70"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47625</xdr:rowOff>
    </xdr:from>
    <xdr:to>
      <xdr:col>23</xdr:col>
      <xdr:colOff>514350</xdr:colOff>
      <xdr:row>97</xdr:row>
      <xdr:rowOff>28575</xdr:rowOff>
    </xdr:to>
    <xdr:cxnSp macro="">
      <xdr:nvCxnSpPr>
        <xdr:cNvPr id="671" name="直線コネクタ 670"/>
        <xdr:cNvCxnSpPr/>
      </xdr:nvCxnSpPr>
      <xdr:spPr>
        <a:xfrm flipV="1">
          <a:off x="16316325" y="15478125"/>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38100</xdr:rowOff>
    </xdr:from>
    <xdr:ext cx="533400" cy="257175"/>
    <xdr:sp macro="" textlink="">
      <xdr:nvSpPr>
        <xdr:cNvPr id="672" name="公債費最小値テキスト"/>
        <xdr:cNvSpPr txBox="1"/>
      </xdr:nvSpPr>
      <xdr:spPr>
        <a:xfrm>
          <a:off x="1637347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28575</xdr:rowOff>
    </xdr:from>
    <xdr:to>
      <xdr:col>23</xdr:col>
      <xdr:colOff>609600</xdr:colOff>
      <xdr:row>97</xdr:row>
      <xdr:rowOff>28575</xdr:rowOff>
    </xdr:to>
    <xdr:cxnSp macro="">
      <xdr:nvCxnSpPr>
        <xdr:cNvPr id="673" name="直線コネクタ 672"/>
        <xdr:cNvCxnSpPr/>
      </xdr:nvCxnSpPr>
      <xdr:spPr>
        <a:xfrm>
          <a:off x="16230600" y="16659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161925</xdr:rowOff>
    </xdr:from>
    <xdr:ext cx="533400" cy="257175"/>
    <xdr:sp macro="" textlink="">
      <xdr:nvSpPr>
        <xdr:cNvPr id="674" name="公債費最大値テキスト"/>
        <xdr:cNvSpPr txBox="1"/>
      </xdr:nvSpPr>
      <xdr:spPr>
        <a:xfrm>
          <a:off x="16373475" y="15249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47625</xdr:rowOff>
    </xdr:from>
    <xdr:to>
      <xdr:col>23</xdr:col>
      <xdr:colOff>609600</xdr:colOff>
      <xdr:row>90</xdr:row>
      <xdr:rowOff>47625</xdr:rowOff>
    </xdr:to>
    <xdr:cxnSp macro="">
      <xdr:nvCxnSpPr>
        <xdr:cNvPr id="675" name="直線コネクタ 674"/>
        <xdr:cNvCxnSpPr/>
      </xdr:nvCxnSpPr>
      <xdr:spPr>
        <a:xfrm>
          <a:off x="16230600" y="15478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94</xdr:row>
      <xdr:rowOff>19050</xdr:rowOff>
    </xdr:from>
    <xdr:to>
      <xdr:col>23</xdr:col>
      <xdr:colOff>514350</xdr:colOff>
      <xdr:row>94</xdr:row>
      <xdr:rowOff>57150</xdr:rowOff>
    </xdr:to>
    <xdr:cxnSp macro="">
      <xdr:nvCxnSpPr>
        <xdr:cNvPr id="676" name="直線コネクタ 675"/>
        <xdr:cNvCxnSpPr/>
      </xdr:nvCxnSpPr>
      <xdr:spPr>
        <a:xfrm>
          <a:off x="15478125" y="161353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92</xdr:row>
      <xdr:rowOff>142875</xdr:rowOff>
    </xdr:from>
    <xdr:ext cx="533400" cy="257175"/>
    <xdr:sp macro="" textlink="">
      <xdr:nvSpPr>
        <xdr:cNvPr id="677" name="公債費平均値テキスト"/>
        <xdr:cNvSpPr txBox="1"/>
      </xdr:nvSpPr>
      <xdr:spPr>
        <a:xfrm>
          <a:off x="16373475" y="15916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123825</xdr:rowOff>
    </xdr:from>
    <xdr:to>
      <xdr:col>23</xdr:col>
      <xdr:colOff>571500</xdr:colOff>
      <xdr:row>94</xdr:row>
      <xdr:rowOff>57150</xdr:rowOff>
    </xdr:to>
    <xdr:sp macro="" textlink="">
      <xdr:nvSpPr>
        <xdr:cNvPr id="678" name="フローチャート : 判断 677"/>
        <xdr:cNvSpPr/>
      </xdr:nvSpPr>
      <xdr:spPr>
        <a:xfrm>
          <a:off x="16268700" y="16068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19050</xdr:rowOff>
    </xdr:from>
    <xdr:to>
      <xdr:col>22</xdr:col>
      <xdr:colOff>361950</xdr:colOff>
      <xdr:row>94</xdr:row>
      <xdr:rowOff>76200</xdr:rowOff>
    </xdr:to>
    <xdr:cxnSp macro="">
      <xdr:nvCxnSpPr>
        <xdr:cNvPr id="679" name="直線コネクタ 678"/>
        <xdr:cNvCxnSpPr/>
      </xdr:nvCxnSpPr>
      <xdr:spPr>
        <a:xfrm flipV="1">
          <a:off x="14592300" y="161353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66675</xdr:rowOff>
    </xdr:from>
    <xdr:to>
      <xdr:col>22</xdr:col>
      <xdr:colOff>419100</xdr:colOff>
      <xdr:row>93</xdr:row>
      <xdr:rowOff>161925</xdr:rowOff>
    </xdr:to>
    <xdr:sp macro="" textlink="">
      <xdr:nvSpPr>
        <xdr:cNvPr id="680" name="フローチャート : 判断 679"/>
        <xdr:cNvSpPr/>
      </xdr:nvSpPr>
      <xdr:spPr>
        <a:xfrm>
          <a:off x="15430500" y="16011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92</xdr:row>
      <xdr:rowOff>9525</xdr:rowOff>
    </xdr:from>
    <xdr:ext cx="533400" cy="257175"/>
    <xdr:sp macro="" textlink="">
      <xdr:nvSpPr>
        <xdr:cNvPr id="681" name="テキスト ボックス 680"/>
        <xdr:cNvSpPr txBox="1"/>
      </xdr:nvSpPr>
      <xdr:spPr>
        <a:xfrm>
          <a:off x="15211425" y="15782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647700</xdr:colOff>
      <xdr:row>94</xdr:row>
      <xdr:rowOff>76200</xdr:rowOff>
    </xdr:from>
    <xdr:to>
      <xdr:col>21</xdr:col>
      <xdr:colOff>161925</xdr:colOff>
      <xdr:row>94</xdr:row>
      <xdr:rowOff>104775</xdr:rowOff>
    </xdr:to>
    <xdr:cxnSp macro="">
      <xdr:nvCxnSpPr>
        <xdr:cNvPr id="682" name="直線コネクタ 681"/>
        <xdr:cNvCxnSpPr/>
      </xdr:nvCxnSpPr>
      <xdr:spPr>
        <a:xfrm flipV="1">
          <a:off x="13706475" y="161925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93</xdr:row>
      <xdr:rowOff>57150</xdr:rowOff>
    </xdr:from>
    <xdr:to>
      <xdr:col>21</xdr:col>
      <xdr:colOff>209550</xdr:colOff>
      <xdr:row>93</xdr:row>
      <xdr:rowOff>152400</xdr:rowOff>
    </xdr:to>
    <xdr:sp macro="" textlink="">
      <xdr:nvSpPr>
        <xdr:cNvPr id="683" name="フローチャート : 判断 682"/>
        <xdr:cNvSpPr/>
      </xdr:nvSpPr>
      <xdr:spPr>
        <a:xfrm>
          <a:off x="14544675" y="16002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91</xdr:row>
      <xdr:rowOff>171450</xdr:rowOff>
    </xdr:from>
    <xdr:ext cx="533400" cy="257175"/>
    <xdr:sp macro="" textlink="">
      <xdr:nvSpPr>
        <xdr:cNvPr id="684" name="テキスト ボックス 683"/>
        <xdr:cNvSpPr txBox="1"/>
      </xdr:nvSpPr>
      <xdr:spPr>
        <a:xfrm>
          <a:off x="14325600" y="15773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438150</xdr:colOff>
      <xdr:row>94</xdr:row>
      <xdr:rowOff>38100</xdr:rowOff>
    </xdr:from>
    <xdr:to>
      <xdr:col>19</xdr:col>
      <xdr:colOff>647700</xdr:colOff>
      <xdr:row>94</xdr:row>
      <xdr:rowOff>104775</xdr:rowOff>
    </xdr:to>
    <xdr:cxnSp macro="">
      <xdr:nvCxnSpPr>
        <xdr:cNvPr id="685" name="直線コネクタ 684"/>
        <xdr:cNvCxnSpPr/>
      </xdr:nvCxnSpPr>
      <xdr:spPr>
        <a:xfrm>
          <a:off x="12811125" y="1615440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93</xdr:row>
      <xdr:rowOff>57150</xdr:rowOff>
    </xdr:from>
    <xdr:to>
      <xdr:col>20</xdr:col>
      <xdr:colOff>9525</xdr:colOff>
      <xdr:row>93</xdr:row>
      <xdr:rowOff>161925</xdr:rowOff>
    </xdr:to>
    <xdr:sp macro="" textlink="">
      <xdr:nvSpPr>
        <xdr:cNvPr id="686" name="フローチャート : 判断 685"/>
        <xdr:cNvSpPr/>
      </xdr:nvSpPr>
      <xdr:spPr>
        <a:xfrm>
          <a:off x="13649325" y="16002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92</xdr:row>
      <xdr:rowOff>0</xdr:rowOff>
    </xdr:from>
    <xdr:ext cx="533400" cy="257175"/>
    <xdr:sp macro="" textlink="">
      <xdr:nvSpPr>
        <xdr:cNvPr id="687" name="テキスト ボックス 686"/>
        <xdr:cNvSpPr txBox="1"/>
      </xdr:nvSpPr>
      <xdr:spPr>
        <a:xfrm>
          <a:off x="13439775" y="15773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28575</xdr:rowOff>
    </xdr:from>
    <xdr:to>
      <xdr:col>18</xdr:col>
      <xdr:colOff>495300</xdr:colOff>
      <xdr:row>93</xdr:row>
      <xdr:rowOff>133350</xdr:rowOff>
    </xdr:to>
    <xdr:sp macro="" textlink="">
      <xdr:nvSpPr>
        <xdr:cNvPr id="688" name="フローチャート : 判断 687"/>
        <xdr:cNvSpPr/>
      </xdr:nvSpPr>
      <xdr:spPr>
        <a:xfrm>
          <a:off x="12763500" y="15973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91</xdr:row>
      <xdr:rowOff>152400</xdr:rowOff>
    </xdr:from>
    <xdr:ext cx="533400" cy="257175"/>
    <xdr:sp macro="" textlink="">
      <xdr:nvSpPr>
        <xdr:cNvPr id="689" name="テキスト ボックス 688"/>
        <xdr:cNvSpPr txBox="1"/>
      </xdr:nvSpPr>
      <xdr:spPr>
        <a:xfrm>
          <a:off x="12544425" y="15754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90" name="テキスト ボックス 689"/>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1" name="テキスト ボックス 690"/>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92" name="テキスト ボックス 691"/>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93" name="テキスト ボックス 692"/>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94" name="テキスト ボックス 693"/>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9525</xdr:rowOff>
    </xdr:from>
    <xdr:to>
      <xdr:col>23</xdr:col>
      <xdr:colOff>571500</xdr:colOff>
      <xdr:row>94</xdr:row>
      <xdr:rowOff>104775</xdr:rowOff>
    </xdr:to>
    <xdr:sp macro="" textlink="">
      <xdr:nvSpPr>
        <xdr:cNvPr id="695" name="円/楕円 694"/>
        <xdr:cNvSpPr/>
      </xdr:nvSpPr>
      <xdr:spPr>
        <a:xfrm>
          <a:off x="16268700" y="16125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93</xdr:row>
      <xdr:rowOff>152400</xdr:rowOff>
    </xdr:from>
    <xdr:ext cx="533400" cy="257175"/>
    <xdr:sp macro="" textlink="">
      <xdr:nvSpPr>
        <xdr:cNvPr id="696" name="公債費該当値テキスト"/>
        <xdr:cNvSpPr txBox="1"/>
      </xdr:nvSpPr>
      <xdr:spPr>
        <a:xfrm>
          <a:off x="16373475"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33,629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142875</xdr:rowOff>
    </xdr:from>
    <xdr:to>
      <xdr:col>22</xdr:col>
      <xdr:colOff>419100</xdr:colOff>
      <xdr:row>94</xdr:row>
      <xdr:rowOff>76200</xdr:rowOff>
    </xdr:to>
    <xdr:sp macro="" textlink="">
      <xdr:nvSpPr>
        <xdr:cNvPr id="697" name="円/楕円 696"/>
        <xdr:cNvSpPr/>
      </xdr:nvSpPr>
      <xdr:spPr>
        <a:xfrm>
          <a:off x="15430500" y="16087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66675</xdr:rowOff>
    </xdr:from>
    <xdr:ext cx="533400" cy="257175"/>
    <xdr:sp macro="" textlink="">
      <xdr:nvSpPr>
        <xdr:cNvPr id="698" name="テキスト ボックス 697"/>
        <xdr:cNvSpPr txBox="1"/>
      </xdr:nvSpPr>
      <xdr:spPr>
        <a:xfrm>
          <a:off x="15211425"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35,153</a:t>
          </a:r>
          <a:endParaRPr kumimoji="1" lang="ja-JP" altLang="en-US" sz="1000" b="1">
            <a:solidFill>
              <a:srgbClr val="FF0000"/>
            </a:solidFill>
            <a:latin typeface="ＭＳ Ｐゴシック"/>
          </a:endParaRPr>
        </a:p>
      </xdr:txBody>
    </xdr:sp>
    <xdr:clientData/>
  </xdr:oneCellAnchor>
  <xdr:twoCellAnchor>
    <xdr:from>
      <xdr:col>21</xdr:col>
      <xdr:colOff>114300</xdr:colOff>
      <xdr:row>94</xdr:row>
      <xdr:rowOff>28575</xdr:rowOff>
    </xdr:from>
    <xdr:to>
      <xdr:col>21</xdr:col>
      <xdr:colOff>209550</xdr:colOff>
      <xdr:row>94</xdr:row>
      <xdr:rowOff>133350</xdr:rowOff>
    </xdr:to>
    <xdr:sp macro="" textlink="">
      <xdr:nvSpPr>
        <xdr:cNvPr id="699" name="円/楕円 698"/>
        <xdr:cNvSpPr/>
      </xdr:nvSpPr>
      <xdr:spPr>
        <a:xfrm>
          <a:off x="14544675" y="16144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123825</xdr:rowOff>
    </xdr:from>
    <xdr:ext cx="533400" cy="257175"/>
    <xdr:sp macro="" textlink="">
      <xdr:nvSpPr>
        <xdr:cNvPr id="700" name="テキスト ボックス 699"/>
        <xdr:cNvSpPr txBox="1"/>
      </xdr:nvSpPr>
      <xdr:spPr>
        <a:xfrm>
          <a:off x="14325600"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32,597</a:t>
          </a:r>
          <a:endParaRPr kumimoji="1" lang="ja-JP" altLang="en-US" sz="1000" b="1">
            <a:solidFill>
              <a:srgbClr val="FF0000"/>
            </a:solidFill>
            <a:latin typeface="ＭＳ Ｐゴシック"/>
          </a:endParaRPr>
        </a:p>
      </xdr:txBody>
    </xdr:sp>
    <xdr:clientData/>
  </xdr:oneCellAnchor>
  <xdr:twoCellAnchor>
    <xdr:from>
      <xdr:col>19</xdr:col>
      <xdr:colOff>590550</xdr:colOff>
      <xdr:row>94</xdr:row>
      <xdr:rowOff>57150</xdr:rowOff>
    </xdr:from>
    <xdr:to>
      <xdr:col>20</xdr:col>
      <xdr:colOff>9525</xdr:colOff>
      <xdr:row>94</xdr:row>
      <xdr:rowOff>152400</xdr:rowOff>
    </xdr:to>
    <xdr:sp macro="" textlink="">
      <xdr:nvSpPr>
        <xdr:cNvPr id="701" name="円/楕円 700"/>
        <xdr:cNvSpPr/>
      </xdr:nvSpPr>
      <xdr:spPr>
        <a:xfrm>
          <a:off x="13649325" y="16173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152400</xdr:rowOff>
    </xdr:from>
    <xdr:ext cx="533400" cy="257175"/>
    <xdr:sp macro="" textlink="">
      <xdr:nvSpPr>
        <xdr:cNvPr id="702" name="テキスト ボックス 701"/>
        <xdr:cNvSpPr txBox="1"/>
      </xdr:nvSpPr>
      <xdr:spPr>
        <a:xfrm>
          <a:off x="13439775" y="1626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161925</xdr:rowOff>
    </xdr:from>
    <xdr:to>
      <xdr:col>18</xdr:col>
      <xdr:colOff>495300</xdr:colOff>
      <xdr:row>94</xdr:row>
      <xdr:rowOff>85725</xdr:rowOff>
    </xdr:to>
    <xdr:sp macro="" textlink="">
      <xdr:nvSpPr>
        <xdr:cNvPr id="703" name="円/楕円 702"/>
        <xdr:cNvSpPr/>
      </xdr:nvSpPr>
      <xdr:spPr>
        <a:xfrm>
          <a:off x="12763500" y="16106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94</xdr:row>
      <xdr:rowOff>85725</xdr:rowOff>
    </xdr:from>
    <xdr:ext cx="533400" cy="257175"/>
    <xdr:sp macro="" textlink="">
      <xdr:nvSpPr>
        <xdr:cNvPr id="704" name="テキスト ボックス 703"/>
        <xdr:cNvSpPr txBox="1"/>
      </xdr:nvSpPr>
      <xdr:spPr>
        <a:xfrm>
          <a:off x="12544425"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05" name="正方形/長方形 704"/>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06" name="正方形/長方形 705"/>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07" name="正方形/長方形 706"/>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08" name="正方形/長方形 707"/>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09" name="正方形/長方形 708"/>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10" name="正方形/長方形 709"/>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11" name="正方形/長方形 710"/>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12" name="正方形/長方形 711"/>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13" name="テキスト ボックス 712"/>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14" name="直線コネクタ 713"/>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15" name="直線コネクタ 714"/>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16" name="テキスト ボックス 715"/>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17" name="直線コネクタ 716"/>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36</xdr:row>
      <xdr:rowOff>142875</xdr:rowOff>
    </xdr:from>
    <xdr:ext cx="381000" cy="257175"/>
    <xdr:sp macro="" textlink="">
      <xdr:nvSpPr>
        <xdr:cNvPr id="718" name="テキスト ボックス 717"/>
        <xdr:cNvSpPr txBox="1"/>
      </xdr:nvSpPr>
      <xdr:spPr>
        <a:xfrm>
          <a:off x="17907000" y="631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19" name="直線コネクタ 718"/>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34</xdr:row>
      <xdr:rowOff>161925</xdr:rowOff>
    </xdr:from>
    <xdr:ext cx="381000" cy="257175"/>
    <xdr:sp macro="" textlink="">
      <xdr:nvSpPr>
        <xdr:cNvPr id="720" name="テキスト ボックス 719"/>
        <xdr:cNvSpPr txBox="1"/>
      </xdr:nvSpPr>
      <xdr:spPr>
        <a:xfrm>
          <a:off x="17907000" y="5991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21" name="直線コネクタ 720"/>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33</xdr:row>
      <xdr:rowOff>9525</xdr:rowOff>
    </xdr:from>
    <xdr:ext cx="381000" cy="257175"/>
    <xdr:sp macro="" textlink="">
      <xdr:nvSpPr>
        <xdr:cNvPr id="722" name="テキスト ボックス 721"/>
        <xdr:cNvSpPr txBox="1"/>
      </xdr:nvSpPr>
      <xdr:spPr>
        <a:xfrm>
          <a:off x="17907000" y="5667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23" name="直線コネクタ 722"/>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19050</xdr:rowOff>
    </xdr:from>
    <xdr:ext cx="466725" cy="257175"/>
    <xdr:sp macro="" textlink="">
      <xdr:nvSpPr>
        <xdr:cNvPr id="724" name="テキスト ボックス 723"/>
        <xdr:cNvSpPr txBox="1"/>
      </xdr:nvSpPr>
      <xdr:spPr>
        <a:xfrm>
          <a:off x="17821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25" name="直線コネクタ 724"/>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29</xdr:row>
      <xdr:rowOff>38100</xdr:rowOff>
    </xdr:from>
    <xdr:ext cx="466725" cy="257175"/>
    <xdr:sp macro="" textlink="">
      <xdr:nvSpPr>
        <xdr:cNvPr id="726" name="テキスト ボックス 725"/>
        <xdr:cNvSpPr txBox="1"/>
      </xdr:nvSpPr>
      <xdr:spPr>
        <a:xfrm>
          <a:off x="17821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7" name="直線コネクタ 726"/>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27</xdr:row>
      <xdr:rowOff>57150</xdr:rowOff>
    </xdr:from>
    <xdr:ext cx="466725" cy="257175"/>
    <xdr:sp macro="" textlink="">
      <xdr:nvSpPr>
        <xdr:cNvPr id="728" name="テキスト ボックス 727"/>
        <xdr:cNvSpPr txBox="1"/>
      </xdr:nvSpPr>
      <xdr:spPr>
        <a:xfrm>
          <a:off x="17821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9"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85725</xdr:rowOff>
    </xdr:from>
    <xdr:to>
      <xdr:col>32</xdr:col>
      <xdr:colOff>190500</xdr:colOff>
      <xdr:row>39</xdr:row>
      <xdr:rowOff>95250</xdr:rowOff>
    </xdr:to>
    <xdr:cxnSp macro="">
      <xdr:nvCxnSpPr>
        <xdr:cNvPr id="730" name="直線コネクタ 729"/>
        <xdr:cNvCxnSpPr/>
      </xdr:nvCxnSpPr>
      <xdr:spPr>
        <a:xfrm flipV="1">
          <a:off x="22155150" y="5229225"/>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31" name="諸支出金最小値テキスト"/>
        <xdr:cNvSpPr txBox="1"/>
      </xdr:nvSpPr>
      <xdr:spPr>
        <a:xfrm>
          <a:off x="222123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32" name="直線コネクタ 731"/>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28575</xdr:rowOff>
    </xdr:from>
    <xdr:ext cx="466725" cy="257175"/>
    <xdr:sp macro="" textlink="">
      <xdr:nvSpPr>
        <xdr:cNvPr id="733" name="諸支出金最大値テキスト"/>
        <xdr:cNvSpPr txBox="1"/>
      </xdr:nvSpPr>
      <xdr:spPr>
        <a:xfrm>
          <a:off x="22212300" y="5000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95250</xdr:colOff>
      <xdr:row>30</xdr:row>
      <xdr:rowOff>85725</xdr:rowOff>
    </xdr:from>
    <xdr:to>
      <xdr:col>32</xdr:col>
      <xdr:colOff>276225</xdr:colOff>
      <xdr:row>30</xdr:row>
      <xdr:rowOff>85725</xdr:rowOff>
    </xdr:to>
    <xdr:cxnSp macro="">
      <xdr:nvCxnSpPr>
        <xdr:cNvPr id="734" name="直線コネクタ 733"/>
        <xdr:cNvCxnSpPr/>
      </xdr:nvCxnSpPr>
      <xdr:spPr>
        <a:xfrm>
          <a:off x="22069425" y="5229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95250</xdr:rowOff>
    </xdr:from>
    <xdr:to>
      <xdr:col>32</xdr:col>
      <xdr:colOff>190500</xdr:colOff>
      <xdr:row>39</xdr:row>
      <xdr:rowOff>95250</xdr:rowOff>
    </xdr:to>
    <xdr:cxnSp macro="">
      <xdr:nvCxnSpPr>
        <xdr:cNvPr id="735" name="直線コネクタ 734"/>
        <xdr:cNvCxnSpPr/>
      </xdr:nvCxnSpPr>
      <xdr:spPr>
        <a:xfrm>
          <a:off x="21326475" y="6781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85725</xdr:rowOff>
    </xdr:from>
    <xdr:ext cx="381000" cy="257175"/>
    <xdr:sp macro="" textlink="">
      <xdr:nvSpPr>
        <xdr:cNvPr id="736" name="諸支出金平均値テキスト"/>
        <xdr:cNvSpPr txBox="1"/>
      </xdr:nvSpPr>
      <xdr:spPr>
        <a:xfrm>
          <a:off x="222123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57150</xdr:rowOff>
    </xdr:from>
    <xdr:to>
      <xdr:col>32</xdr:col>
      <xdr:colOff>238125</xdr:colOff>
      <xdr:row>38</xdr:row>
      <xdr:rowOff>161925</xdr:rowOff>
    </xdr:to>
    <xdr:sp macro="" textlink="">
      <xdr:nvSpPr>
        <xdr:cNvPr id="737" name="フローチャート : 判断 736"/>
        <xdr:cNvSpPr/>
      </xdr:nvSpPr>
      <xdr:spPr>
        <a:xfrm>
          <a:off x="2210752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95250</xdr:rowOff>
    </xdr:from>
    <xdr:to>
      <xdr:col>31</xdr:col>
      <xdr:colOff>38100</xdr:colOff>
      <xdr:row>39</xdr:row>
      <xdr:rowOff>95250</xdr:rowOff>
    </xdr:to>
    <xdr:cxnSp macro="">
      <xdr:nvCxnSpPr>
        <xdr:cNvPr id="738" name="直線コネクタ 737"/>
        <xdr:cNvCxnSpPr/>
      </xdr:nvCxnSpPr>
      <xdr:spPr>
        <a:xfrm>
          <a:off x="20431125" y="6781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37</xdr:row>
      <xdr:rowOff>171450</xdr:rowOff>
    </xdr:from>
    <xdr:to>
      <xdr:col>31</xdr:col>
      <xdr:colOff>85725</xdr:colOff>
      <xdr:row>38</xdr:row>
      <xdr:rowOff>95250</xdr:rowOff>
    </xdr:to>
    <xdr:sp macro="" textlink="">
      <xdr:nvSpPr>
        <xdr:cNvPr id="739" name="フローチャート : 判断 738"/>
        <xdr:cNvSpPr/>
      </xdr:nvSpPr>
      <xdr:spPr>
        <a:xfrm>
          <a:off x="21269325" y="6515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36</xdr:row>
      <xdr:rowOff>114300</xdr:rowOff>
    </xdr:from>
    <xdr:ext cx="381000" cy="257175"/>
    <xdr:sp macro="" textlink="">
      <xdr:nvSpPr>
        <xdr:cNvPr id="740" name="テキスト ボックス 739"/>
        <xdr:cNvSpPr txBox="1"/>
      </xdr:nvSpPr>
      <xdr:spPr>
        <a:xfrm>
          <a:off x="21135975" y="6286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95250</xdr:rowOff>
    </xdr:from>
    <xdr:to>
      <xdr:col>29</xdr:col>
      <xdr:colOff>514350</xdr:colOff>
      <xdr:row>39</xdr:row>
      <xdr:rowOff>95250</xdr:rowOff>
    </xdr:to>
    <xdr:cxnSp macro="">
      <xdr:nvCxnSpPr>
        <xdr:cNvPr id="741" name="直線コネクタ 740"/>
        <xdr:cNvCxnSpPr/>
      </xdr:nvCxnSpPr>
      <xdr:spPr>
        <a:xfrm>
          <a:off x="19545300"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19050</xdr:rowOff>
    </xdr:from>
    <xdr:to>
      <xdr:col>29</xdr:col>
      <xdr:colOff>571500</xdr:colOff>
      <xdr:row>38</xdr:row>
      <xdr:rowOff>123825</xdr:rowOff>
    </xdr:to>
    <xdr:sp macro="" textlink="">
      <xdr:nvSpPr>
        <xdr:cNvPr id="742" name="フローチャート : 判断 741"/>
        <xdr:cNvSpPr/>
      </xdr:nvSpPr>
      <xdr:spPr>
        <a:xfrm>
          <a:off x="20383500"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36</xdr:row>
      <xdr:rowOff>142875</xdr:rowOff>
    </xdr:from>
    <xdr:ext cx="381000" cy="257175"/>
    <xdr:sp macro="" textlink="">
      <xdr:nvSpPr>
        <xdr:cNvPr id="743" name="テキスト ボックス 742"/>
        <xdr:cNvSpPr txBox="1"/>
      </xdr:nvSpPr>
      <xdr:spPr>
        <a:xfrm>
          <a:off x="20240625" y="631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95250</xdr:rowOff>
    </xdr:from>
    <xdr:to>
      <xdr:col>28</xdr:col>
      <xdr:colOff>314325</xdr:colOff>
      <xdr:row>39</xdr:row>
      <xdr:rowOff>95250</xdr:rowOff>
    </xdr:to>
    <xdr:cxnSp macro="">
      <xdr:nvCxnSpPr>
        <xdr:cNvPr id="744" name="直線コネクタ 743"/>
        <xdr:cNvCxnSpPr/>
      </xdr:nvCxnSpPr>
      <xdr:spPr>
        <a:xfrm>
          <a:off x="18659475"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36</xdr:row>
      <xdr:rowOff>76200</xdr:rowOff>
    </xdr:from>
    <xdr:to>
      <xdr:col>28</xdr:col>
      <xdr:colOff>361950</xdr:colOff>
      <xdr:row>37</xdr:row>
      <xdr:rowOff>9525</xdr:rowOff>
    </xdr:to>
    <xdr:sp macro="" textlink="">
      <xdr:nvSpPr>
        <xdr:cNvPr id="745" name="フローチャート : 判断 744"/>
        <xdr:cNvSpPr/>
      </xdr:nvSpPr>
      <xdr:spPr>
        <a:xfrm>
          <a:off x="19497675" y="6248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35</xdr:row>
      <xdr:rowOff>28575</xdr:rowOff>
    </xdr:from>
    <xdr:ext cx="381000" cy="257175"/>
    <xdr:sp macro="" textlink="">
      <xdr:nvSpPr>
        <xdr:cNvPr id="746" name="テキスト ボックス 745"/>
        <xdr:cNvSpPr txBox="1"/>
      </xdr:nvSpPr>
      <xdr:spPr>
        <a:xfrm>
          <a:off x="19354800" y="6029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57150</xdr:colOff>
      <xdr:row>36</xdr:row>
      <xdr:rowOff>171450</xdr:rowOff>
    </xdr:from>
    <xdr:to>
      <xdr:col>27</xdr:col>
      <xdr:colOff>161925</xdr:colOff>
      <xdr:row>37</xdr:row>
      <xdr:rowOff>95250</xdr:rowOff>
    </xdr:to>
    <xdr:sp macro="" textlink="">
      <xdr:nvSpPr>
        <xdr:cNvPr id="747" name="フローチャート : 判断 746"/>
        <xdr:cNvSpPr/>
      </xdr:nvSpPr>
      <xdr:spPr>
        <a:xfrm>
          <a:off x="18602325" y="634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35</xdr:row>
      <xdr:rowOff>114300</xdr:rowOff>
    </xdr:from>
    <xdr:ext cx="381000" cy="257175"/>
    <xdr:sp macro="" textlink="">
      <xdr:nvSpPr>
        <xdr:cNvPr id="748" name="テキスト ボックス 747"/>
        <xdr:cNvSpPr txBox="1"/>
      </xdr:nvSpPr>
      <xdr:spPr>
        <a:xfrm>
          <a:off x="18468975" y="6115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49" name="テキスト ボックス 748"/>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50" name="テキスト ボックス 749"/>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51" name="テキスト ボックス 750"/>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52" name="テキスト ボックス 751"/>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53" name="テキスト ボックス 752"/>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39</xdr:row>
      <xdr:rowOff>47625</xdr:rowOff>
    </xdr:from>
    <xdr:to>
      <xdr:col>32</xdr:col>
      <xdr:colOff>238125</xdr:colOff>
      <xdr:row>39</xdr:row>
      <xdr:rowOff>152400</xdr:rowOff>
    </xdr:to>
    <xdr:sp macro="" textlink="">
      <xdr:nvSpPr>
        <xdr:cNvPr id="754" name="円/楕円 753"/>
        <xdr:cNvSpPr/>
      </xdr:nvSpPr>
      <xdr:spPr>
        <a:xfrm>
          <a:off x="221075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133350</xdr:rowOff>
    </xdr:from>
    <xdr:ext cx="247650" cy="257175"/>
    <xdr:sp macro="" textlink="">
      <xdr:nvSpPr>
        <xdr:cNvPr id="755" name="諸支出金該当値テキスト"/>
        <xdr:cNvSpPr txBox="1"/>
      </xdr:nvSpPr>
      <xdr:spPr>
        <a:xfrm>
          <a:off x="22212300" y="6648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39</xdr:row>
      <xdr:rowOff>47625</xdr:rowOff>
    </xdr:from>
    <xdr:to>
      <xdr:col>31</xdr:col>
      <xdr:colOff>85725</xdr:colOff>
      <xdr:row>39</xdr:row>
      <xdr:rowOff>152400</xdr:rowOff>
    </xdr:to>
    <xdr:sp macro="" textlink="">
      <xdr:nvSpPr>
        <xdr:cNvPr id="756" name="円/楕円 755"/>
        <xdr:cNvSpPr/>
      </xdr:nvSpPr>
      <xdr:spPr>
        <a:xfrm>
          <a:off x="21269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142875</xdr:rowOff>
    </xdr:from>
    <xdr:ext cx="247650" cy="257175"/>
    <xdr:sp macro="" textlink="">
      <xdr:nvSpPr>
        <xdr:cNvPr id="757" name="テキスト ボックス 756"/>
        <xdr:cNvSpPr txBox="1"/>
      </xdr:nvSpPr>
      <xdr:spPr>
        <a:xfrm>
          <a:off x="21202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58" name="円/楕円 757"/>
        <xdr:cNvSpPr/>
      </xdr:nvSpPr>
      <xdr:spPr>
        <a:xfrm>
          <a:off x="2038350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59" name="テキスト ボックス 758"/>
        <xdr:cNvSpPr txBox="1"/>
      </xdr:nvSpPr>
      <xdr:spPr>
        <a:xfrm>
          <a:off x="203073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47625</xdr:rowOff>
    </xdr:from>
    <xdr:to>
      <xdr:col>28</xdr:col>
      <xdr:colOff>361950</xdr:colOff>
      <xdr:row>39</xdr:row>
      <xdr:rowOff>152400</xdr:rowOff>
    </xdr:to>
    <xdr:sp macro="" textlink="">
      <xdr:nvSpPr>
        <xdr:cNvPr id="760" name="円/楕円 759"/>
        <xdr:cNvSpPr/>
      </xdr:nvSpPr>
      <xdr:spPr>
        <a:xfrm>
          <a:off x="19497675" y="673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142875</xdr:rowOff>
    </xdr:from>
    <xdr:ext cx="247650" cy="257175"/>
    <xdr:sp macro="" textlink="">
      <xdr:nvSpPr>
        <xdr:cNvPr id="761" name="テキスト ボックス 760"/>
        <xdr:cNvSpPr txBox="1"/>
      </xdr:nvSpPr>
      <xdr:spPr>
        <a:xfrm>
          <a:off x="194214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47625</xdr:rowOff>
    </xdr:from>
    <xdr:to>
      <xdr:col>27</xdr:col>
      <xdr:colOff>161925</xdr:colOff>
      <xdr:row>39</xdr:row>
      <xdr:rowOff>152400</xdr:rowOff>
    </xdr:to>
    <xdr:sp macro="" textlink="">
      <xdr:nvSpPr>
        <xdr:cNvPr id="762" name="円/楕円 761"/>
        <xdr:cNvSpPr/>
      </xdr:nvSpPr>
      <xdr:spPr>
        <a:xfrm>
          <a:off x="18602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142875</xdr:rowOff>
    </xdr:from>
    <xdr:ext cx="247650" cy="257175"/>
    <xdr:sp macro="" textlink="">
      <xdr:nvSpPr>
        <xdr:cNvPr id="763" name="テキスト ボックス 762"/>
        <xdr:cNvSpPr txBox="1"/>
      </xdr:nvSpPr>
      <xdr:spPr>
        <a:xfrm>
          <a:off x="18535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64" name="正方形/長方形 763"/>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5" name="正方形/長方形 764"/>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6" name="正方形/長方形 765"/>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7" name="正方形/長方形 766"/>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68" name="正方形/長方形 767"/>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69" name="正方形/長方形 768"/>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70" name="正方形/長方形 769"/>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71" name="正方形/長方形 770"/>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72" name="テキスト ボックス 771"/>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73" name="直線コネクタ 772"/>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74" name="直線コネクタ 773"/>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75" name="テキスト ボックス 774"/>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76" name="直線コネクタ 775"/>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55</xdr:row>
      <xdr:rowOff>57150</xdr:rowOff>
    </xdr:from>
    <xdr:ext cx="314325" cy="257175"/>
    <xdr:sp macro="" textlink="">
      <xdr:nvSpPr>
        <xdr:cNvPr id="777" name="テキスト ボックス 776"/>
        <xdr:cNvSpPr txBox="1"/>
      </xdr:nvSpPr>
      <xdr:spPr>
        <a:xfrm>
          <a:off x="17973675" y="9486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78" name="直線コネクタ 777"/>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52</xdr:row>
      <xdr:rowOff>114300</xdr:rowOff>
    </xdr:from>
    <xdr:ext cx="314325" cy="257175"/>
    <xdr:sp macro="" textlink="">
      <xdr:nvSpPr>
        <xdr:cNvPr id="779" name="テキスト ボックス 778"/>
        <xdr:cNvSpPr txBox="1"/>
      </xdr:nvSpPr>
      <xdr:spPr>
        <a:xfrm>
          <a:off x="17973675" y="90297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80" name="直線コネクタ 779"/>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49</xdr:row>
      <xdr:rowOff>171450</xdr:rowOff>
    </xdr:from>
    <xdr:ext cx="314325" cy="257175"/>
    <xdr:sp macro="" textlink="">
      <xdr:nvSpPr>
        <xdr:cNvPr id="781" name="テキスト ボックス 780"/>
        <xdr:cNvSpPr txBox="1"/>
      </xdr:nvSpPr>
      <xdr:spPr>
        <a:xfrm>
          <a:off x="17973675" y="85725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82" name="直線コネクタ 78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47</xdr:row>
      <xdr:rowOff>57150</xdr:rowOff>
    </xdr:from>
    <xdr:ext cx="314325" cy="257175"/>
    <xdr:sp macro="" textlink="">
      <xdr:nvSpPr>
        <xdr:cNvPr id="783" name="テキスト ボックス 782"/>
        <xdr:cNvSpPr txBox="1"/>
      </xdr:nvSpPr>
      <xdr:spPr>
        <a:xfrm>
          <a:off x="1797367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58</xdr:row>
      <xdr:rowOff>142875</xdr:rowOff>
    </xdr:from>
    <xdr:to>
      <xdr:col>32</xdr:col>
      <xdr:colOff>190500</xdr:colOff>
      <xdr:row>58</xdr:row>
      <xdr:rowOff>142875</xdr:rowOff>
    </xdr:to>
    <xdr:cxnSp macro="">
      <xdr:nvCxnSpPr>
        <xdr:cNvPr id="785" name="直線コネクタ 784"/>
        <xdr:cNvCxnSpPr/>
      </xdr:nvCxnSpPr>
      <xdr:spPr>
        <a:xfrm>
          <a:off x="22155150" y="100869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9525</xdr:rowOff>
    </xdr:from>
    <xdr:ext cx="247650" cy="257175"/>
    <xdr:sp macro="" textlink="">
      <xdr:nvSpPr>
        <xdr:cNvPr id="786" name="前年度繰上充用金最小値テキスト"/>
        <xdr:cNvSpPr txBox="1"/>
      </xdr:nvSpPr>
      <xdr:spPr>
        <a:xfrm>
          <a:off x="222123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87" name="直線コネクタ 786"/>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9525</xdr:rowOff>
    </xdr:from>
    <xdr:ext cx="247650" cy="257175"/>
    <xdr:sp macro="" textlink="">
      <xdr:nvSpPr>
        <xdr:cNvPr id="788" name="前年度繰上充用金最大値テキスト"/>
        <xdr:cNvSpPr txBox="1"/>
      </xdr:nvSpPr>
      <xdr:spPr>
        <a:xfrm>
          <a:off x="22212300" y="978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89" name="直線コネクタ 788"/>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142875</xdr:rowOff>
    </xdr:from>
    <xdr:to>
      <xdr:col>32</xdr:col>
      <xdr:colOff>190500</xdr:colOff>
      <xdr:row>58</xdr:row>
      <xdr:rowOff>142875</xdr:rowOff>
    </xdr:to>
    <xdr:cxnSp macro="">
      <xdr:nvCxnSpPr>
        <xdr:cNvPr id="790" name="直線コネクタ 789"/>
        <xdr:cNvCxnSpPr/>
      </xdr:nvCxnSpPr>
      <xdr:spPr>
        <a:xfrm>
          <a:off x="21326475" y="10086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66675</xdr:rowOff>
    </xdr:from>
    <xdr:ext cx="247650" cy="257175"/>
    <xdr:sp macro="" textlink="">
      <xdr:nvSpPr>
        <xdr:cNvPr id="791" name="前年度繰上充用金平均値テキスト"/>
        <xdr:cNvSpPr txBox="1"/>
      </xdr:nvSpPr>
      <xdr:spPr>
        <a:xfrm>
          <a:off x="22212300" y="10010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92" name="フローチャート : 判断 791"/>
        <xdr:cNvSpPr/>
      </xdr:nvSpPr>
      <xdr:spPr>
        <a:xfrm>
          <a:off x="22107525"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142875</xdr:rowOff>
    </xdr:from>
    <xdr:to>
      <xdr:col>31</xdr:col>
      <xdr:colOff>38100</xdr:colOff>
      <xdr:row>58</xdr:row>
      <xdr:rowOff>142875</xdr:rowOff>
    </xdr:to>
    <xdr:cxnSp macro="">
      <xdr:nvCxnSpPr>
        <xdr:cNvPr id="793" name="直線コネクタ 792"/>
        <xdr:cNvCxnSpPr/>
      </xdr:nvCxnSpPr>
      <xdr:spPr>
        <a:xfrm>
          <a:off x="20431125" y="10086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58</xdr:row>
      <xdr:rowOff>85725</xdr:rowOff>
    </xdr:from>
    <xdr:to>
      <xdr:col>31</xdr:col>
      <xdr:colOff>85725</xdr:colOff>
      <xdr:row>59</xdr:row>
      <xdr:rowOff>19050</xdr:rowOff>
    </xdr:to>
    <xdr:sp macro="" textlink="">
      <xdr:nvSpPr>
        <xdr:cNvPr id="794" name="フローチャート : 判断 793"/>
        <xdr:cNvSpPr/>
      </xdr:nvSpPr>
      <xdr:spPr>
        <a:xfrm>
          <a:off x="21269325"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9525</xdr:rowOff>
    </xdr:from>
    <xdr:ext cx="247650" cy="257175"/>
    <xdr:sp macro="" textlink="">
      <xdr:nvSpPr>
        <xdr:cNvPr id="795" name="テキスト ボックス 794"/>
        <xdr:cNvSpPr txBox="1"/>
      </xdr:nvSpPr>
      <xdr:spPr>
        <a:xfrm>
          <a:off x="2120265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142875</xdr:rowOff>
    </xdr:from>
    <xdr:to>
      <xdr:col>29</xdr:col>
      <xdr:colOff>514350</xdr:colOff>
      <xdr:row>58</xdr:row>
      <xdr:rowOff>142875</xdr:rowOff>
    </xdr:to>
    <xdr:cxnSp macro="">
      <xdr:nvCxnSpPr>
        <xdr:cNvPr id="796" name="直線コネクタ 795"/>
        <xdr:cNvCxnSpPr/>
      </xdr:nvCxnSpPr>
      <xdr:spPr>
        <a:xfrm>
          <a:off x="19545300" y="10086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85725</xdr:rowOff>
    </xdr:from>
    <xdr:to>
      <xdr:col>29</xdr:col>
      <xdr:colOff>571500</xdr:colOff>
      <xdr:row>59</xdr:row>
      <xdr:rowOff>19050</xdr:rowOff>
    </xdr:to>
    <xdr:sp macro="" textlink="">
      <xdr:nvSpPr>
        <xdr:cNvPr id="797" name="フローチャート : 判断 796"/>
        <xdr:cNvSpPr/>
      </xdr:nvSpPr>
      <xdr:spPr>
        <a:xfrm>
          <a:off x="20383500"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9525</xdr:rowOff>
    </xdr:from>
    <xdr:ext cx="247650" cy="257175"/>
    <xdr:sp macro="" textlink="">
      <xdr:nvSpPr>
        <xdr:cNvPr id="798" name="テキスト ボックス 797"/>
        <xdr:cNvSpPr txBox="1"/>
      </xdr:nvSpPr>
      <xdr:spPr>
        <a:xfrm>
          <a:off x="203073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142875</xdr:rowOff>
    </xdr:from>
    <xdr:to>
      <xdr:col>28</xdr:col>
      <xdr:colOff>314325</xdr:colOff>
      <xdr:row>58</xdr:row>
      <xdr:rowOff>142875</xdr:rowOff>
    </xdr:to>
    <xdr:cxnSp macro="">
      <xdr:nvCxnSpPr>
        <xdr:cNvPr id="799" name="直線コネクタ 798"/>
        <xdr:cNvCxnSpPr/>
      </xdr:nvCxnSpPr>
      <xdr:spPr>
        <a:xfrm>
          <a:off x="18659475" y="10086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53</xdr:row>
      <xdr:rowOff>76200</xdr:rowOff>
    </xdr:from>
    <xdr:to>
      <xdr:col>28</xdr:col>
      <xdr:colOff>361950</xdr:colOff>
      <xdr:row>54</xdr:row>
      <xdr:rowOff>9525</xdr:rowOff>
    </xdr:to>
    <xdr:sp macro="" textlink="">
      <xdr:nvSpPr>
        <xdr:cNvPr id="800" name="フローチャート : 判断 799"/>
        <xdr:cNvSpPr/>
      </xdr:nvSpPr>
      <xdr:spPr>
        <a:xfrm>
          <a:off x="19497675" y="9163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52</xdr:row>
      <xdr:rowOff>28575</xdr:rowOff>
    </xdr:from>
    <xdr:ext cx="314325" cy="257175"/>
    <xdr:sp macro="" textlink="">
      <xdr:nvSpPr>
        <xdr:cNvPr id="801" name="テキスト ボックス 800"/>
        <xdr:cNvSpPr txBox="1"/>
      </xdr:nvSpPr>
      <xdr:spPr>
        <a:xfrm>
          <a:off x="19392900" y="89439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57150</xdr:colOff>
      <xdr:row>50</xdr:row>
      <xdr:rowOff>161925</xdr:rowOff>
    </xdr:from>
    <xdr:to>
      <xdr:col>27</xdr:col>
      <xdr:colOff>161925</xdr:colOff>
      <xdr:row>51</xdr:row>
      <xdr:rowOff>85725</xdr:rowOff>
    </xdr:to>
    <xdr:sp macro="" textlink="">
      <xdr:nvSpPr>
        <xdr:cNvPr id="802" name="フローチャート : 判断 801"/>
        <xdr:cNvSpPr/>
      </xdr:nvSpPr>
      <xdr:spPr>
        <a:xfrm>
          <a:off x="18602325" y="873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49</xdr:row>
      <xdr:rowOff>104775</xdr:rowOff>
    </xdr:from>
    <xdr:ext cx="314325" cy="257175"/>
    <xdr:sp macro="" textlink="">
      <xdr:nvSpPr>
        <xdr:cNvPr id="803" name="テキスト ボックス 802"/>
        <xdr:cNvSpPr txBox="1"/>
      </xdr:nvSpPr>
      <xdr:spPr>
        <a:xfrm>
          <a:off x="18497550" y="8505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04" name="テキスト ボックス 80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5" name="テキスト ボックス 80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6" name="テキスト ボックス 80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7" name="テキスト ボックス 80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08" name="テキスト ボックス 80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809" name="円/楕円 808"/>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123825</xdr:rowOff>
    </xdr:from>
    <xdr:ext cx="247650" cy="257175"/>
    <xdr:sp macro="" textlink="">
      <xdr:nvSpPr>
        <xdr:cNvPr id="810" name="前年度繰上充用金該当値テキスト"/>
        <xdr:cNvSpPr txBox="1"/>
      </xdr:nvSpPr>
      <xdr:spPr>
        <a:xfrm>
          <a:off x="22212300" y="98964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19050</xdr:rowOff>
    </xdr:to>
    <xdr:sp macro="" textlink="">
      <xdr:nvSpPr>
        <xdr:cNvPr id="811" name="円/楕円 810"/>
        <xdr:cNvSpPr/>
      </xdr:nvSpPr>
      <xdr:spPr>
        <a:xfrm>
          <a:off x="21269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57</xdr:row>
      <xdr:rowOff>38100</xdr:rowOff>
    </xdr:from>
    <xdr:ext cx="247650" cy="257175"/>
    <xdr:sp macro="" textlink="">
      <xdr:nvSpPr>
        <xdr:cNvPr id="812" name="テキスト ボックス 811"/>
        <xdr:cNvSpPr txBox="1"/>
      </xdr:nvSpPr>
      <xdr:spPr>
        <a:xfrm>
          <a:off x="21202650" y="981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19050</xdr:rowOff>
    </xdr:to>
    <xdr:sp macro="" textlink="">
      <xdr:nvSpPr>
        <xdr:cNvPr id="813" name="円/楕円 812"/>
        <xdr:cNvSpPr/>
      </xdr:nvSpPr>
      <xdr:spPr>
        <a:xfrm>
          <a:off x="203835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57</xdr:row>
      <xdr:rowOff>38100</xdr:rowOff>
    </xdr:from>
    <xdr:ext cx="247650" cy="257175"/>
    <xdr:sp macro="" textlink="">
      <xdr:nvSpPr>
        <xdr:cNvPr id="814" name="テキスト ボックス 813"/>
        <xdr:cNvSpPr txBox="1"/>
      </xdr:nvSpPr>
      <xdr:spPr>
        <a:xfrm>
          <a:off x="20307300" y="981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19050</xdr:rowOff>
    </xdr:to>
    <xdr:sp macro="" textlink="">
      <xdr:nvSpPr>
        <xdr:cNvPr id="815" name="円/楕円 814"/>
        <xdr:cNvSpPr/>
      </xdr:nvSpPr>
      <xdr:spPr>
        <a:xfrm>
          <a:off x="194976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9525</xdr:rowOff>
    </xdr:from>
    <xdr:ext cx="247650" cy="257175"/>
    <xdr:sp macro="" textlink="">
      <xdr:nvSpPr>
        <xdr:cNvPr id="816" name="テキスト ボックス 815"/>
        <xdr:cNvSpPr txBox="1"/>
      </xdr:nvSpPr>
      <xdr:spPr>
        <a:xfrm>
          <a:off x="194214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19050</xdr:rowOff>
    </xdr:to>
    <xdr:sp macro="" textlink="">
      <xdr:nvSpPr>
        <xdr:cNvPr id="817" name="円/楕円 816"/>
        <xdr:cNvSpPr/>
      </xdr:nvSpPr>
      <xdr:spPr>
        <a:xfrm>
          <a:off x="18602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59</xdr:row>
      <xdr:rowOff>9525</xdr:rowOff>
    </xdr:from>
    <xdr:ext cx="247650" cy="257175"/>
    <xdr:sp macro="" textlink="">
      <xdr:nvSpPr>
        <xdr:cNvPr id="818" name="テキスト ボックス 817"/>
        <xdr:cNvSpPr txBox="1"/>
      </xdr:nvSpPr>
      <xdr:spPr>
        <a:xfrm>
          <a:off x="1853565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19" name="正方形/長方形 81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20" name="正方形/長方形 81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21" name="テキスト ボックス 82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en-US" sz="1100" b="0" i="0" u="none" strike="noStrike" baseline="0" smtClean="0">
              <a:solidFill>
                <a:sysClr val="windowText" lastClr="000000"/>
              </a:solidFill>
              <a:latin typeface="+mn-lt"/>
              <a:ea typeface="+mn-ea"/>
              <a:cs typeface="+mn-cs"/>
            </a:rPr>
            <a:t>　</a:t>
          </a:r>
          <a:r>
            <a:rPr lang="ja-JP" altLang="en-US" sz="1100" b="0" i="0" u="none" strike="noStrike" baseline="0" smtClean="0">
              <a:solidFill>
                <a:sysClr val="windowText" lastClr="000000"/>
              </a:solidFill>
              <a:latin typeface="+mn-ea"/>
              <a:ea typeface="+mn-ea"/>
              <a:cs typeface="+mn-cs"/>
            </a:rPr>
            <a:t>民生費は、住民一人当たり</a:t>
          </a:r>
          <a:r>
            <a:rPr lang="en-US" altLang="ja-JP" sz="1100" b="0" i="0" u="none" strike="noStrike" baseline="0" smtClean="0">
              <a:solidFill>
                <a:sysClr val="windowText" lastClr="000000"/>
              </a:solidFill>
              <a:latin typeface="+mn-ea"/>
              <a:ea typeface="+mn-ea"/>
              <a:cs typeface="+mn-cs"/>
            </a:rPr>
            <a:t>135,091</a:t>
          </a:r>
          <a:r>
            <a:rPr lang="ja-JP" altLang="en-US" sz="1100" b="0" i="0" u="none" strike="noStrike" baseline="0" smtClean="0">
              <a:solidFill>
                <a:sysClr val="windowText" lastClr="000000"/>
              </a:solidFill>
              <a:latin typeface="+mn-ea"/>
              <a:ea typeface="+mn-ea"/>
              <a:cs typeface="+mn-cs"/>
            </a:rPr>
            <a:t>円となっており、類似団体平均と比べ高い状況となっている。これは、近年、待機児童解消を図るために進めてきた保育定数の増加に伴う</a:t>
          </a:r>
          <a:r>
            <a:rPr lang="ja-JP" altLang="ja-JP" sz="1100" b="0" i="0" baseline="0">
              <a:solidFill>
                <a:sysClr val="windowText" lastClr="000000"/>
              </a:solidFill>
              <a:effectLst/>
              <a:latin typeface="+mn-ea"/>
              <a:ea typeface="+mn-ea"/>
              <a:cs typeface="+mn-cs"/>
            </a:rPr>
            <a:t>児童福祉費</a:t>
          </a:r>
          <a:r>
            <a:rPr lang="ja-JP" altLang="en-US" sz="1100" b="0" i="0" baseline="0">
              <a:solidFill>
                <a:sysClr val="windowText" lastClr="000000"/>
              </a:solidFill>
              <a:effectLst/>
              <a:latin typeface="+mn-ea"/>
              <a:ea typeface="+mn-ea"/>
              <a:cs typeface="+mn-cs"/>
            </a:rPr>
            <a:t>の増など</a:t>
          </a:r>
          <a:r>
            <a:rPr lang="ja-JP" altLang="ja-JP" sz="1100" b="0" i="0" baseline="0">
              <a:solidFill>
                <a:sysClr val="windowText" lastClr="000000"/>
              </a:solidFill>
              <a:effectLst/>
              <a:latin typeface="+mn-ea"/>
              <a:ea typeface="+mn-ea"/>
              <a:cs typeface="+mn-cs"/>
            </a:rPr>
            <a:t>が</a:t>
          </a:r>
          <a:r>
            <a:rPr lang="ja-JP" altLang="en-US" sz="1100" b="0" i="0" u="none" strike="noStrike" baseline="0" smtClean="0">
              <a:solidFill>
                <a:sysClr val="windowText" lastClr="000000"/>
              </a:solidFill>
              <a:latin typeface="+mn-ea"/>
              <a:ea typeface="+mn-ea"/>
              <a:cs typeface="+mn-cs"/>
            </a:rPr>
            <a:t>要因となっている。</a:t>
          </a:r>
          <a:endParaRPr lang="en-US" altLang="ja-JP" sz="1100" b="0" i="0" u="none" strike="noStrike" baseline="0" smtClean="0">
            <a:solidFill>
              <a:sysClr val="windowText" lastClr="000000"/>
            </a:solidFill>
            <a:latin typeface="+mn-ea"/>
            <a:ea typeface="+mn-ea"/>
            <a:cs typeface="+mn-cs"/>
          </a:endParaRPr>
        </a:p>
        <a:p>
          <a:r>
            <a:rPr kumimoji="1" lang="ja-JP" altLang="en-US" sz="1100">
              <a:solidFill>
                <a:sysClr val="windowText" lastClr="000000"/>
              </a:solidFill>
              <a:latin typeface="+mn-ea"/>
              <a:ea typeface="+mn-ea"/>
            </a:rPr>
            <a:t>　教育費は、住民一人当たり</a:t>
          </a:r>
          <a:r>
            <a:rPr kumimoji="1" lang="en-US" altLang="ja-JP" sz="1100">
              <a:solidFill>
                <a:sysClr val="windowText" lastClr="000000"/>
              </a:solidFill>
              <a:latin typeface="+mn-ea"/>
              <a:ea typeface="+mn-ea"/>
            </a:rPr>
            <a:t>59,003</a:t>
          </a:r>
          <a:r>
            <a:rPr kumimoji="1" lang="ja-JP" altLang="en-US" sz="1100">
              <a:solidFill>
                <a:sysClr val="windowText" lastClr="000000"/>
              </a:solidFill>
              <a:latin typeface="+mn-ea"/>
              <a:ea typeface="+mn-ea"/>
            </a:rPr>
            <a:t>円となっており、</a:t>
          </a:r>
          <a:r>
            <a:rPr lang="ja-JP" altLang="ja-JP" sz="1100" b="0" i="0" baseline="0">
              <a:solidFill>
                <a:schemeClr val="dk1"/>
              </a:solidFill>
              <a:effectLst/>
              <a:latin typeface="+mn-ea"/>
              <a:ea typeface="+mn-ea"/>
              <a:cs typeface="+mn-cs"/>
            </a:rPr>
            <a:t>類似団体平均と比べ高い状況となっている</a:t>
          </a:r>
          <a:r>
            <a:rPr lang="ja-JP" altLang="en-US" sz="1100" b="0" i="0" baseline="0">
              <a:solidFill>
                <a:schemeClr val="dk1"/>
              </a:solidFill>
              <a:effectLst/>
              <a:latin typeface="+mn-ea"/>
              <a:ea typeface="+mn-ea"/>
              <a:cs typeface="+mn-cs"/>
            </a:rPr>
            <a:t>。これは、老上西小学校建設事業等の実施により、普通建設事業費が</a:t>
          </a:r>
          <a:r>
            <a:rPr lang="en-US" altLang="ja-JP" sz="1100" b="0" i="0" baseline="0">
              <a:solidFill>
                <a:schemeClr val="dk1"/>
              </a:solidFill>
              <a:effectLst/>
              <a:latin typeface="+mn-ea"/>
              <a:ea typeface="+mn-ea"/>
              <a:cs typeface="+mn-cs"/>
            </a:rPr>
            <a:t>2,152</a:t>
          </a:r>
          <a:r>
            <a:rPr lang="ja-JP" altLang="en-US" sz="1100" b="0" i="0" baseline="0">
              <a:solidFill>
                <a:schemeClr val="dk1"/>
              </a:solidFill>
              <a:effectLst/>
              <a:latin typeface="+mn-ea"/>
              <a:ea typeface="+mn-ea"/>
              <a:cs typeface="+mn-cs"/>
            </a:rPr>
            <a:t>百万円の増となったことなどが要因である。</a:t>
          </a:r>
          <a:endParaRPr lang="en-US" altLang="ja-JP" sz="1100" b="0" i="0" baseline="0">
            <a:solidFill>
              <a:schemeClr val="dk1"/>
            </a:solidFill>
            <a:effectLst/>
            <a:latin typeface="+mn-ea"/>
            <a:ea typeface="+mn-ea"/>
            <a:cs typeface="+mn-cs"/>
          </a:endParaRPr>
        </a:p>
        <a:p>
          <a:r>
            <a:rPr lang="ja-JP" altLang="en-US" sz="1100" b="0" i="0" baseline="0">
              <a:solidFill>
                <a:schemeClr val="dk1"/>
              </a:solidFill>
              <a:effectLst/>
              <a:latin typeface="+mn-ea"/>
              <a:ea typeface="+mn-ea"/>
              <a:cs typeface="+mn-cs"/>
            </a:rPr>
            <a:t>　土木費は、住民一人当たり</a:t>
          </a:r>
          <a:r>
            <a:rPr lang="en-US" altLang="ja-JP" sz="1100" b="0" i="0" baseline="0">
              <a:solidFill>
                <a:schemeClr val="dk1"/>
              </a:solidFill>
              <a:effectLst/>
              <a:latin typeface="+mn-ea"/>
              <a:ea typeface="+mn-ea"/>
              <a:cs typeface="+mn-cs"/>
            </a:rPr>
            <a:t>44,007</a:t>
          </a:r>
          <a:r>
            <a:rPr lang="ja-JP" altLang="en-US" sz="1100" b="0" i="0" baseline="0">
              <a:solidFill>
                <a:schemeClr val="dk1"/>
              </a:solidFill>
              <a:effectLst/>
              <a:latin typeface="+mn-ea"/>
              <a:ea typeface="+mn-ea"/>
              <a:cs typeface="+mn-cs"/>
            </a:rPr>
            <a:t>円となっており、前年度よりも</a:t>
          </a:r>
          <a:r>
            <a:rPr lang="en-US" altLang="ja-JP" sz="1100" b="0" i="0" baseline="0">
              <a:solidFill>
                <a:schemeClr val="dk1"/>
              </a:solidFill>
              <a:effectLst/>
              <a:latin typeface="+mn-ea"/>
              <a:ea typeface="+mn-ea"/>
              <a:cs typeface="+mn-cs"/>
            </a:rPr>
            <a:t>5,287</a:t>
          </a:r>
          <a:r>
            <a:rPr lang="ja-JP" altLang="en-US" sz="1100" b="0" i="0" baseline="0">
              <a:solidFill>
                <a:schemeClr val="dk1"/>
              </a:solidFill>
              <a:effectLst/>
              <a:latin typeface="+mn-ea"/>
              <a:ea typeface="+mn-ea"/>
              <a:cs typeface="+mn-cs"/>
            </a:rPr>
            <a:t>円の増となっている。これは、草津川跡地整備事業や公営住宅（陽ノ丘団地）建設事業の実施により、普通建設事業費が</a:t>
          </a:r>
          <a:r>
            <a:rPr lang="en-US" altLang="ja-JP" sz="1100" b="0" i="0" baseline="0">
              <a:solidFill>
                <a:schemeClr val="dk1"/>
              </a:solidFill>
              <a:effectLst/>
              <a:latin typeface="+mn-ea"/>
              <a:ea typeface="+mn-ea"/>
              <a:cs typeface="+mn-cs"/>
            </a:rPr>
            <a:t>638</a:t>
          </a:r>
          <a:r>
            <a:rPr lang="ja-JP" altLang="en-US" sz="1100" b="0" i="0" baseline="0">
              <a:solidFill>
                <a:schemeClr val="dk1"/>
              </a:solidFill>
              <a:effectLst/>
              <a:latin typeface="+mn-ea"/>
              <a:ea typeface="+mn-ea"/>
              <a:cs typeface="+mn-cs"/>
            </a:rPr>
            <a:t>百万円の増</a:t>
          </a:r>
          <a:r>
            <a:rPr kumimoji="1" lang="ja-JP" altLang="en-US" sz="1100">
              <a:solidFill>
                <a:sysClr val="windowText" lastClr="000000"/>
              </a:solidFill>
              <a:latin typeface="+mn-ea"/>
              <a:ea typeface="+mn-ea"/>
            </a:rPr>
            <a:t>となったことなどが要因である。</a:t>
          </a:r>
          <a:endParaRPr kumimoji="1" lang="en-US" altLang="ja-JP" sz="1100">
            <a:solidFill>
              <a:sysClr val="windowText" lastClr="00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　今後も、廃棄物処理施設整備事業や、中心市街地活性化関連事業など、大規模なプロジェクト事業の実施が本格化していくことから、事業実施による後年度の財政運営への影響を見極め、</a:t>
          </a:r>
          <a:r>
            <a:rPr kumimoji="1" lang="ja-JP" altLang="ja-JP" sz="1100">
              <a:solidFill>
                <a:schemeClr val="dk1"/>
              </a:solidFill>
              <a:effectLst/>
              <a:latin typeface="+mn-lt"/>
              <a:ea typeface="+mn-ea"/>
              <a:cs typeface="+mn-cs"/>
            </a:rPr>
            <a:t>健全化判断比率の動向にも注視しながら、健全な財政運営に努めていく。</a:t>
          </a:r>
          <a:endParaRPr lang="ja-JP" altLang="ja-JP">
            <a:effectLst/>
          </a:endParaRPr>
        </a:p>
        <a:p>
          <a:endParaRPr kumimoji="1" lang="ja-JP" altLang="en-US" sz="1100">
            <a:solidFill>
              <a:sysClr val="windowText" lastClr="00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chemeClr val="dk1"/>
              </a:solidFill>
              <a:effectLst/>
              <a:latin typeface="+mn-ea"/>
              <a:ea typeface="+mn-ea"/>
              <a:cs typeface="+mn-cs"/>
            </a:rPr>
            <a:t>　財政調整基金残高については、</a:t>
          </a:r>
          <a:r>
            <a:rPr kumimoji="1" lang="ja-JP" altLang="en-US" sz="1100">
              <a:solidFill>
                <a:schemeClr val="dk1"/>
              </a:solidFill>
              <a:effectLst/>
              <a:latin typeface="+mn-ea"/>
              <a:ea typeface="+mn-ea"/>
              <a:cs typeface="+mn-cs"/>
            </a:rPr>
            <a:t>市「財政規律ガイドライン」に定める目標値を達成しており、安定的な財政運営に必要な所要額の確保に目途が立っていることから、収支不足への対応を図るため取り崩しを行っており、</a:t>
          </a:r>
          <a:r>
            <a:rPr kumimoji="1" lang="ja-JP" altLang="ja-JP" sz="1100">
              <a:solidFill>
                <a:schemeClr val="dk1"/>
              </a:solidFill>
              <a:effectLst/>
              <a:latin typeface="+mn-ea"/>
              <a:ea typeface="+mn-ea"/>
              <a:cs typeface="+mn-cs"/>
            </a:rPr>
            <a:t>標準財政規模に対する比率</a:t>
          </a:r>
          <a:r>
            <a:rPr kumimoji="1" lang="ja-JP" altLang="en-US" sz="1100">
              <a:solidFill>
                <a:schemeClr val="dk1"/>
              </a:solidFill>
              <a:effectLst/>
              <a:latin typeface="+mn-ea"/>
              <a:ea typeface="+mn-ea"/>
              <a:cs typeface="+mn-cs"/>
            </a:rPr>
            <a:t>が減少</a:t>
          </a:r>
          <a:r>
            <a:rPr kumimoji="1" lang="ja-JP" altLang="ja-JP" sz="1100">
              <a:solidFill>
                <a:schemeClr val="dk1"/>
              </a:solidFill>
              <a:effectLst/>
              <a:latin typeface="+mn-ea"/>
              <a:ea typeface="+mn-ea"/>
              <a:cs typeface="+mn-cs"/>
            </a:rPr>
            <a:t>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引き続き、市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財政規律ガイドライン</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に基づき、財政調整基金については、実質赤字比率における早期健全化基準である標準財政規模の</a:t>
          </a:r>
          <a:r>
            <a:rPr kumimoji="1" lang="en-US" altLang="ja-JP" sz="1100">
              <a:solidFill>
                <a:schemeClr val="dk1"/>
              </a:solidFill>
              <a:effectLst/>
              <a:latin typeface="+mn-ea"/>
              <a:ea typeface="+mn-ea"/>
              <a:cs typeface="+mn-cs"/>
            </a:rPr>
            <a:t>12.14</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年度）以上の保持に努めていく。</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chemeClr val="dk1"/>
              </a:solidFill>
              <a:effectLst/>
              <a:latin typeface="+mn-lt"/>
              <a:ea typeface="+mn-ea"/>
              <a:cs typeface="+mn-cs"/>
            </a:rPr>
            <a:t>　いずれの会計でも黒字を確保しており、健全な財政運営となっている。</a:t>
          </a:r>
          <a:endParaRPr lang="ja-JP" altLang="ja-JP" sz="1400">
            <a:effectLst/>
          </a:endParaRPr>
        </a:p>
        <a:p>
          <a:r>
            <a:rPr kumimoji="1" lang="ja-JP" altLang="ja-JP" sz="1100">
              <a:solidFill>
                <a:schemeClr val="dk1"/>
              </a:solidFill>
              <a:effectLst/>
              <a:latin typeface="+mn-lt"/>
              <a:ea typeface="+mn-ea"/>
              <a:cs typeface="+mn-cs"/>
            </a:rPr>
            <a:t>　特に、水道事業会計では、将来の老朽施設の更新に備え、過去から利益を積み立てており、安定的な経営を維持している。</a:t>
          </a:r>
          <a:endParaRPr lang="ja-JP" altLang="ja-JP" sz="1400">
            <a:effectLst/>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47791711</v>
      </c>
      <c r="BO4" s="409"/>
      <c r="BP4" s="409"/>
      <c r="BQ4" s="409"/>
      <c r="BR4" s="409"/>
      <c r="BS4" s="409"/>
      <c r="BT4" s="409"/>
      <c r="BU4" s="410"/>
      <c r="BV4" s="408">
        <v>44361155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1.8</v>
      </c>
      <c r="CU4" s="586"/>
      <c r="CV4" s="586"/>
      <c r="CW4" s="586"/>
      <c r="CX4" s="586"/>
      <c r="CY4" s="586"/>
      <c r="CZ4" s="586"/>
      <c r="DA4" s="587"/>
      <c r="DB4" s="585">
        <v>1.7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46771122</v>
      </c>
      <c r="BO5" s="414"/>
      <c r="BP5" s="414"/>
      <c r="BQ5" s="414"/>
      <c r="BR5" s="414"/>
      <c r="BS5" s="414"/>
      <c r="BT5" s="414"/>
      <c r="BU5" s="415"/>
      <c r="BV5" s="413">
        <v>43848027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88.9</v>
      </c>
      <c r="CU5" s="384"/>
      <c r="CV5" s="384"/>
      <c r="CW5" s="384"/>
      <c r="CX5" s="384"/>
      <c r="CY5" s="384"/>
      <c r="CZ5" s="384"/>
      <c r="DA5" s="385"/>
      <c r="DB5" s="383">
        <v>89.3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1020589</v>
      </c>
      <c r="BO6" s="414"/>
      <c r="BP6" s="414"/>
      <c r="BQ6" s="414"/>
      <c r="BR6" s="414"/>
      <c r="BS6" s="414"/>
      <c r="BT6" s="414"/>
      <c r="BU6" s="415"/>
      <c r="BV6" s="413">
        <v>513128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94.1</v>
      </c>
      <c r="CU6" s="560"/>
      <c r="CV6" s="560"/>
      <c r="CW6" s="560"/>
      <c r="CX6" s="560"/>
      <c r="CY6" s="560"/>
      <c r="CZ6" s="560"/>
      <c r="DA6" s="561"/>
      <c r="DB6" s="559">
        <v>96.6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576559</v>
      </c>
      <c r="BO7" s="414"/>
      <c r="BP7" s="414"/>
      <c r="BQ7" s="414"/>
      <c r="BR7" s="414"/>
      <c r="BS7" s="414"/>
      <c r="BT7" s="414"/>
      <c r="BU7" s="415"/>
      <c r="BV7" s="413">
        <v>86161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24991713</v>
      </c>
      <c r="CU7" s="414"/>
      <c r="CV7" s="414"/>
      <c r="CW7" s="414"/>
      <c r="CX7" s="414"/>
      <c r="CY7" s="414"/>
      <c r="CZ7" s="414"/>
      <c r="DA7" s="415"/>
      <c r="DB7" s="413">
        <v>24757353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444030</v>
      </c>
      <c r="BO8" s="414"/>
      <c r="BP8" s="414"/>
      <c r="BQ8" s="414"/>
      <c r="BR8" s="414"/>
      <c r="BS8" s="414"/>
      <c r="BT8" s="414"/>
      <c r="BU8" s="415"/>
      <c r="BV8" s="413">
        <v>426967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0.92</v>
      </c>
      <c r="CU8" s="523"/>
      <c r="CV8" s="523"/>
      <c r="CW8" s="523"/>
      <c r="CX8" s="523"/>
      <c r="CY8" s="523"/>
      <c r="CZ8" s="523"/>
      <c r="DA8" s="524"/>
      <c r="DB8" s="522">
        <v>0.91</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137247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17063</v>
      </c>
      <c r="BO9" s="414"/>
      <c r="BP9" s="414"/>
      <c r="BQ9" s="414"/>
      <c r="BR9" s="414"/>
      <c r="BS9" s="414"/>
      <c r="BT9" s="414"/>
      <c r="BU9" s="415"/>
      <c r="BV9" s="413">
        <v>38844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14.3</v>
      </c>
      <c r="CU9" s="384"/>
      <c r="CV9" s="384"/>
      <c r="CW9" s="384"/>
      <c r="CX9" s="384"/>
      <c r="CY9" s="384"/>
      <c r="CZ9" s="384"/>
      <c r="DA9" s="385"/>
      <c r="DB9" s="383">
        <v>15.3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130874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219667</v>
      </c>
      <c r="BO10" s="414"/>
      <c r="BP10" s="414"/>
      <c r="BQ10" s="414"/>
      <c r="BR10" s="414"/>
      <c r="BS10" s="414"/>
      <c r="BT10" s="414"/>
      <c r="BU10" s="415"/>
      <c r="BV10" s="413">
        <v>203047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130385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400000</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128551</v>
      </c>
      <c r="S13" s="515"/>
      <c r="T13" s="515"/>
      <c r="U13" s="515"/>
      <c r="V13" s="516"/>
      <c r="W13" s="502" t="s">
        <v>120</v>
      </c>
      <c r="X13" s="426"/>
      <c r="Y13" s="426"/>
      <c r="Z13" s="426"/>
      <c r="AA13" s="426"/>
      <c r="AB13" s="427"/>
      <c r="AC13" s="389">
        <v>913</v>
      </c>
      <c r="AD13" s="390"/>
      <c r="AE13" s="390"/>
      <c r="AF13" s="390"/>
      <c r="AG13" s="391"/>
      <c r="AH13" s="389">
        <v>1079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-163270</v>
      </c>
      <c r="BO13" s="414"/>
      <c r="BP13" s="414"/>
      <c r="BQ13" s="414"/>
      <c r="BR13" s="414"/>
      <c r="BS13" s="414"/>
      <c r="BT13" s="414"/>
      <c r="BU13" s="415"/>
      <c r="BV13" s="413">
        <v>241891</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5</v>
      </c>
      <c r="CU13" s="384"/>
      <c r="CV13" s="384"/>
      <c r="CW13" s="384"/>
      <c r="CX13" s="384"/>
      <c r="CY13" s="384"/>
      <c r="CZ13" s="384"/>
      <c r="DA13" s="385"/>
      <c r="DB13" s="383">
        <v>4.3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128843</v>
      </c>
      <c r="S14" s="515"/>
      <c r="T14" s="515"/>
      <c r="U14" s="515"/>
      <c r="V14" s="516"/>
      <c r="W14" s="517"/>
      <c r="X14" s="429"/>
      <c r="Y14" s="429"/>
      <c r="Z14" s="429"/>
      <c r="AA14" s="429"/>
      <c r="AB14" s="430"/>
      <c r="AC14" s="507">
        <v>1.6</v>
      </c>
      <c r="AD14" s="508"/>
      <c r="AE14" s="508"/>
      <c r="AF14" s="508"/>
      <c r="AG14" s="509"/>
      <c r="AH14" s="507">
        <v>1.9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126949</v>
      </c>
      <c r="S15" s="515"/>
      <c r="T15" s="515"/>
      <c r="U15" s="515"/>
      <c r="V15" s="516"/>
      <c r="W15" s="502" t="s">
        <v>127</v>
      </c>
      <c r="X15" s="426"/>
      <c r="Y15" s="426"/>
      <c r="Z15" s="426"/>
      <c r="AA15" s="426"/>
      <c r="AB15" s="427"/>
      <c r="AC15" s="389">
        <v>18532</v>
      </c>
      <c r="AD15" s="390"/>
      <c r="AE15" s="390"/>
      <c r="AF15" s="390"/>
      <c r="AG15" s="391"/>
      <c r="AH15" s="389">
        <v>17896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17322710</v>
      </c>
      <c r="BO15" s="409"/>
      <c r="BP15" s="409"/>
      <c r="BQ15" s="409"/>
      <c r="BR15" s="409"/>
      <c r="BS15" s="409"/>
      <c r="BT15" s="409"/>
      <c r="BU15" s="410"/>
      <c r="BV15" s="408">
        <v>16506053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32.1</v>
      </c>
      <c r="AD16" s="508"/>
      <c r="AE16" s="508"/>
      <c r="AF16" s="508"/>
      <c r="AG16" s="509"/>
      <c r="AH16" s="507">
        <v>30.8</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18660738</v>
      </c>
      <c r="BO16" s="414"/>
      <c r="BP16" s="414"/>
      <c r="BQ16" s="414"/>
      <c r="BR16" s="414"/>
      <c r="BS16" s="414"/>
      <c r="BT16" s="414"/>
      <c r="BU16" s="415"/>
      <c r="BV16" s="413">
        <v>17922643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38301</v>
      </c>
      <c r="AD17" s="390"/>
      <c r="AE17" s="390"/>
      <c r="AF17" s="390"/>
      <c r="AG17" s="391"/>
      <c r="AH17" s="389">
        <v>38054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22307885</v>
      </c>
      <c r="BO17" s="414"/>
      <c r="BP17" s="414"/>
      <c r="BQ17" s="414"/>
      <c r="BR17" s="414"/>
      <c r="BS17" s="414"/>
      <c r="BT17" s="414"/>
      <c r="BU17" s="415"/>
      <c r="BV17" s="413">
        <v>21409640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67.82</v>
      </c>
      <c r="M18" s="478"/>
      <c r="N18" s="478"/>
      <c r="O18" s="478"/>
      <c r="P18" s="478"/>
      <c r="Q18" s="478"/>
      <c r="R18" s="479"/>
      <c r="S18" s="479"/>
      <c r="T18" s="479"/>
      <c r="U18" s="479"/>
      <c r="V18" s="480"/>
      <c r="W18" s="494"/>
      <c r="X18" s="495"/>
      <c r="Y18" s="495"/>
      <c r="Z18" s="495"/>
      <c r="AA18" s="495"/>
      <c r="AB18" s="503"/>
      <c r="AC18" s="377">
        <v>66.3</v>
      </c>
      <c r="AD18" s="378"/>
      <c r="AE18" s="378"/>
      <c r="AF18" s="378"/>
      <c r="AG18" s="481"/>
      <c r="AH18" s="377">
        <v>65.4</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23541612</v>
      </c>
      <c r="BO18" s="414"/>
      <c r="BP18" s="414"/>
      <c r="BQ18" s="414"/>
      <c r="BR18" s="414"/>
      <c r="BS18" s="414"/>
      <c r="BT18" s="414"/>
      <c r="BU18" s="415"/>
      <c r="BV18" s="413">
        <v>22990323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2024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30391863</v>
      </c>
      <c r="BO19" s="414"/>
      <c r="BP19" s="414"/>
      <c r="BQ19" s="414"/>
      <c r="BR19" s="414"/>
      <c r="BS19" s="414"/>
      <c r="BT19" s="414"/>
      <c r="BU19" s="415"/>
      <c r="BV19" s="413">
        <v>29147020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60224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38528073</v>
      </c>
      <c r="BO23" s="414"/>
      <c r="BP23" s="414"/>
      <c r="BQ23" s="414"/>
      <c r="BR23" s="414"/>
      <c r="BS23" s="414"/>
      <c r="BT23" s="414"/>
      <c r="BU23" s="415"/>
      <c r="BV23" s="413">
        <v>37453390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9260</v>
      </c>
      <c r="R24" s="390"/>
      <c r="S24" s="390"/>
      <c r="T24" s="390"/>
      <c r="U24" s="390"/>
      <c r="V24" s="391"/>
      <c r="W24" s="455"/>
      <c r="X24" s="446"/>
      <c r="Y24" s="447"/>
      <c r="Z24" s="386" t="s">
        <v>151</v>
      </c>
      <c r="AA24" s="387"/>
      <c r="AB24" s="387"/>
      <c r="AC24" s="387"/>
      <c r="AD24" s="387"/>
      <c r="AE24" s="387"/>
      <c r="AF24" s="387"/>
      <c r="AG24" s="388"/>
      <c r="AH24" s="389">
        <v>603</v>
      </c>
      <c r="AI24" s="390"/>
      <c r="AJ24" s="390"/>
      <c r="AK24" s="390"/>
      <c r="AL24" s="391"/>
      <c r="AM24" s="389">
        <v>1802970</v>
      </c>
      <c r="AN24" s="390"/>
      <c r="AO24" s="390"/>
      <c r="AP24" s="390"/>
      <c r="AQ24" s="390"/>
      <c r="AR24" s="391"/>
      <c r="AS24" s="389">
        <v>2990</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21239865</v>
      </c>
      <c r="BO24" s="414"/>
      <c r="BP24" s="414"/>
      <c r="BQ24" s="414"/>
      <c r="BR24" s="414"/>
      <c r="BS24" s="414"/>
      <c r="BT24" s="414"/>
      <c r="BU24" s="415"/>
      <c r="BV24" s="413">
        <v>21754031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153</v>
      </c>
      <c r="F25" s="387"/>
      <c r="G25" s="387"/>
      <c r="H25" s="387"/>
      <c r="I25" s="387"/>
      <c r="J25" s="387"/>
      <c r="K25" s="388"/>
      <c r="L25" s="389">
        <v>2</v>
      </c>
      <c r="M25" s="390"/>
      <c r="N25" s="390"/>
      <c r="O25" s="390"/>
      <c r="P25" s="391"/>
      <c r="Q25" s="389">
        <v>7790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12939500</v>
      </c>
      <c r="BO25" s="409"/>
      <c r="BP25" s="409"/>
      <c r="BQ25" s="409"/>
      <c r="BR25" s="409"/>
      <c r="BS25" s="409"/>
      <c r="BT25" s="409"/>
      <c r="BU25" s="410"/>
      <c r="BV25" s="408">
        <v>17574928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156</v>
      </c>
      <c r="F26" s="387"/>
      <c r="G26" s="387"/>
      <c r="H26" s="387"/>
      <c r="I26" s="387"/>
      <c r="J26" s="387"/>
      <c r="K26" s="388"/>
      <c r="L26" s="389">
        <v>1</v>
      </c>
      <c r="M26" s="390"/>
      <c r="N26" s="390"/>
      <c r="O26" s="390"/>
      <c r="P26" s="391"/>
      <c r="Q26" s="389">
        <v>7200</v>
      </c>
      <c r="R26" s="390"/>
      <c r="S26" s="390"/>
      <c r="T26" s="390"/>
      <c r="U26" s="390"/>
      <c r="V26" s="391"/>
      <c r="W26" s="455"/>
      <c r="X26" s="446"/>
      <c r="Y26" s="447"/>
      <c r="Z26" s="386" t="s">
        <v>157</v>
      </c>
      <c r="AA26" s="468"/>
      <c r="AB26" s="468"/>
      <c r="AC26" s="468"/>
      <c r="AD26" s="468"/>
      <c r="AE26" s="468"/>
      <c r="AF26" s="468"/>
      <c r="AG26" s="469"/>
      <c r="AH26" s="389">
        <v>12</v>
      </c>
      <c r="AI26" s="390"/>
      <c r="AJ26" s="390"/>
      <c r="AK26" s="390"/>
      <c r="AL26" s="391"/>
      <c r="AM26" s="389">
        <v>35592</v>
      </c>
      <c r="AN26" s="390"/>
      <c r="AO26" s="390"/>
      <c r="AP26" s="390"/>
      <c r="AQ26" s="390"/>
      <c r="AR26" s="391"/>
      <c r="AS26" s="389">
        <v>2966</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5580</v>
      </c>
      <c r="R27" s="390"/>
      <c r="S27" s="390"/>
      <c r="T27" s="390"/>
      <c r="U27" s="390"/>
      <c r="V27" s="391"/>
      <c r="W27" s="455"/>
      <c r="X27" s="446"/>
      <c r="Y27" s="447"/>
      <c r="Z27" s="386" t="s">
        <v>160</v>
      </c>
      <c r="AA27" s="387"/>
      <c r="AB27" s="387"/>
      <c r="AC27" s="387"/>
      <c r="AD27" s="387"/>
      <c r="AE27" s="387"/>
      <c r="AF27" s="387"/>
      <c r="AG27" s="388"/>
      <c r="AH27" s="389">
        <v>83</v>
      </c>
      <c r="AI27" s="390"/>
      <c r="AJ27" s="390"/>
      <c r="AK27" s="390"/>
      <c r="AL27" s="391"/>
      <c r="AM27" s="389">
        <v>272655</v>
      </c>
      <c r="AN27" s="390"/>
      <c r="AO27" s="390"/>
      <c r="AP27" s="390"/>
      <c r="AQ27" s="390"/>
      <c r="AR27" s="391"/>
      <c r="AS27" s="389">
        <v>3285</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959844</v>
      </c>
      <c r="BO27" s="417"/>
      <c r="BP27" s="417"/>
      <c r="BQ27" s="417"/>
      <c r="BR27" s="417"/>
      <c r="BS27" s="417"/>
      <c r="BT27" s="417"/>
      <c r="BU27" s="418"/>
      <c r="BV27" s="416">
        <v>959645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4920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4871195</v>
      </c>
      <c r="BO28" s="409"/>
      <c r="BP28" s="409"/>
      <c r="BQ28" s="409"/>
      <c r="BR28" s="409"/>
      <c r="BS28" s="409"/>
      <c r="BT28" s="409"/>
      <c r="BU28" s="410"/>
      <c r="BV28" s="408">
        <v>5051528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22</v>
      </c>
      <c r="M29" s="390"/>
      <c r="N29" s="390"/>
      <c r="O29" s="390"/>
      <c r="P29" s="391"/>
      <c r="Q29" s="389">
        <v>4430</v>
      </c>
      <c r="R29" s="390"/>
      <c r="S29" s="390"/>
      <c r="T29" s="390"/>
      <c r="U29" s="390"/>
      <c r="V29" s="391"/>
      <c r="W29" s="456"/>
      <c r="X29" s="457"/>
      <c r="Y29" s="458"/>
      <c r="Z29" s="386" t="s">
        <v>167</v>
      </c>
      <c r="AA29" s="387"/>
      <c r="AB29" s="387"/>
      <c r="AC29" s="387"/>
      <c r="AD29" s="387"/>
      <c r="AE29" s="387"/>
      <c r="AF29" s="387"/>
      <c r="AG29" s="388"/>
      <c r="AH29" s="389">
        <v>686</v>
      </c>
      <c r="AI29" s="390"/>
      <c r="AJ29" s="390"/>
      <c r="AK29" s="390"/>
      <c r="AL29" s="391"/>
      <c r="AM29" s="389">
        <v>2075625</v>
      </c>
      <c r="AN29" s="390"/>
      <c r="AO29" s="390"/>
      <c r="AP29" s="390"/>
      <c r="AQ29" s="390"/>
      <c r="AR29" s="391"/>
      <c r="AS29" s="389">
        <v>3026</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2921985</v>
      </c>
      <c r="BO29" s="414"/>
      <c r="BP29" s="414"/>
      <c r="BQ29" s="414"/>
      <c r="BR29" s="414"/>
      <c r="BS29" s="414"/>
      <c r="BT29" s="414"/>
      <c r="BU29" s="415"/>
      <c r="BV29" s="413">
        <v>3117820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101.8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8145632</v>
      </c>
      <c r="BO30" s="417"/>
      <c r="BP30" s="417"/>
      <c r="BQ30" s="417"/>
      <c r="BR30" s="417"/>
      <c r="BS30" s="417"/>
      <c r="BT30" s="417"/>
      <c r="BU30" s="418"/>
      <c r="BV30" s="416">
        <v>8130876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駐車場事業特別会計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滋賀県市町村交通災害共済組合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草津市土地開発公社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学校給食センター特別会計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国民健康保険事業特別会計</v>
      </c>
      <c r="X35" s="372"/>
      <c r="Y35" s="372"/>
      <c r="Z35" s="372"/>
      <c r="AA35" s="372"/>
      <c r="AB35" s="372"/>
      <c r="AC35" s="372"/>
      <c r="AD35" s="372"/>
      <c r="AE35" s="372"/>
      <c r="AF35" s="372"/>
      <c r="AG35" s="372"/>
      <c r="AH35" s="372"/>
      <c r="AI35" s="372"/>
      <c r="AJ35" s="372"/>
      <c r="AK35" s="372"/>
      <c r="AL35" s="165"/>
      <c r="AM35" s="373">
        <f aca="true" t="shared" si="0" ref="AM35:AM43">IF(AO35="","",AM34+1)</f>
        <v>8</v>
      </c>
      <c r="AN35" s="373"/>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65"/>
      <c r="BE35" s="373" t="str">
        <f aca="true" t="shared" si="1" ref="BE35:BE43">IF(BG35="","",BE34+1)</f>
        <v/>
      </c>
      <c r="BF35" s="373"/>
      <c r="BG35" s="372"/>
      <c r="BH35" s="372"/>
      <c r="BI35" s="372"/>
      <c r="BJ35" s="372"/>
      <c r="BK35" s="372"/>
      <c r="BL35" s="372"/>
      <c r="BM35" s="372"/>
      <c r="BN35" s="372"/>
      <c r="BO35" s="372"/>
      <c r="BP35" s="372"/>
      <c r="BQ35" s="372"/>
      <c r="BR35" s="372"/>
      <c r="BS35" s="372"/>
      <c r="BT35" s="372"/>
      <c r="BU35" s="372"/>
      <c r="BV35" s="165"/>
      <c r="BW35" s="373">
        <f aca="true" t="shared" si="2" ref="BW35:BW43">IF(BY35="","",BW34+1)</f>
        <v>10</v>
      </c>
      <c r="BX35" s="373"/>
      <c r="BY35" s="372" t="str">
        <f>IF('各会計、関係団体の財政状況及び健全化判断比率'!B69="","",'各会計、関係団体の財政状況及び健全化判断比率'!B69)</f>
        <v>湖南広域行政組合</v>
      </c>
      <c r="BZ35" s="372"/>
      <c r="CA35" s="372"/>
      <c r="CB35" s="372"/>
      <c r="CC35" s="372"/>
      <c r="CD35" s="372"/>
      <c r="CE35" s="372"/>
      <c r="CF35" s="372"/>
      <c r="CG35" s="372"/>
      <c r="CH35" s="372"/>
      <c r="CI35" s="372"/>
      <c r="CJ35" s="372"/>
      <c r="CK35" s="372"/>
      <c r="CL35" s="372"/>
      <c r="CM35" s="372"/>
      <c r="CN35" s="165"/>
      <c r="CO35" s="373">
        <f aca="true" t="shared" si="3" ref="CO35:CO43">IF(CQ35="","",CO34+1)</f>
        <v>15</v>
      </c>
      <c r="CP35" s="373"/>
      <c r="CQ35" s="372" t="str">
        <f>IF('各会計、関係団体の財政状況及び健全化判断比率'!BS8="","",'各会計、関係団体の財政状況及び健全化判断比率'!BS8)</f>
        <v>（公財）草津市コミュニティ事業団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aca="true" t="shared" si="4" ref="U36:U43">IF(W36="","",U35+1)</f>
        <v>5</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滋賀県市町村職員研修センター</v>
      </c>
      <c r="BZ36" s="372"/>
      <c r="CA36" s="372"/>
      <c r="CB36" s="372"/>
      <c r="CC36" s="372"/>
      <c r="CD36" s="372"/>
      <c r="CE36" s="372"/>
      <c r="CF36" s="372"/>
      <c r="CG36" s="372"/>
      <c r="CH36" s="372"/>
      <c r="CI36" s="372"/>
      <c r="CJ36" s="372"/>
      <c r="CK36" s="372"/>
      <c r="CL36" s="372"/>
      <c r="CM36" s="372"/>
      <c r="CN36" s="165"/>
      <c r="CO36" s="373">
        <f t="shared" si="3"/>
        <v>16</v>
      </c>
      <c r="CP36" s="373"/>
      <c r="CQ36" s="372" t="str">
        <f>IF('各会計、関係団体の財政状況及び健全化判断比率'!BS9="","",'各会計、関係団体の財政状況及び健全化判断比率'!BS9)</f>
        <v>草津都市開発（株）</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滋賀県後期高齢者医療広域連合（一般会計）</v>
      </c>
      <c r="BZ37" s="372"/>
      <c r="CA37" s="372"/>
      <c r="CB37" s="372"/>
      <c r="CC37" s="372"/>
      <c r="CD37" s="372"/>
      <c r="CE37" s="372"/>
      <c r="CF37" s="372"/>
      <c r="CG37" s="372"/>
      <c r="CH37" s="372"/>
      <c r="CI37" s="372"/>
      <c r="CJ37" s="372"/>
      <c r="CK37" s="372"/>
      <c r="CL37" s="372"/>
      <c r="CM37" s="372"/>
      <c r="CN37" s="165"/>
      <c r="CO37" s="373">
        <f t="shared" si="3"/>
        <v>17</v>
      </c>
      <c r="CP37" s="373"/>
      <c r="CQ37" s="372" t="str">
        <f>IF('各会計、関係団体の財政状況及び健全化判断比率'!BS10="","",'各会計、関係団体の財政状況及び健全化判断比率'!BS10)</f>
        <v>草津まちづくり会社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滋賀県後期高齢者医療広域連合（後期高齢者医療特別会計）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188</v>
      </c>
    </row>
    <row r="50" ht="13.5">
      <c r="E50" s="139" t="s">
        <v>189</v>
      </c>
    </row>
    <row r="51" ht="13.5">
      <c r="E51" s="139" t="s">
        <v>190</v>
      </c>
    </row>
    <row r="52" ht="13.5">
      <c r="E52" s="139" t="s">
        <v>191</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3" t="s">
        <v>523</v>
      </c>
      <c r="D34" s="1183"/>
      <c r="E34" s="1184"/>
      <c r="F34" s="32">
        <v>20.44</v>
      </c>
      <c r="G34" s="33">
        <v>18.1</v>
      </c>
      <c r="H34" s="33">
        <v>14.67</v>
      </c>
      <c r="I34" s="33">
        <v>13.8</v>
      </c>
      <c r="J34" s="34">
        <v>13.43</v>
      </c>
      <c r="K34" s="22"/>
      <c r="L34" s="22"/>
      <c r="M34" s="22"/>
      <c r="N34" s="22"/>
      <c r="O34" s="22"/>
      <c r="P34" s="22"/>
    </row>
    <row r="35" spans="1:16" ht="39" customHeight="1">
      <c r="A35" s="22"/>
      <c r="B35" s="35"/>
      <c r="C35" s="1177" t="s">
        <v>524</v>
      </c>
      <c r="D35" s="1178"/>
      <c r="E35" s="1179"/>
      <c r="F35" s="36">
        <v>2.07</v>
      </c>
      <c r="G35" s="37">
        <v>1.77</v>
      </c>
      <c r="H35" s="37">
        <v>1.54</v>
      </c>
      <c r="I35" s="37">
        <v>1.72</v>
      </c>
      <c r="J35" s="38">
        <v>1.77</v>
      </c>
      <c r="K35" s="22"/>
      <c r="L35" s="22"/>
      <c r="M35" s="22"/>
      <c r="N35" s="22"/>
      <c r="O35" s="22"/>
      <c r="P35" s="22"/>
    </row>
    <row r="36" spans="1:16" ht="39" customHeight="1">
      <c r="A36" s="22"/>
      <c r="B36" s="35"/>
      <c r="C36" s="1177" t="s">
        <v>525</v>
      </c>
      <c r="D36" s="1178"/>
      <c r="E36" s="1179"/>
      <c r="F36" s="36">
        <v>1.12</v>
      </c>
      <c r="G36" s="37">
        <v>1.7</v>
      </c>
      <c r="H36" s="37">
        <v>1.38</v>
      </c>
      <c r="I36" s="37">
        <v>1.73</v>
      </c>
      <c r="J36" s="38">
        <v>1.17</v>
      </c>
      <c r="K36" s="22"/>
      <c r="L36" s="22"/>
      <c r="M36" s="22"/>
      <c r="N36" s="22"/>
      <c r="O36" s="22"/>
      <c r="P36" s="22"/>
    </row>
    <row r="37" spans="1:16" ht="39" customHeight="1">
      <c r="A37" s="22"/>
      <c r="B37" s="35"/>
      <c r="C37" s="1177" t="s">
        <v>526</v>
      </c>
      <c r="D37" s="1178"/>
      <c r="E37" s="1179"/>
      <c r="F37" s="36" t="s">
        <v>492</v>
      </c>
      <c r="G37" s="37" t="s">
        <v>492</v>
      </c>
      <c r="H37" s="37" t="s">
        <v>492</v>
      </c>
      <c r="I37" s="37">
        <v>0.39</v>
      </c>
      <c r="J37" s="38">
        <v>0.44</v>
      </c>
      <c r="K37" s="22"/>
      <c r="L37" s="22"/>
      <c r="M37" s="22"/>
      <c r="N37" s="22"/>
      <c r="O37" s="22"/>
      <c r="P37" s="22"/>
    </row>
    <row r="38" spans="1:16" ht="39" customHeight="1">
      <c r="A38" s="22"/>
      <c r="B38" s="35"/>
      <c r="C38" s="1177" t="s">
        <v>527</v>
      </c>
      <c r="D38" s="1178"/>
      <c r="E38" s="1179"/>
      <c r="F38" s="36">
        <v>0.39</v>
      </c>
      <c r="G38" s="37">
        <v>0.64</v>
      </c>
      <c r="H38" s="37">
        <v>0.65</v>
      </c>
      <c r="I38" s="37">
        <v>0.29</v>
      </c>
      <c r="J38" s="38">
        <v>0.4</v>
      </c>
      <c r="K38" s="22"/>
      <c r="L38" s="22"/>
      <c r="M38" s="22"/>
      <c r="N38" s="22"/>
      <c r="O38" s="22"/>
      <c r="P38" s="22"/>
    </row>
    <row r="39" spans="1:16" ht="39" customHeight="1">
      <c r="A39" s="22"/>
      <c r="B39" s="35"/>
      <c r="C39" s="1177" t="s">
        <v>528</v>
      </c>
      <c r="D39" s="1178"/>
      <c r="E39" s="1179"/>
      <c r="F39" s="36">
        <v>0.15</v>
      </c>
      <c r="G39" s="37">
        <v>0.01</v>
      </c>
      <c r="H39" s="37">
        <v>0.02</v>
      </c>
      <c r="I39" s="37">
        <v>0.02</v>
      </c>
      <c r="J39" s="38">
        <v>0.01</v>
      </c>
      <c r="K39" s="22"/>
      <c r="L39" s="22"/>
      <c r="M39" s="22"/>
      <c r="N39" s="22"/>
      <c r="O39" s="22"/>
      <c r="P39" s="22"/>
    </row>
    <row r="40" spans="1:16" ht="39" customHeight="1">
      <c r="A40" s="22"/>
      <c r="B40" s="35"/>
      <c r="C40" s="1177" t="s">
        <v>529</v>
      </c>
      <c r="D40" s="1178"/>
      <c r="E40" s="1179"/>
      <c r="F40" s="36">
        <v>0</v>
      </c>
      <c r="G40" s="37">
        <v>0</v>
      </c>
      <c r="H40" s="37">
        <v>0</v>
      </c>
      <c r="I40" s="37">
        <v>0</v>
      </c>
      <c r="J40" s="38">
        <v>0</v>
      </c>
      <c r="K40" s="22"/>
      <c r="L40" s="22"/>
      <c r="M40" s="22"/>
      <c r="N40" s="22"/>
      <c r="O40" s="22"/>
      <c r="P40" s="22"/>
    </row>
    <row r="41" spans="1:16" ht="39" customHeight="1">
      <c r="A41" s="22"/>
      <c r="B41" s="35"/>
      <c r="C41" s="1177" t="s">
        <v>530</v>
      </c>
      <c r="D41" s="1178"/>
      <c r="E41" s="1179"/>
      <c r="F41" s="36">
        <v>0</v>
      </c>
      <c r="G41" s="37">
        <v>0</v>
      </c>
      <c r="H41" s="37">
        <v>0</v>
      </c>
      <c r="I41" s="37">
        <v>0</v>
      </c>
      <c r="J41" s="38">
        <v>0</v>
      </c>
      <c r="K41" s="22"/>
      <c r="L41" s="22"/>
      <c r="M41" s="22"/>
      <c r="N41" s="22"/>
      <c r="O41" s="22"/>
      <c r="P41" s="22"/>
    </row>
    <row r="42" spans="1:16" ht="39" customHeight="1">
      <c r="A42" s="22"/>
      <c r="B42" s="39"/>
      <c r="C42" s="1177" t="s">
        <v>531</v>
      </c>
      <c r="D42" s="1178"/>
      <c r="E42" s="1179"/>
      <c r="F42" s="36" t="s">
        <v>492</v>
      </c>
      <c r="G42" s="37" t="s">
        <v>492</v>
      </c>
      <c r="H42" s="37" t="s">
        <v>492</v>
      </c>
      <c r="I42" s="37" t="s">
        <v>492</v>
      </c>
      <c r="J42" s="38" t="s">
        <v>492</v>
      </c>
      <c r="K42" s="22"/>
      <c r="L42" s="22"/>
      <c r="M42" s="22"/>
      <c r="N42" s="22"/>
      <c r="O42" s="22"/>
      <c r="P42" s="22"/>
    </row>
    <row r="43" spans="1:16" ht="39" customHeight="1" thickBot="1">
      <c r="A43" s="22"/>
      <c r="B43" s="40"/>
      <c r="C43" s="1180" t="s">
        <v>532</v>
      </c>
      <c r="D43" s="1181"/>
      <c r="E43" s="1182"/>
      <c r="F43" s="41">
        <v>0.27</v>
      </c>
      <c r="G43" s="42">
        <v>0.02</v>
      </c>
      <c r="H43" s="42">
        <v>0.2</v>
      </c>
      <c r="I43" s="42" t="s">
        <v>492</v>
      </c>
      <c r="J43" s="43" t="s">
        <v>492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3" t="s">
        <v>10</v>
      </c>
      <c r="C45" s="1194"/>
      <c r="D45" s="58"/>
      <c r="E45" s="1199" t="s">
        <v>11</v>
      </c>
      <c r="F45" s="1199"/>
      <c r="G45" s="1199"/>
      <c r="H45" s="1199"/>
      <c r="I45" s="1199"/>
      <c r="J45" s="1200"/>
      <c r="K45" s="59">
        <v>4218</v>
      </c>
      <c r="L45" s="60">
        <v>3965</v>
      </c>
      <c r="M45" s="60">
        <v>4154</v>
      </c>
      <c r="N45" s="60">
        <v>4529</v>
      </c>
      <c r="O45" s="61">
        <v>4384</v>
      </c>
      <c r="P45" s="48"/>
      <c r="Q45" s="48"/>
      <c r="R45" s="48"/>
      <c r="S45" s="48"/>
      <c r="T45" s="48"/>
      <c r="U45" s="48"/>
    </row>
    <row r="46" spans="1:21" ht="30.75" customHeight="1">
      <c r="A46" s="48"/>
      <c r="B46" s="1195"/>
      <c r="C46" s="1196"/>
      <c r="D46" s="62"/>
      <c r="E46" s="1187" t="s">
        <v>12</v>
      </c>
      <c r="F46" s="1187"/>
      <c r="G46" s="1187"/>
      <c r="H46" s="1187"/>
      <c r="I46" s="1187"/>
      <c r="J46" s="1188"/>
      <c r="K46" s="63" t="s">
        <v>492</v>
      </c>
      <c r="L46" s="64" t="s">
        <v>492</v>
      </c>
      <c r="M46" s="64" t="s">
        <v>492</v>
      </c>
      <c r="N46" s="64" t="s">
        <v>492</v>
      </c>
      <c r="O46" s="65" t="s">
        <v>492</v>
      </c>
      <c r="P46" s="48"/>
      <c r="Q46" s="48"/>
      <c r="R46" s="48"/>
      <c r="S46" s="48"/>
      <c r="T46" s="48"/>
      <c r="U46" s="48"/>
    </row>
    <row r="47" spans="1:21" ht="30.75" customHeight="1">
      <c r="A47" s="48"/>
      <c r="B47" s="1195"/>
      <c r="C47" s="1196"/>
      <c r="D47" s="62"/>
      <c r="E47" s="1187" t="s">
        <v>13</v>
      </c>
      <c r="F47" s="1187"/>
      <c r="G47" s="1187"/>
      <c r="H47" s="1187"/>
      <c r="I47" s="1187"/>
      <c r="J47" s="1188"/>
      <c r="K47" s="63" t="s">
        <v>492</v>
      </c>
      <c r="L47" s="64" t="s">
        <v>492</v>
      </c>
      <c r="M47" s="64" t="s">
        <v>492</v>
      </c>
      <c r="N47" s="64" t="s">
        <v>492</v>
      </c>
      <c r="O47" s="65" t="s">
        <v>492</v>
      </c>
      <c r="P47" s="48"/>
      <c r="Q47" s="48"/>
      <c r="R47" s="48"/>
      <c r="S47" s="48"/>
      <c r="T47" s="48"/>
      <c r="U47" s="48"/>
    </row>
    <row r="48" spans="1:21" ht="30.75" customHeight="1">
      <c r="A48" s="48"/>
      <c r="B48" s="1195"/>
      <c r="C48" s="1196"/>
      <c r="D48" s="62"/>
      <c r="E48" s="1187" t="s">
        <v>14</v>
      </c>
      <c r="F48" s="1187"/>
      <c r="G48" s="1187"/>
      <c r="H48" s="1187"/>
      <c r="I48" s="1187"/>
      <c r="J48" s="1188"/>
      <c r="K48" s="63">
        <v>763</v>
      </c>
      <c r="L48" s="64">
        <v>1423</v>
      </c>
      <c r="M48" s="64">
        <v>1458</v>
      </c>
      <c r="N48" s="64">
        <v>1262</v>
      </c>
      <c r="O48" s="65">
        <v>1340</v>
      </c>
      <c r="P48" s="48"/>
      <c r="Q48" s="48"/>
      <c r="R48" s="48"/>
      <c r="S48" s="48"/>
      <c r="T48" s="48"/>
      <c r="U48" s="48"/>
    </row>
    <row r="49" spans="1:21" ht="30.75" customHeight="1">
      <c r="A49" s="48"/>
      <c r="B49" s="1195"/>
      <c r="C49" s="1196"/>
      <c r="D49" s="62"/>
      <c r="E49" s="1187" t="s">
        <v>15</v>
      </c>
      <c r="F49" s="1187"/>
      <c r="G49" s="1187"/>
      <c r="H49" s="1187"/>
      <c r="I49" s="1187"/>
      <c r="J49" s="1188"/>
      <c r="K49" s="63">
        <v>200</v>
      </c>
      <c r="L49" s="64">
        <v>210</v>
      </c>
      <c r="M49" s="64">
        <v>218</v>
      </c>
      <c r="N49" s="64">
        <v>223</v>
      </c>
      <c r="O49" s="65">
        <v>188</v>
      </c>
      <c r="P49" s="48"/>
      <c r="Q49" s="48"/>
      <c r="R49" s="48"/>
      <c r="S49" s="48"/>
      <c r="T49" s="48"/>
      <c r="U49" s="48"/>
    </row>
    <row r="50" spans="1:21" ht="30.75" customHeight="1">
      <c r="A50" s="48"/>
      <c r="B50" s="1195"/>
      <c r="C50" s="1196"/>
      <c r="D50" s="62"/>
      <c r="E50" s="1187" t="s">
        <v>16</v>
      </c>
      <c r="F50" s="1187"/>
      <c r="G50" s="1187"/>
      <c r="H50" s="1187"/>
      <c r="I50" s="1187"/>
      <c r="J50" s="1188"/>
      <c r="K50" s="63">
        <v>52</v>
      </c>
      <c r="L50" s="64">
        <v>52</v>
      </c>
      <c r="M50" s="64">
        <v>52</v>
      </c>
      <c r="N50" s="64">
        <v>52</v>
      </c>
      <c r="O50" s="65">
        <v>52</v>
      </c>
      <c r="P50" s="48"/>
      <c r="Q50" s="48"/>
      <c r="R50" s="48"/>
      <c r="S50" s="48"/>
      <c r="T50" s="48"/>
      <c r="U50" s="48"/>
    </row>
    <row r="51" spans="1:21" ht="30.75" customHeight="1">
      <c r="A51" s="48"/>
      <c r="B51" s="1197"/>
      <c r="C51" s="1198"/>
      <c r="D51" s="66"/>
      <c r="E51" s="1187" t="s">
        <v>17</v>
      </c>
      <c r="F51" s="1187"/>
      <c r="G51" s="1187"/>
      <c r="H51" s="1187"/>
      <c r="I51" s="1187"/>
      <c r="J51" s="1188"/>
      <c r="K51" s="63" t="s">
        <v>492</v>
      </c>
      <c r="L51" s="64" t="s">
        <v>492</v>
      </c>
      <c r="M51" s="64" t="s">
        <v>492</v>
      </c>
      <c r="N51" s="64" t="s">
        <v>492</v>
      </c>
      <c r="O51" s="65" t="s">
        <v>492</v>
      </c>
      <c r="P51" s="48"/>
      <c r="Q51" s="48"/>
      <c r="R51" s="48"/>
      <c r="S51" s="48"/>
      <c r="T51" s="48"/>
      <c r="U51" s="48"/>
    </row>
    <row r="52" spans="1:21" ht="30.75" customHeight="1">
      <c r="A52" s="48"/>
      <c r="B52" s="1185" t="s">
        <v>18</v>
      </c>
      <c r="C52" s="1186"/>
      <c r="D52" s="66"/>
      <c r="E52" s="1187" t="s">
        <v>19</v>
      </c>
      <c r="F52" s="1187"/>
      <c r="G52" s="1187"/>
      <c r="H52" s="1187"/>
      <c r="I52" s="1187"/>
      <c r="J52" s="1188"/>
      <c r="K52" s="63">
        <v>4982</v>
      </c>
      <c r="L52" s="64">
        <v>4806</v>
      </c>
      <c r="M52" s="64">
        <v>5024</v>
      </c>
      <c r="N52" s="64">
        <v>5054</v>
      </c>
      <c r="O52" s="65">
        <v>4621</v>
      </c>
      <c r="P52" s="48"/>
      <c r="Q52" s="48"/>
      <c r="R52" s="48"/>
      <c r="S52" s="48"/>
      <c r="T52" s="48"/>
      <c r="U52" s="48"/>
    </row>
    <row r="53" spans="1:21" ht="30.75" customHeight="1" thickBot="1">
      <c r="A53" s="48"/>
      <c r="B53" s="1189" t="s">
        <v>20</v>
      </c>
      <c r="C53" s="1190"/>
      <c r="D53" s="67"/>
      <c r="E53" s="1191" t="s">
        <v>21</v>
      </c>
      <c r="F53" s="1191"/>
      <c r="G53" s="1191"/>
      <c r="H53" s="1191"/>
      <c r="I53" s="1191"/>
      <c r="J53" s="1192"/>
      <c r="K53" s="68">
        <v>251</v>
      </c>
      <c r="L53" s="69">
        <v>844</v>
      </c>
      <c r="M53" s="69">
        <v>858</v>
      </c>
      <c r="N53" s="69">
        <v>1012</v>
      </c>
      <c r="O53" s="70">
        <v>1343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213" t="s">
        <v>23</v>
      </c>
      <c r="C41" s="1214"/>
      <c r="D41" s="81"/>
      <c r="E41" s="1215" t="s">
        <v>24</v>
      </c>
      <c r="F41" s="1215"/>
      <c r="G41" s="1215"/>
      <c r="H41" s="1216"/>
      <c r="I41" s="82">
        <v>37638</v>
      </c>
      <c r="J41" s="83">
        <v>38004</v>
      </c>
      <c r="K41" s="83">
        <v>37857</v>
      </c>
      <c r="L41" s="83">
        <v>37453</v>
      </c>
      <c r="M41" s="84">
        <v>38528</v>
      </c>
    </row>
    <row r="42" spans="2:13" ht="27.75" customHeight="1">
      <c r="B42" s="1203"/>
      <c r="C42" s="1204"/>
      <c r="D42" s="85"/>
      <c r="E42" s="1207" t="s">
        <v>25</v>
      </c>
      <c r="F42" s="1207"/>
      <c r="G42" s="1207"/>
      <c r="H42" s="1208"/>
      <c r="I42" s="86">
        <v>390</v>
      </c>
      <c r="J42" s="87">
        <v>208</v>
      </c>
      <c r="K42" s="87">
        <v>156</v>
      </c>
      <c r="L42" s="87">
        <v>104</v>
      </c>
      <c r="M42" s="88">
        <v>52</v>
      </c>
    </row>
    <row r="43" spans="2:13" ht="27.75" customHeight="1">
      <c r="B43" s="1203"/>
      <c r="C43" s="1204"/>
      <c r="D43" s="85"/>
      <c r="E43" s="1207" t="s">
        <v>26</v>
      </c>
      <c r="F43" s="1207"/>
      <c r="G43" s="1207"/>
      <c r="H43" s="1208"/>
      <c r="I43" s="86">
        <v>12688</v>
      </c>
      <c r="J43" s="87">
        <v>12574</v>
      </c>
      <c r="K43" s="87">
        <v>11679</v>
      </c>
      <c r="L43" s="87">
        <v>13141</v>
      </c>
      <c r="M43" s="88">
        <v>11806</v>
      </c>
    </row>
    <row r="44" spans="2:13" ht="27.75" customHeight="1">
      <c r="B44" s="1203"/>
      <c r="C44" s="1204"/>
      <c r="D44" s="85"/>
      <c r="E44" s="1207" t="s">
        <v>27</v>
      </c>
      <c r="F44" s="1207"/>
      <c r="G44" s="1207"/>
      <c r="H44" s="1208"/>
      <c r="I44" s="86">
        <v>1207</v>
      </c>
      <c r="J44" s="87">
        <v>1192</v>
      </c>
      <c r="K44" s="87">
        <v>1344</v>
      </c>
      <c r="L44" s="87">
        <v>1330</v>
      </c>
      <c r="M44" s="88">
        <v>1179</v>
      </c>
    </row>
    <row r="45" spans="2:13" ht="27.75" customHeight="1">
      <c r="B45" s="1203"/>
      <c r="C45" s="1204"/>
      <c r="D45" s="85"/>
      <c r="E45" s="1207" t="s">
        <v>28</v>
      </c>
      <c r="F45" s="1207"/>
      <c r="G45" s="1207"/>
      <c r="H45" s="1208"/>
      <c r="I45" s="86">
        <v>6039</v>
      </c>
      <c r="J45" s="87">
        <v>6014</v>
      </c>
      <c r="K45" s="87">
        <v>5273</v>
      </c>
      <c r="L45" s="87">
        <v>4660</v>
      </c>
      <c r="M45" s="88">
        <v>4621</v>
      </c>
    </row>
    <row r="46" spans="2:13" ht="27.75" customHeight="1">
      <c r="B46" s="1203"/>
      <c r="C46" s="1204"/>
      <c r="D46" s="85"/>
      <c r="E46" s="1207" t="s">
        <v>29</v>
      </c>
      <c r="F46" s="1207"/>
      <c r="G46" s="1207"/>
      <c r="H46" s="1208"/>
      <c r="I46" s="86">
        <v>2323</v>
      </c>
      <c r="J46" s="87">
        <v>2351</v>
      </c>
      <c r="K46" s="87">
        <v>2052</v>
      </c>
      <c r="L46" s="87">
        <v>1951</v>
      </c>
      <c r="M46" s="88">
        <v>2084</v>
      </c>
    </row>
    <row r="47" spans="2:13" ht="27.75" customHeight="1">
      <c r="B47" s="1203"/>
      <c r="C47" s="1204"/>
      <c r="D47" s="85"/>
      <c r="E47" s="1207" t="s">
        <v>30</v>
      </c>
      <c r="F47" s="1207"/>
      <c r="G47" s="1207"/>
      <c r="H47" s="1208"/>
      <c r="I47" s="86" t="s">
        <v>492</v>
      </c>
      <c r="J47" s="87" t="s">
        <v>492</v>
      </c>
      <c r="K47" s="87" t="s">
        <v>492</v>
      </c>
      <c r="L47" s="87" t="s">
        <v>492</v>
      </c>
      <c r="M47" s="88" t="s">
        <v>492</v>
      </c>
    </row>
    <row r="48" spans="2:13" ht="27.75" customHeight="1">
      <c r="B48" s="1205"/>
      <c r="C48" s="1206"/>
      <c r="D48" s="85"/>
      <c r="E48" s="1207" t="s">
        <v>31</v>
      </c>
      <c r="F48" s="1207"/>
      <c r="G48" s="1207"/>
      <c r="H48" s="1208"/>
      <c r="I48" s="86" t="s">
        <v>492</v>
      </c>
      <c r="J48" s="87" t="s">
        <v>492</v>
      </c>
      <c r="K48" s="87" t="s">
        <v>492</v>
      </c>
      <c r="L48" s="87" t="s">
        <v>492</v>
      </c>
      <c r="M48" s="88" t="s">
        <v>492</v>
      </c>
    </row>
    <row r="49" spans="2:13" ht="27.75" customHeight="1">
      <c r="B49" s="1201" t="s">
        <v>32</v>
      </c>
      <c r="C49" s="1202"/>
      <c r="D49" s="89"/>
      <c r="E49" s="1207" t="s">
        <v>33</v>
      </c>
      <c r="F49" s="1207"/>
      <c r="G49" s="1207"/>
      <c r="H49" s="1208"/>
      <c r="I49" s="86">
        <v>15355</v>
      </c>
      <c r="J49" s="87">
        <v>16116</v>
      </c>
      <c r="K49" s="87">
        <v>17353</v>
      </c>
      <c r="L49" s="87">
        <v>18283</v>
      </c>
      <c r="M49" s="88">
        <v>17819</v>
      </c>
    </row>
    <row r="50" spans="2:13" ht="27.75" customHeight="1">
      <c r="B50" s="1203"/>
      <c r="C50" s="1204"/>
      <c r="D50" s="85"/>
      <c r="E50" s="1207" t="s">
        <v>34</v>
      </c>
      <c r="F50" s="1207"/>
      <c r="G50" s="1207"/>
      <c r="H50" s="1208"/>
      <c r="I50" s="86">
        <v>9678</v>
      </c>
      <c r="J50" s="87">
        <v>9181</v>
      </c>
      <c r="K50" s="87">
        <v>8612</v>
      </c>
      <c r="L50" s="87">
        <v>8926</v>
      </c>
      <c r="M50" s="88">
        <v>7904</v>
      </c>
    </row>
    <row r="51" spans="2:13" ht="27.75" customHeight="1">
      <c r="B51" s="1205"/>
      <c r="C51" s="1206"/>
      <c r="D51" s="85"/>
      <c r="E51" s="1207" t="s">
        <v>35</v>
      </c>
      <c r="F51" s="1207"/>
      <c r="G51" s="1207"/>
      <c r="H51" s="1208"/>
      <c r="I51" s="86">
        <v>39469</v>
      </c>
      <c r="J51" s="87">
        <v>39327</v>
      </c>
      <c r="K51" s="87">
        <v>38929</v>
      </c>
      <c r="L51" s="87">
        <v>38264</v>
      </c>
      <c r="M51" s="88">
        <v>38180</v>
      </c>
    </row>
    <row r="52" spans="2:13" ht="27.75" customHeight="1" thickBot="1">
      <c r="B52" s="1209" t="s">
        <v>36</v>
      </c>
      <c r="C52" s="1210"/>
      <c r="D52" s="90"/>
      <c r="E52" s="1211" t="s">
        <v>37</v>
      </c>
      <c r="F52" s="1211"/>
      <c r="G52" s="1211"/>
      <c r="H52" s="1212"/>
      <c r="I52" s="91">
        <v>-4217</v>
      </c>
      <c r="J52" s="92">
        <v>-4280</v>
      </c>
      <c r="K52" s="92">
        <v>-6532</v>
      </c>
      <c r="L52" s="92">
        <v>-6835</v>
      </c>
      <c r="M52" s="93">
        <v>-5633</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552</v>
      </c>
      <c r="C41" s="246"/>
      <c r="D41" s="246"/>
      <c r="E41" s="246"/>
      <c r="F41" s="246"/>
      <c r="G41" s="246"/>
      <c r="H41" s="246"/>
      <c r="I41" s="246"/>
      <c r="J41" s="246"/>
      <c r="K41" s="246"/>
      <c r="L41" s="246"/>
      <c r="M41" s="246"/>
      <c r="N41" s="246"/>
      <c r="O41" s="246"/>
      <c r="P41" s="247"/>
    </row>
    <row r="42" spans="2:15" ht="13.5">
      <c r="B42" s="248"/>
      <c r="C42" s="244"/>
      <c r="D42" s="244"/>
      <c r="E42" s="244"/>
      <c r="F42" s="244"/>
      <c r="G42" s="351" t="s">
        <v>553</v>
      </c>
      <c r="I42" s="352"/>
      <c r="J42" s="352"/>
      <c r="K42" s="352"/>
      <c r="L42" s="244"/>
      <c r="M42" s="244"/>
      <c r="N42" s="244"/>
      <c r="O42" s="244"/>
    </row>
    <row r="43" spans="2:15" ht="13.5">
      <c r="B43" s="248"/>
      <c r="C43" s="244"/>
      <c r="D43" s="244"/>
      <c r="E43" s="244"/>
      <c r="F43" s="244"/>
      <c r="G43" s="1217"/>
      <c r="H43" s="1218"/>
      <c r="I43" s="1218"/>
      <c r="J43" s="1218"/>
      <c r="K43" s="1218"/>
      <c r="L43" s="1218"/>
      <c r="M43" s="1218"/>
      <c r="N43" s="1218"/>
      <c r="O43" s="1219"/>
    </row>
    <row r="44" spans="2:15" ht="13.5">
      <c r="B44" s="248"/>
      <c r="C44" s="244"/>
      <c r="D44" s="244"/>
      <c r="E44" s="244"/>
      <c r="F44" s="244"/>
      <c r="G44" s="1220"/>
      <c r="H44" s="1221"/>
      <c r="I44" s="1221"/>
      <c r="J44" s="1221"/>
      <c r="K44" s="1221"/>
      <c r="L44" s="1221"/>
      <c r="M44" s="1221"/>
      <c r="N44" s="1221"/>
      <c r="O44" s="1222"/>
    </row>
    <row r="45" spans="2:15" ht="13.5">
      <c r="B45" s="248"/>
      <c r="C45" s="244"/>
      <c r="D45" s="244"/>
      <c r="E45" s="244"/>
      <c r="F45" s="244"/>
      <c r="G45" s="1220"/>
      <c r="H45" s="1221"/>
      <c r="I45" s="1221"/>
      <c r="J45" s="1221"/>
      <c r="K45" s="1221"/>
      <c r="L45" s="1221"/>
      <c r="M45" s="1221"/>
      <c r="N45" s="1221"/>
      <c r="O45" s="1222"/>
    </row>
    <row r="46" spans="2:15" ht="13.5">
      <c r="B46" s="248"/>
      <c r="C46" s="244"/>
      <c r="D46" s="244"/>
      <c r="E46" s="244"/>
      <c r="F46" s="244"/>
      <c r="G46" s="1220"/>
      <c r="H46" s="1221"/>
      <c r="I46" s="1221"/>
      <c r="J46" s="1221"/>
      <c r="K46" s="1221"/>
      <c r="L46" s="1221"/>
      <c r="M46" s="1221"/>
      <c r="N46" s="1221"/>
      <c r="O46" s="1222"/>
    </row>
    <row r="47" spans="2:15" ht="13.5">
      <c r="B47" s="248"/>
      <c r="C47" s="244"/>
      <c r="D47" s="244"/>
      <c r="E47" s="244"/>
      <c r="F47" s="244"/>
      <c r="G47" s="1223"/>
      <c r="H47" s="1224"/>
      <c r="I47" s="1224"/>
      <c r="J47" s="1224"/>
      <c r="K47" s="1224"/>
      <c r="L47" s="1224"/>
      <c r="M47" s="1224"/>
      <c r="N47" s="1224"/>
      <c r="O47" s="1225"/>
    </row>
    <row r="48" spans="2:10" ht="13.5">
      <c r="B48" s="248"/>
      <c r="C48" s="244"/>
      <c r="D48" s="244"/>
      <c r="E48" s="244"/>
      <c r="F48" s="244"/>
      <c r="G48" s="244"/>
      <c r="H48" s="353"/>
      <c r="I48" s="353"/>
      <c r="J48" s="353"/>
    </row>
    <row r="49" spans="2:7" ht="13.5">
      <c r="B49" s="248"/>
      <c r="C49" s="244"/>
      <c r="D49" s="244"/>
      <c r="E49" s="244"/>
      <c r="F49" s="244"/>
      <c r="G49" s="243" t="s">
        <v>554</v>
      </c>
    </row>
    <row r="50" spans="2:15" ht="13.5">
      <c r="B50" s="248"/>
      <c r="C50" s="244"/>
      <c r="D50" s="244"/>
      <c r="E50" s="244"/>
      <c r="F50" s="244"/>
      <c r="G50" s="1226"/>
      <c r="H50" s="1227"/>
      <c r="I50" s="1227"/>
      <c r="J50" s="1228"/>
      <c r="K50" s="354" t="s">
        <v>517</v>
      </c>
      <c r="L50" s="354" t="s">
        <v>518</v>
      </c>
      <c r="M50" s="354" t="s">
        <v>519</v>
      </c>
      <c r="N50" s="354" t="s">
        <v>520</v>
      </c>
      <c r="O50" s="354" t="s">
        <v>521</v>
      </c>
    </row>
    <row r="51" spans="2:15" ht="13.5">
      <c r="B51" s="248"/>
      <c r="C51" s="244"/>
      <c r="D51" s="244"/>
      <c r="E51" s="244"/>
      <c r="F51" s="244"/>
      <c r="G51" s="1229" t="s">
        <v>555</v>
      </c>
      <c r="H51" s="1230"/>
      <c r="I51" s="1235" t="s">
        <v>556</v>
      </c>
      <c r="J51" s="1235"/>
      <c r="K51" s="1237"/>
      <c r="L51" s="1237"/>
      <c r="M51" s="1237"/>
      <c r="N51" s="1237"/>
      <c r="O51" s="1237"/>
    </row>
    <row r="52" spans="2:15" ht="13.5">
      <c r="B52" s="248"/>
      <c r="C52" s="244"/>
      <c r="D52" s="244"/>
      <c r="E52" s="244"/>
      <c r="F52" s="244"/>
      <c r="G52" s="1231"/>
      <c r="H52" s="1232"/>
      <c r="I52" s="1236"/>
      <c r="J52" s="1236"/>
      <c r="K52" s="1238"/>
      <c r="L52" s="1238"/>
      <c r="M52" s="1238"/>
      <c r="N52" s="1238"/>
      <c r="O52" s="1238"/>
    </row>
    <row r="53" spans="1:15" ht="13.5">
      <c r="A53" s="355"/>
      <c r="B53" s="248"/>
      <c r="C53" s="244"/>
      <c r="D53" s="244"/>
      <c r="E53" s="244"/>
      <c r="F53" s="244"/>
      <c r="G53" s="1231"/>
      <c r="H53" s="1232"/>
      <c r="I53" s="1239" t="s">
        <v>557</v>
      </c>
      <c r="J53" s="1239"/>
      <c r="K53" s="1240"/>
      <c r="L53" s="1240"/>
      <c r="M53" s="1240"/>
      <c r="N53" s="1240"/>
      <c r="O53" s="1240"/>
    </row>
    <row r="54" spans="1:15" ht="13.5">
      <c r="A54" s="355"/>
      <c r="B54" s="248"/>
      <c r="C54" s="244"/>
      <c r="D54" s="244"/>
      <c r="E54" s="244"/>
      <c r="F54" s="244"/>
      <c r="G54" s="1233"/>
      <c r="H54" s="1234"/>
      <c r="I54" s="1239"/>
      <c r="J54" s="1239"/>
      <c r="K54" s="1241"/>
      <c r="L54" s="1241"/>
      <c r="M54" s="1241"/>
      <c r="N54" s="1241"/>
      <c r="O54" s="1241"/>
    </row>
    <row r="55" spans="1:15" ht="13.5">
      <c r="A55" s="355"/>
      <c r="B55" s="248"/>
      <c r="C55" s="244"/>
      <c r="D55" s="244"/>
      <c r="E55" s="244"/>
      <c r="F55" s="244"/>
      <c r="G55" s="1242" t="s">
        <v>558</v>
      </c>
      <c r="H55" s="1243"/>
      <c r="I55" s="1239" t="s">
        <v>556</v>
      </c>
      <c r="J55" s="1239"/>
      <c r="K55" s="1237"/>
      <c r="L55" s="1237"/>
      <c r="M55" s="1237"/>
      <c r="N55" s="1237"/>
      <c r="O55" s="1237"/>
    </row>
    <row r="56" spans="1:15" ht="13.5">
      <c r="A56" s="355"/>
      <c r="B56" s="248"/>
      <c r="C56" s="244"/>
      <c r="D56" s="244"/>
      <c r="E56" s="244"/>
      <c r="F56" s="244"/>
      <c r="G56" s="1244"/>
      <c r="H56" s="1245"/>
      <c r="I56" s="1239"/>
      <c r="J56" s="1239"/>
      <c r="K56" s="1238"/>
      <c r="L56" s="1238"/>
      <c r="M56" s="1238"/>
      <c r="N56" s="1238"/>
      <c r="O56" s="1238"/>
    </row>
    <row r="57" spans="2:17" s="355" customFormat="1" ht="13.5">
      <c r="B57" s="356"/>
      <c r="C57" s="352"/>
      <c r="D57" s="352"/>
      <c r="E57" s="352"/>
      <c r="F57" s="352"/>
      <c r="G57" s="1244"/>
      <c r="H57" s="1245"/>
      <c r="I57" s="1248" t="s">
        <v>559</v>
      </c>
      <c r="J57" s="1248"/>
      <c r="K57" s="1240"/>
      <c r="L57" s="1240"/>
      <c r="M57" s="1240"/>
      <c r="N57" s="1240"/>
      <c r="O57" s="1240"/>
      <c r="P57" s="357"/>
      <c r="Q57" s="356"/>
    </row>
    <row r="58" spans="1:17" s="355" customFormat="1" ht="13.5">
      <c r="A58" s="243"/>
      <c r="B58" s="356"/>
      <c r="C58" s="352"/>
      <c r="D58" s="352"/>
      <c r="E58" s="352"/>
      <c r="F58" s="352"/>
      <c r="G58" s="1246"/>
      <c r="H58" s="1247"/>
      <c r="I58" s="1248"/>
      <c r="J58" s="1248"/>
      <c r="K58" s="1241"/>
      <c r="L58" s="1241"/>
      <c r="M58" s="1241"/>
      <c r="N58" s="1241"/>
      <c r="O58" s="1241"/>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560</v>
      </c>
      <c r="C63" s="244"/>
      <c r="D63" s="244"/>
      <c r="E63" s="244"/>
      <c r="F63" s="244"/>
      <c r="G63" s="244"/>
      <c r="H63" s="244"/>
      <c r="I63" s="244"/>
      <c r="J63" s="244"/>
      <c r="K63" s="244"/>
      <c r="L63" s="244"/>
      <c r="M63" s="244"/>
      <c r="N63" s="244"/>
      <c r="O63" s="244"/>
    </row>
    <row r="64" spans="2:15" ht="13.5">
      <c r="B64" s="248"/>
      <c r="C64" s="244"/>
      <c r="D64" s="244"/>
      <c r="E64" s="244"/>
      <c r="F64" s="244"/>
      <c r="G64" s="351" t="s">
        <v>553</v>
      </c>
      <c r="I64" s="352"/>
      <c r="J64" s="352"/>
      <c r="K64" s="352"/>
      <c r="L64" s="244"/>
      <c r="M64" s="244"/>
      <c r="N64" s="244"/>
      <c r="O64" s="244"/>
    </row>
    <row r="65" spans="2:15" ht="13.5">
      <c r="B65" s="248"/>
      <c r="C65" s="244"/>
      <c r="D65" s="244"/>
      <c r="E65" s="244"/>
      <c r="F65" s="244"/>
      <c r="G65" s="1249" t="s">
        <v>563</v>
      </c>
      <c r="H65" s="1218"/>
      <c r="I65" s="1218"/>
      <c r="J65" s="1218"/>
      <c r="K65" s="1218"/>
      <c r="L65" s="1218"/>
      <c r="M65" s="1218"/>
      <c r="N65" s="1218"/>
      <c r="O65" s="1219"/>
    </row>
    <row r="66" spans="2:15" ht="13.5">
      <c r="B66" s="248"/>
      <c r="C66" s="244"/>
      <c r="D66" s="244"/>
      <c r="E66" s="244"/>
      <c r="F66" s="244"/>
      <c r="G66" s="1220"/>
      <c r="H66" s="1221"/>
      <c r="I66" s="1221"/>
      <c r="J66" s="1221"/>
      <c r="K66" s="1221"/>
      <c r="L66" s="1221"/>
      <c r="M66" s="1221"/>
      <c r="N66" s="1221"/>
      <c r="O66" s="1222"/>
    </row>
    <row r="67" spans="2:15" ht="13.5">
      <c r="B67" s="248"/>
      <c r="C67" s="244"/>
      <c r="D67" s="244"/>
      <c r="E67" s="244"/>
      <c r="F67" s="244"/>
      <c r="G67" s="1220"/>
      <c r="H67" s="1221"/>
      <c r="I67" s="1221"/>
      <c r="J67" s="1221"/>
      <c r="K67" s="1221"/>
      <c r="L67" s="1221"/>
      <c r="M67" s="1221"/>
      <c r="N67" s="1221"/>
      <c r="O67" s="1222"/>
    </row>
    <row r="68" spans="2:15" ht="13.5">
      <c r="B68" s="248"/>
      <c r="C68" s="244"/>
      <c r="D68" s="244"/>
      <c r="E68" s="244"/>
      <c r="F68" s="244"/>
      <c r="G68" s="1220"/>
      <c r="H68" s="1221"/>
      <c r="I68" s="1221"/>
      <c r="J68" s="1221"/>
      <c r="K68" s="1221"/>
      <c r="L68" s="1221"/>
      <c r="M68" s="1221"/>
      <c r="N68" s="1221"/>
      <c r="O68" s="1222"/>
    </row>
    <row r="69" spans="2:15" ht="13.5">
      <c r="B69" s="248"/>
      <c r="C69" s="244"/>
      <c r="D69" s="244"/>
      <c r="E69" s="244"/>
      <c r="F69" s="244"/>
      <c r="G69" s="1223"/>
      <c r="H69" s="1224"/>
      <c r="I69" s="1224"/>
      <c r="J69" s="1224"/>
      <c r="K69" s="1224"/>
      <c r="L69" s="1224"/>
      <c r="M69" s="1224"/>
      <c r="N69" s="1224"/>
      <c r="O69" s="1225"/>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561</v>
      </c>
      <c r="I71" s="368"/>
      <c r="J71" s="364"/>
      <c r="K71" s="364"/>
      <c r="L71" s="365"/>
      <c r="M71" s="364"/>
      <c r="N71" s="365"/>
      <c r="O71" s="366"/>
    </row>
    <row r="72" spans="2:15" ht="13.5">
      <c r="B72" s="248"/>
      <c r="C72" s="244"/>
      <c r="D72" s="244"/>
      <c r="E72" s="244"/>
      <c r="F72" s="244"/>
      <c r="G72" s="1226"/>
      <c r="H72" s="1227"/>
      <c r="I72" s="1227"/>
      <c r="J72" s="1228"/>
      <c r="K72" s="354" t="s">
        <v>517</v>
      </c>
      <c r="L72" s="354" t="s">
        <v>518</v>
      </c>
      <c r="M72" s="354" t="s">
        <v>519</v>
      </c>
      <c r="N72" s="354" t="s">
        <v>520</v>
      </c>
      <c r="O72" s="354" t="s">
        <v>521</v>
      </c>
    </row>
    <row r="73" spans="2:19" ht="13.5">
      <c r="B73" s="248"/>
      <c r="C73" s="244"/>
      <c r="D73" s="244"/>
      <c r="E73" s="244"/>
      <c r="F73" s="244"/>
      <c r="G73" s="1229" t="s">
        <v>555</v>
      </c>
      <c r="H73" s="1230"/>
      <c r="I73" s="1235" t="s">
        <v>556</v>
      </c>
      <c r="J73" s="1235"/>
      <c r="K73" s="1250"/>
      <c r="L73" s="1250"/>
      <c r="M73" s="1238"/>
      <c r="N73" s="1238"/>
      <c r="O73" s="1238"/>
      <c r="S73" s="243">
        <v>9.9</v>
      </c>
    </row>
    <row r="74" spans="2:15" ht="13.5">
      <c r="B74" s="248"/>
      <c r="C74" s="244"/>
      <c r="D74" s="244"/>
      <c r="E74" s="244"/>
      <c r="F74" s="244"/>
      <c r="G74" s="1231"/>
      <c r="H74" s="1232"/>
      <c r="I74" s="1236"/>
      <c r="J74" s="1236"/>
      <c r="K74" s="1250"/>
      <c r="L74" s="1250"/>
      <c r="M74" s="1238"/>
      <c r="N74" s="1238"/>
      <c r="O74" s="1238"/>
    </row>
    <row r="75" spans="2:29" ht="13.5">
      <c r="B75" s="248"/>
      <c r="C75" s="244"/>
      <c r="D75" s="244"/>
      <c r="E75" s="244"/>
      <c r="F75" s="244"/>
      <c r="G75" s="1231"/>
      <c r="H75" s="1232"/>
      <c r="I75" s="1239" t="s">
        <v>562</v>
      </c>
      <c r="J75" s="1239"/>
      <c r="K75" s="1251">
        <v>5.9</v>
      </c>
      <c r="L75" s="1251">
        <v>4.3</v>
      </c>
      <c r="M75" s="1251">
        <v>3.1</v>
      </c>
      <c r="N75" s="1251">
        <v>4.3</v>
      </c>
      <c r="O75" s="1251">
        <v>5</v>
      </c>
      <c r="U75" s="243">
        <v>81.2</v>
      </c>
      <c r="W75" s="243">
        <v>87.2</v>
      </c>
      <c r="Y75" s="243">
        <v>99.8</v>
      </c>
      <c r="AA75" s="243">
        <v>109.5</v>
      </c>
      <c r="AC75" s="243">
        <v>115.2</v>
      </c>
    </row>
    <row r="76" spans="2:15" ht="13.5">
      <c r="B76" s="248"/>
      <c r="C76" s="244"/>
      <c r="D76" s="244"/>
      <c r="E76" s="244"/>
      <c r="F76" s="244"/>
      <c r="G76" s="1233"/>
      <c r="H76" s="1234"/>
      <c r="I76" s="1239"/>
      <c r="J76" s="1239"/>
      <c r="K76" s="1241"/>
      <c r="L76" s="1241"/>
      <c r="M76" s="1241"/>
      <c r="N76" s="1241"/>
      <c r="O76" s="1241"/>
    </row>
    <row r="77" spans="2:20" ht="13.5">
      <c r="B77" s="248"/>
      <c r="C77" s="244"/>
      <c r="D77" s="244"/>
      <c r="E77" s="244"/>
      <c r="F77" s="244"/>
      <c r="G77" s="1242" t="s">
        <v>558</v>
      </c>
      <c r="H77" s="1243"/>
      <c r="I77" s="1239" t="s">
        <v>556</v>
      </c>
      <c r="J77" s="1239"/>
      <c r="K77" s="1250">
        <v>55.5</v>
      </c>
      <c r="L77" s="1250">
        <v>46.1</v>
      </c>
      <c r="M77" s="1238">
        <v>37.6</v>
      </c>
      <c r="N77" s="1238">
        <v>33.8</v>
      </c>
      <c r="O77" s="1238">
        <v>15.8</v>
      </c>
      <c r="R77" s="243">
        <v>12.3</v>
      </c>
      <c r="T77" s="243">
        <v>11.1</v>
      </c>
    </row>
    <row r="78" spans="2:15" ht="13.5">
      <c r="B78" s="248"/>
      <c r="C78" s="244"/>
      <c r="D78" s="244"/>
      <c r="E78" s="244"/>
      <c r="F78" s="244"/>
      <c r="G78" s="1244"/>
      <c r="H78" s="1245"/>
      <c r="I78" s="1239"/>
      <c r="J78" s="1239"/>
      <c r="K78" s="1250"/>
      <c r="L78" s="1250"/>
      <c r="M78" s="1238"/>
      <c r="N78" s="1238"/>
      <c r="O78" s="1238"/>
    </row>
    <row r="79" spans="2:30" ht="13.5">
      <c r="B79" s="248"/>
      <c r="C79" s="244"/>
      <c r="D79" s="244"/>
      <c r="E79" s="244"/>
      <c r="F79" s="244"/>
      <c r="G79" s="1244"/>
      <c r="H79" s="1245"/>
      <c r="I79" s="1252" t="s">
        <v>562</v>
      </c>
      <c r="J79" s="1248"/>
      <c r="K79" s="1253">
        <v>9.3</v>
      </c>
      <c r="L79" s="1253">
        <v>8.5</v>
      </c>
      <c r="M79" s="1253">
        <v>7.9</v>
      </c>
      <c r="N79" s="1253">
        <v>7.1</v>
      </c>
      <c r="O79" s="1253">
        <v>6.2</v>
      </c>
      <c r="V79" s="243">
        <v>53.5</v>
      </c>
      <c r="X79" s="243">
        <v>48.2</v>
      </c>
      <c r="Z79" s="243">
        <v>34.2</v>
      </c>
      <c r="AB79" s="243">
        <v>30.3</v>
      </c>
      <c r="AD79" s="243">
        <v>28.9</v>
      </c>
    </row>
    <row r="80" spans="2:15" ht="13.5">
      <c r="B80" s="248"/>
      <c r="C80" s="244"/>
      <c r="D80" s="244"/>
      <c r="E80" s="244"/>
      <c r="F80" s="244"/>
      <c r="G80" s="1246"/>
      <c r="H80" s="1247"/>
      <c r="I80" s="1248"/>
      <c r="J80" s="1248"/>
      <c r="K80" s="1253"/>
      <c r="L80" s="1253"/>
      <c r="M80" s="1253"/>
      <c r="N80" s="1253"/>
      <c r="O80" s="1253"/>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rintOptions horizontalCentered="1" verticalCentered="1"/>
  <pageMargins left="0" right="0" top="0.5905511811023623" bottom="0" header="0.3937007874015748" footer="0"/>
  <pageSetup fitToHeight="1" fitToWidth="1" horizontalDpi="300" verticalDpi="300" orientation="landscape" paperSize="9" scale="49"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6"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6"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516</v>
      </c>
      <c r="G2" s="111"/>
      <c r="H2" s="112"/>
    </row>
    <row r="3" spans="1:8" ht="13.5">
      <c r="A3" s="108" t="s">
        <v>509</v>
      </c>
      <c r="B3" s="113"/>
      <c r="C3" s="114"/>
      <c r="D3" s="115">
        <v>60166</v>
      </c>
      <c r="E3" s="116"/>
      <c r="F3" s="117">
        <v>41433</v>
      </c>
      <c r="G3" s="118"/>
      <c r="H3" s="119"/>
    </row>
    <row r="4" spans="1:8" ht="13.5">
      <c r="A4" s="120"/>
      <c r="B4" s="121"/>
      <c r="C4" s="122"/>
      <c r="D4" s="123">
        <v>19656</v>
      </c>
      <c r="E4" s="124"/>
      <c r="F4" s="125">
        <v>22351</v>
      </c>
      <c r="G4" s="126"/>
      <c r="H4" s="127"/>
    </row>
    <row r="5" spans="1:8" ht="13.5">
      <c r="A5" s="108" t="s">
        <v>511</v>
      </c>
      <c r="B5" s="113"/>
      <c r="C5" s="114"/>
      <c r="D5" s="115">
        <v>46803</v>
      </c>
      <c r="E5" s="116"/>
      <c r="F5" s="117">
        <v>43493</v>
      </c>
      <c r="G5" s="118"/>
      <c r="H5" s="119"/>
    </row>
    <row r="6" spans="1:8" ht="13.5">
      <c r="A6" s="120"/>
      <c r="B6" s="121"/>
      <c r="C6" s="122"/>
      <c r="D6" s="123">
        <v>17991</v>
      </c>
      <c r="E6" s="124"/>
      <c r="F6" s="125">
        <v>23254</v>
      </c>
      <c r="G6" s="126"/>
      <c r="H6" s="127"/>
    </row>
    <row r="7" spans="1:8" ht="13.5">
      <c r="A7" s="108" t="s">
        <v>512</v>
      </c>
      <c r="B7" s="113"/>
      <c r="C7" s="114"/>
      <c r="D7" s="115">
        <v>50858</v>
      </c>
      <c r="E7" s="116"/>
      <c r="F7" s="117">
        <v>50840</v>
      </c>
      <c r="G7" s="118"/>
      <c r="H7" s="119"/>
    </row>
    <row r="8" spans="1:8" ht="13.5">
      <c r="A8" s="120"/>
      <c r="B8" s="121"/>
      <c r="C8" s="122"/>
      <c r="D8" s="123">
        <v>19669</v>
      </c>
      <c r="E8" s="124"/>
      <c r="F8" s="125">
        <v>25367</v>
      </c>
      <c r="G8" s="126"/>
      <c r="H8" s="127"/>
    </row>
    <row r="9" spans="1:8" ht="13.5">
      <c r="A9" s="108" t="s">
        <v>513</v>
      </c>
      <c r="B9" s="113"/>
      <c r="C9" s="114"/>
      <c r="D9" s="115">
        <v>52567</v>
      </c>
      <c r="E9" s="116"/>
      <c r="F9" s="117">
        <v>53605</v>
      </c>
      <c r="G9" s="118"/>
      <c r="H9" s="119"/>
    </row>
    <row r="10" spans="1:8" ht="13.5">
      <c r="A10" s="120"/>
      <c r="B10" s="121"/>
      <c r="C10" s="122"/>
      <c r="D10" s="123">
        <v>27445</v>
      </c>
      <c r="E10" s="124"/>
      <c r="F10" s="125">
        <v>28343</v>
      </c>
      <c r="G10" s="126"/>
      <c r="H10" s="127"/>
    </row>
    <row r="11" spans="1:8" ht="13.5">
      <c r="A11" s="108" t="s">
        <v>514</v>
      </c>
      <c r="B11" s="113"/>
      <c r="C11" s="114"/>
      <c r="D11" s="115">
        <v>69489</v>
      </c>
      <c r="E11" s="116"/>
      <c r="F11" s="117">
        <v>46440</v>
      </c>
      <c r="G11" s="118"/>
      <c r="H11" s="119"/>
    </row>
    <row r="12" spans="1:8" ht="13.5">
      <c r="A12" s="120"/>
      <c r="B12" s="121"/>
      <c r="C12" s="128"/>
      <c r="D12" s="123">
        <v>28617</v>
      </c>
      <c r="E12" s="124"/>
      <c r="F12" s="125">
        <v>27658</v>
      </c>
      <c r="G12" s="126"/>
      <c r="H12" s="127"/>
    </row>
    <row r="13" spans="1:8" ht="13.5">
      <c r="A13" s="108"/>
      <c r="B13" s="113"/>
      <c r="C13" s="129"/>
      <c r="D13" s="130">
        <v>55977</v>
      </c>
      <c r="E13" s="131"/>
      <c r="F13" s="132">
        <v>47162</v>
      </c>
      <c r="G13" s="133"/>
      <c r="H13" s="119"/>
    </row>
    <row r="14" spans="1:8" ht="13.5">
      <c r="A14" s="120"/>
      <c r="B14" s="121"/>
      <c r="C14" s="122"/>
      <c r="D14" s="123">
        <v>22676</v>
      </c>
      <c r="E14" s="124"/>
      <c r="F14" s="125">
        <v>25395</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2.11</v>
      </c>
      <c r="C19" s="134">
        <f>ROUND(VALUE(SUBSTITUTE('実質収支比率等に係る経年分析'!G$48,"▲","-")),2)</f>
        <v>1.78</v>
      </c>
      <c r="D19" s="134">
        <f>ROUND(VALUE(SUBSTITUTE('実質収支比率等に係る経年分析'!H$48,"▲","-")),2)</f>
        <v>1.55</v>
      </c>
      <c r="E19" s="134">
        <f>ROUND(VALUE(SUBSTITUTE('実質収支比率等に係る経年分析'!I$48,"▲","-")),2)</f>
        <v>1.72</v>
      </c>
      <c r="F19" s="134">
        <f>ROUND(VALUE(SUBSTITUTE('実質収支比率等に係る経年分析'!J$48,"▲","-")),2)</f>
        <v>1.78</v>
      </c>
    </row>
    <row r="20" spans="1:6" ht="13.5">
      <c r="A20" s="134" t="s">
        <v>42</v>
      </c>
      <c r="B20" s="134">
        <f>ROUND(VALUE(SUBSTITUTE('実質収支比率等に係る経年分析'!F$47,"▲","-")),2)</f>
        <v>18.25</v>
      </c>
      <c r="C20" s="134">
        <f>ROUND(VALUE(SUBSTITUTE('実質収支比率等に係る経年分析'!G$47,"▲","-")),2)</f>
        <v>19.08</v>
      </c>
      <c r="D20" s="134">
        <f>ROUND(VALUE(SUBSTITUTE('実質収支比率等に係る経年分析'!H$47,"▲","-")),2)</f>
        <v>19.35</v>
      </c>
      <c r="E20" s="134">
        <f>ROUND(VALUE(SUBSTITUTE('実質収支比率等に係る経年分析'!I$47,"▲","-")),2)</f>
        <v>20.4</v>
      </c>
      <c r="F20" s="134">
        <f>ROUND(VALUE(SUBSTITUTE('実質収支比率等に係る経年分析'!J$47,"▲","-")),2)</f>
        <v>19.49</v>
      </c>
    </row>
    <row r="21" spans="1:6" ht="13.5">
      <c r="A21" s="134" t="s">
        <v>43</v>
      </c>
      <c r="B21" s="134">
        <f>IF(ISNUMBER(VALUE(SUBSTITUTE('実質収支比率等に係る経年分析'!F$49,"▲","-"))),ROUND(VALUE(SUBSTITUTE('実質収支比率等に係る経年分析'!F$49,"▲","-")),2),NA())</f>
        <v>1.31</v>
      </c>
      <c r="C21" s="134">
        <f>IF(ISNUMBER(VALUE(SUBSTITUTE('実質収支比率等に係る経年分析'!G$49,"▲","-"))),ROUND(VALUE(SUBSTITUTE('実質収支比率等に係る経年分析'!G$49,"▲","-")),2),NA())</f>
        <v>0.77</v>
      </c>
      <c r="D21" s="134">
        <f>IF(ISNUMBER(VALUE(SUBSTITUTE('実質収支比率等に係る経年分析'!H$49,"▲","-"))),ROUND(VALUE(SUBSTITUTE('実質収支比率等に係る経年分析'!H$49,"▲","-")),2),NA())</f>
        <v>0.73</v>
      </c>
      <c r="E21" s="134">
        <f>IF(ISNUMBER(VALUE(SUBSTITUTE('実質収支比率等に係る経年分析'!I$49,"▲","-"))),ROUND(VALUE(SUBSTITUTE('実質収支比率等に係る経年分析'!I$49,"▲","-")),2),NA())</f>
        <v>0.98</v>
      </c>
      <c r="F21" s="134">
        <f>IF(ISNUMBER(VALUE(SUBSTITUTE('実質収支比率等に係る経年分析'!J$49,"▲","-"))),ROUND(VALUE(SUBSTITUTE('実質収支比率等に係る経年分析'!J$49,"▲","-")),2),NA())</f>
        <v>-0.65</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0.27</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0.02</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0.2</v>
      </c>
      <c r="H27" s="135" t="e">
        <f>IF(ROUND(VALUE(SUBSTITUTE('連結実質赤字比率に係る赤字・黒字の構成分析'!I$43,"▲","-")),2)&lt;0,ABS(ROUND(VALUE(SUBSTITUTE('連結実質赤字比率に係る赤字・黒字の構成分析'!I$43,"▲","-")),2)),NA())</f>
        <v>#VALUE!</v>
      </c>
      <c r="I27" s="135" t="e">
        <f>IF(ROUND(VALUE(SUBSTITUTE('連結実質赤字比率に係る赤字・黒字の構成分析'!I$43,"▲","-")),2)&gt;=0,ABS(ROUND(VALUE(SUBSTITUTE('連結実質赤字比率に係る赤字・黒字の構成分析'!I$43,"▲","-")),2)),NA())</f>
        <v>#VALUE!</v>
      </c>
      <c r="J27" s="135" t="e">
        <f>IF(ROUND(VALUE(SUBSTITUTE('連結実質赤字比率に係る赤字・黒字の構成分析'!J$43,"▲","-")),2)&lt;0,ABS(ROUND(VALUE(SUBSTITUTE('連結実質赤字比率に係る赤字・黒字の構成分析'!J$43,"▲","-")),2)),NA())</f>
        <v>#VALUE!</v>
      </c>
      <c r="K27" s="135" t="e">
        <f>IF(ROUND(VALUE(SUBSTITUTE('連結実質赤字比率に係る赤字・黒字の構成分析'!J$43,"▲","-")),2)&gt;=0,ABS(ROUND(VALUE(SUBSTITUTE('連結実質赤字比率に係る赤字・黒字の構成分析'!J$43,"▲","-")),2)),NA())</f>
        <v>#VALUE!</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駐車場事業特別会計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v>
      </c>
    </row>
    <row r="30" spans="1:11" ht="13.5">
      <c r="A30" s="135" t="str">
        <f>IF('連結実質赤字比率に係る赤字・黒字の構成分析'!C$40="",NA(),'連結実質赤字比率に係る赤字・黒字の構成分析'!C$40)</f>
        <v>学校給食センター特別会計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v>
      </c>
    </row>
    <row r="31" spans="1:11" ht="13.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0.15</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0.01</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0.02</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0.02</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0.01</v>
      </c>
    </row>
    <row r="32" spans="1:11" ht="13.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0.39</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0.64</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0.65</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0.29</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0.4</v>
      </c>
    </row>
    <row r="33" spans="1:11" ht="13.5">
      <c r="A33" s="135" t="str">
        <f>IF('連結実質赤字比率に係る赤字・黒字の構成分析'!C$37="",NA(),'連結実質赤字比率に係る赤字・黒字の構成分析'!C$37)</f>
        <v>下水道事業会計</v>
      </c>
      <c r="B33" s="135" t="e">
        <f>IF(ROUND(VALUE(SUBSTITUTE('連結実質赤字比率に係る赤字・黒字の構成分析'!F$37,"▲","-")),2)&lt;0,ABS(ROUND(VALUE(SUBSTITUTE('連結実質赤字比率に係る赤字・黒字の構成分析'!F$37,"▲","-")),2)),NA())</f>
        <v>#VALUE!</v>
      </c>
      <c r="C33" s="135" t="e">
        <f>IF(ROUND(VALUE(SUBSTITUTE('連結実質赤字比率に係る赤字・黒字の構成分析'!F$37,"▲","-")),2)&gt;=0,ABS(ROUND(VALUE(SUBSTITUTE('連結実質赤字比率に係る赤字・黒字の構成分析'!F$37,"▲","-")),2)),NA())</f>
        <v>#VALUE!</v>
      </c>
      <c r="D33" s="135" t="e">
        <f>IF(ROUND(VALUE(SUBSTITUTE('連結実質赤字比率に係る赤字・黒字の構成分析'!G$37,"▲","-")),2)&lt;0,ABS(ROUND(VALUE(SUBSTITUTE('連結実質赤字比率に係る赤字・黒字の構成分析'!G$37,"▲","-")),2)),NA())</f>
        <v>#VALUE!</v>
      </c>
      <c r="E33" s="135" t="e">
        <f>IF(ROUND(VALUE(SUBSTITUTE('連結実質赤字比率に係る赤字・黒字の構成分析'!G$37,"▲","-")),2)&gt;=0,ABS(ROUND(VALUE(SUBSTITUTE('連結実質赤字比率に係る赤字・黒字の構成分析'!G$37,"▲","-")),2)),NA())</f>
        <v>#VALUE!</v>
      </c>
      <c r="F33" s="135" t="e">
        <f>IF(ROUND(VALUE(SUBSTITUTE('連結実質赤字比率に係る赤字・黒字の構成分析'!H$37,"▲","-")),2)&lt;0,ABS(ROUND(VALUE(SUBSTITUTE('連結実質赤字比率に係る赤字・黒字の構成分析'!H$37,"▲","-")),2)),NA())</f>
        <v>#VALUE!</v>
      </c>
      <c r="G33" s="135" t="e">
        <f>IF(ROUND(VALUE(SUBSTITUTE('連結実質赤字比率に係る赤字・黒字の構成分析'!H$37,"▲","-")),2)&gt;=0,ABS(ROUND(VALUE(SUBSTITUTE('連結実質赤字比率に係る赤字・黒字の構成分析'!H$37,"▲","-")),2)),NA())</f>
        <v>#VALUE!</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0.39</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0.44</v>
      </c>
    </row>
    <row r="34" spans="1:11" ht="13.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1.12</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1.7</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1.38</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1.73</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1.17</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2.07</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1.77</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1.54</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1.72</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1.77</v>
      </c>
    </row>
    <row r="36" spans="1:11" ht="13.5">
      <c r="A36" s="135" t="str">
        <f>IF('連結実質赤字比率に係る赤字・黒字の構成分析'!C$34="",NA(),'連結実質赤字比率に係る赤字・黒字の構成分析'!C$34)</f>
        <v>水道事業会計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20.44</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18.1</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14.67</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13.8</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13.43</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4982</v>
      </c>
      <c r="E42" s="136"/>
      <c r="F42" s="136"/>
      <c r="G42" s="136">
        <f>'実質公債費比率（分子）の構造'!L$52</f>
        <v>4806</v>
      </c>
      <c r="H42" s="136"/>
      <c r="I42" s="136"/>
      <c r="J42" s="136">
        <f>'実質公債費比率（分子）の構造'!M$52</f>
        <v>5024</v>
      </c>
      <c r="K42" s="136"/>
      <c r="L42" s="136"/>
      <c r="M42" s="136">
        <f>'実質公債費比率（分子）の構造'!N$52</f>
        <v>5054</v>
      </c>
      <c r="N42" s="136"/>
      <c r="O42" s="136"/>
      <c r="P42" s="136">
        <f>'実質公債費比率（分子）の構造'!O$52</f>
        <v>4621</v>
      </c>
    </row>
    <row r="43" spans="1:16" ht="13.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ht="13.5">
      <c r="A44" s="136" t="s">
        <v>52</v>
      </c>
      <c r="B44" s="136">
        <f>'実質公債費比率（分子）の構造'!K$50</f>
        <v>52</v>
      </c>
      <c r="C44" s="136"/>
      <c r="D44" s="136"/>
      <c r="E44" s="136">
        <f>'実質公債費比率（分子）の構造'!L$50</f>
        <v>52</v>
      </c>
      <c r="F44" s="136"/>
      <c r="G44" s="136"/>
      <c r="H44" s="136">
        <f>'実質公債費比率（分子）の構造'!M$50</f>
        <v>52</v>
      </c>
      <c r="I44" s="136"/>
      <c r="J44" s="136"/>
      <c r="K44" s="136">
        <f>'実質公債費比率（分子）の構造'!N$50</f>
        <v>52</v>
      </c>
      <c r="L44" s="136"/>
      <c r="M44" s="136"/>
      <c r="N44" s="136">
        <f>'実質公債費比率（分子）の構造'!O$50</f>
        <v>52</v>
      </c>
      <c r="O44" s="136"/>
      <c r="P44" s="136"/>
    </row>
    <row r="45" spans="1:16" ht="13.5">
      <c r="A45" s="136" t="s">
        <v>53</v>
      </c>
      <c r="B45" s="136">
        <f>'実質公債費比率（分子）の構造'!K$49</f>
        <v>200</v>
      </c>
      <c r="C45" s="136"/>
      <c r="D45" s="136"/>
      <c r="E45" s="136">
        <f>'実質公債費比率（分子）の構造'!L$49</f>
        <v>210</v>
      </c>
      <c r="F45" s="136"/>
      <c r="G45" s="136"/>
      <c r="H45" s="136">
        <f>'実質公債費比率（分子）の構造'!M$49</f>
        <v>218</v>
      </c>
      <c r="I45" s="136"/>
      <c r="J45" s="136"/>
      <c r="K45" s="136">
        <f>'実質公債費比率（分子）の構造'!N$49</f>
        <v>223</v>
      </c>
      <c r="L45" s="136"/>
      <c r="M45" s="136"/>
      <c r="N45" s="136">
        <f>'実質公債費比率（分子）の構造'!O$49</f>
        <v>188</v>
      </c>
      <c r="O45" s="136"/>
      <c r="P45" s="136"/>
    </row>
    <row r="46" spans="1:16" ht="13.5">
      <c r="A46" s="136" t="s">
        <v>54</v>
      </c>
      <c r="B46" s="136">
        <f>'実質公債費比率（分子）の構造'!K$48</f>
        <v>763</v>
      </c>
      <c r="C46" s="136"/>
      <c r="D46" s="136"/>
      <c r="E46" s="136">
        <f>'実質公債費比率（分子）の構造'!L$48</f>
        <v>1423</v>
      </c>
      <c r="F46" s="136"/>
      <c r="G46" s="136"/>
      <c r="H46" s="136">
        <f>'実質公債費比率（分子）の構造'!M$48</f>
        <v>1458</v>
      </c>
      <c r="I46" s="136"/>
      <c r="J46" s="136"/>
      <c r="K46" s="136">
        <f>'実質公債費比率（分子）の構造'!N$48</f>
        <v>1262</v>
      </c>
      <c r="L46" s="136"/>
      <c r="M46" s="136"/>
      <c r="N46" s="136">
        <f>'実質公債費比率（分子）の構造'!O$48</f>
        <v>1340</v>
      </c>
      <c r="O46" s="136"/>
      <c r="P46" s="136"/>
    </row>
    <row r="47" spans="1:16" ht="13.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4218</v>
      </c>
      <c r="C49" s="136"/>
      <c r="D49" s="136"/>
      <c r="E49" s="136">
        <f>'実質公債費比率（分子）の構造'!L$45</f>
        <v>3965</v>
      </c>
      <c r="F49" s="136"/>
      <c r="G49" s="136"/>
      <c r="H49" s="136">
        <f>'実質公債費比率（分子）の構造'!M$45</f>
        <v>4154</v>
      </c>
      <c r="I49" s="136"/>
      <c r="J49" s="136"/>
      <c r="K49" s="136">
        <f>'実質公債費比率（分子）の構造'!N$45</f>
        <v>4529</v>
      </c>
      <c r="L49" s="136"/>
      <c r="M49" s="136"/>
      <c r="N49" s="136">
        <f>'実質公債費比率（分子）の構造'!O$45</f>
        <v>4384</v>
      </c>
      <c r="O49" s="136"/>
      <c r="P49" s="136"/>
    </row>
    <row r="50" spans="1:16" ht="13.5">
      <c r="A50" s="136" t="s">
        <v>58</v>
      </c>
      <c r="B50" s="136" t="e">
        <f>NA()</f>
        <v>#N/A</v>
      </c>
      <c r="C50" s="136">
        <f>IF(ISNUMBER('実質公債費比率（分子）の構造'!K$53),'実質公債費比率（分子）の構造'!K$53,NA())</f>
        <v>251</v>
      </c>
      <c r="D50" s="136" t="e">
        <f>NA()</f>
        <v>#N/A</v>
      </c>
      <c r="E50" s="136" t="e">
        <f>NA()</f>
        <v>#N/A</v>
      </c>
      <c r="F50" s="136">
        <f>IF(ISNUMBER('実質公債費比率（分子）の構造'!L$53),'実質公債費比率（分子）の構造'!L$53,NA())</f>
        <v>844</v>
      </c>
      <c r="G50" s="136" t="e">
        <f>NA()</f>
        <v>#N/A</v>
      </c>
      <c r="H50" s="136" t="e">
        <f>NA()</f>
        <v>#N/A</v>
      </c>
      <c r="I50" s="136">
        <f>IF(ISNUMBER('実質公債費比率（分子）の構造'!M$53),'実質公債費比率（分子）の構造'!M$53,NA())</f>
        <v>858</v>
      </c>
      <c r="J50" s="136" t="e">
        <f>NA()</f>
        <v>#N/A</v>
      </c>
      <c r="K50" s="136" t="e">
        <f>NA()</f>
        <v>#N/A</v>
      </c>
      <c r="L50" s="136">
        <f>IF(ISNUMBER('実質公債費比率（分子）の構造'!N$53),'実質公債費比率（分子）の構造'!N$53,NA())</f>
        <v>1012</v>
      </c>
      <c r="M50" s="136" t="e">
        <f>NA()</f>
        <v>#N/A</v>
      </c>
      <c r="N50" s="136" t="e">
        <f>NA()</f>
        <v>#N/A</v>
      </c>
      <c r="O50" s="136">
        <f>IF(ISNUMBER('実質公債費比率（分子）の構造'!O$53),'実質公債費比率（分子）の構造'!O$53,NA())</f>
        <v>1343</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39469</v>
      </c>
      <c r="E56" s="135"/>
      <c r="F56" s="135"/>
      <c r="G56" s="135">
        <f>'将来負担比率（分子）の構造'!J$51</f>
        <v>39327</v>
      </c>
      <c r="H56" s="135"/>
      <c r="I56" s="135"/>
      <c r="J56" s="135">
        <f>'将来負担比率（分子）の構造'!K$51</f>
        <v>38929</v>
      </c>
      <c r="K56" s="135"/>
      <c r="L56" s="135"/>
      <c r="M56" s="135">
        <f>'将来負担比率（分子）の構造'!L$51</f>
        <v>38264</v>
      </c>
      <c r="N56" s="135"/>
      <c r="O56" s="135"/>
      <c r="P56" s="135">
        <f>'将来負担比率（分子）の構造'!M$51</f>
        <v>38180</v>
      </c>
    </row>
    <row r="57" spans="1:16" ht="13.5">
      <c r="A57" s="135" t="s">
        <v>34</v>
      </c>
      <c r="B57" s="135"/>
      <c r="C57" s="135"/>
      <c r="D57" s="135">
        <f>'将来負担比率（分子）の構造'!I$50</f>
        <v>9678</v>
      </c>
      <c r="E57" s="135"/>
      <c r="F57" s="135"/>
      <c r="G57" s="135">
        <f>'将来負担比率（分子）の構造'!J$50</f>
        <v>9181</v>
      </c>
      <c r="H57" s="135"/>
      <c r="I57" s="135"/>
      <c r="J57" s="135">
        <f>'将来負担比率（分子）の構造'!K$50</f>
        <v>8612</v>
      </c>
      <c r="K57" s="135"/>
      <c r="L57" s="135"/>
      <c r="M57" s="135">
        <f>'将来負担比率（分子）の構造'!L$50</f>
        <v>8926</v>
      </c>
      <c r="N57" s="135"/>
      <c r="O57" s="135"/>
      <c r="P57" s="135">
        <f>'将来負担比率（分子）の構造'!M$50</f>
        <v>7904</v>
      </c>
    </row>
    <row r="58" spans="1:16" ht="13.5">
      <c r="A58" s="135" t="s">
        <v>33</v>
      </c>
      <c r="B58" s="135"/>
      <c r="C58" s="135"/>
      <c r="D58" s="135">
        <f>'将来負担比率（分子）の構造'!I$49</f>
        <v>15355</v>
      </c>
      <c r="E58" s="135"/>
      <c r="F58" s="135"/>
      <c r="G58" s="135">
        <f>'将来負担比率（分子）の構造'!J$49</f>
        <v>16116</v>
      </c>
      <c r="H58" s="135"/>
      <c r="I58" s="135"/>
      <c r="J58" s="135">
        <f>'将来負担比率（分子）の構造'!K$49</f>
        <v>17353</v>
      </c>
      <c r="K58" s="135"/>
      <c r="L58" s="135"/>
      <c r="M58" s="135">
        <f>'将来負担比率（分子）の構造'!L$49</f>
        <v>18283</v>
      </c>
      <c r="N58" s="135"/>
      <c r="O58" s="135"/>
      <c r="P58" s="135">
        <f>'将来負担比率（分子）の構造'!M$49</f>
        <v>17819</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2323</v>
      </c>
      <c r="C61" s="135"/>
      <c r="D61" s="135"/>
      <c r="E61" s="135">
        <f>'将来負担比率（分子）の構造'!J$46</f>
        <v>2351</v>
      </c>
      <c r="F61" s="135"/>
      <c r="G61" s="135"/>
      <c r="H61" s="135">
        <f>'将来負担比率（分子）の構造'!K$46</f>
        <v>2052</v>
      </c>
      <c r="I61" s="135"/>
      <c r="J61" s="135"/>
      <c r="K61" s="135">
        <f>'将来負担比率（分子）の構造'!L$46</f>
        <v>1951</v>
      </c>
      <c r="L61" s="135"/>
      <c r="M61" s="135"/>
      <c r="N61" s="135">
        <f>'将来負担比率（分子）の構造'!M$46</f>
        <v>2084</v>
      </c>
      <c r="O61" s="135"/>
      <c r="P61" s="135"/>
    </row>
    <row r="62" spans="1:16" ht="13.5">
      <c r="A62" s="135" t="s">
        <v>28</v>
      </c>
      <c r="B62" s="135">
        <f>'将来負担比率（分子）の構造'!I$45</f>
        <v>6039</v>
      </c>
      <c r="C62" s="135"/>
      <c r="D62" s="135"/>
      <c r="E62" s="135">
        <f>'将来負担比率（分子）の構造'!J$45</f>
        <v>6014</v>
      </c>
      <c r="F62" s="135"/>
      <c r="G62" s="135"/>
      <c r="H62" s="135">
        <f>'将来負担比率（分子）の構造'!K$45</f>
        <v>5273</v>
      </c>
      <c r="I62" s="135"/>
      <c r="J62" s="135"/>
      <c r="K62" s="135">
        <f>'将来負担比率（分子）の構造'!L$45</f>
        <v>4660</v>
      </c>
      <c r="L62" s="135"/>
      <c r="M62" s="135"/>
      <c r="N62" s="135">
        <f>'将来負担比率（分子）の構造'!M$45</f>
        <v>4621</v>
      </c>
      <c r="O62" s="135"/>
      <c r="P62" s="135"/>
    </row>
    <row r="63" spans="1:16" ht="13.5">
      <c r="A63" s="135" t="s">
        <v>27</v>
      </c>
      <c r="B63" s="135">
        <f>'将来負担比率（分子）の構造'!I$44</f>
        <v>1207</v>
      </c>
      <c r="C63" s="135"/>
      <c r="D63" s="135"/>
      <c r="E63" s="135">
        <f>'将来負担比率（分子）の構造'!J$44</f>
        <v>1192</v>
      </c>
      <c r="F63" s="135"/>
      <c r="G63" s="135"/>
      <c r="H63" s="135">
        <f>'将来負担比率（分子）の構造'!K$44</f>
        <v>1344</v>
      </c>
      <c r="I63" s="135"/>
      <c r="J63" s="135"/>
      <c r="K63" s="135">
        <f>'将来負担比率（分子）の構造'!L$44</f>
        <v>1330</v>
      </c>
      <c r="L63" s="135"/>
      <c r="M63" s="135"/>
      <c r="N63" s="135">
        <f>'将来負担比率（分子）の構造'!M$44</f>
        <v>1179</v>
      </c>
      <c r="O63" s="135"/>
      <c r="P63" s="135"/>
    </row>
    <row r="64" spans="1:16" ht="13.5">
      <c r="A64" s="135" t="s">
        <v>26</v>
      </c>
      <c r="B64" s="135">
        <f>'将来負担比率（分子）の構造'!I$43</f>
        <v>12688</v>
      </c>
      <c r="C64" s="135"/>
      <c r="D64" s="135"/>
      <c r="E64" s="135">
        <f>'将来負担比率（分子）の構造'!J$43</f>
        <v>12574</v>
      </c>
      <c r="F64" s="135"/>
      <c r="G64" s="135"/>
      <c r="H64" s="135">
        <f>'将来負担比率（分子）の構造'!K$43</f>
        <v>11679</v>
      </c>
      <c r="I64" s="135"/>
      <c r="J64" s="135"/>
      <c r="K64" s="135">
        <f>'将来負担比率（分子）の構造'!L$43</f>
        <v>13141</v>
      </c>
      <c r="L64" s="135"/>
      <c r="M64" s="135"/>
      <c r="N64" s="135">
        <f>'将来負担比率（分子）の構造'!M$43</f>
        <v>11806</v>
      </c>
      <c r="O64" s="135"/>
      <c r="P64" s="135"/>
    </row>
    <row r="65" spans="1:16" ht="13.5">
      <c r="A65" s="135" t="s">
        <v>25</v>
      </c>
      <c r="B65" s="135">
        <f>'将来負担比率（分子）の構造'!I$42</f>
        <v>390</v>
      </c>
      <c r="C65" s="135"/>
      <c r="D65" s="135"/>
      <c r="E65" s="135">
        <f>'将来負担比率（分子）の構造'!J$42</f>
        <v>208</v>
      </c>
      <c r="F65" s="135"/>
      <c r="G65" s="135"/>
      <c r="H65" s="135">
        <f>'将来負担比率（分子）の構造'!K$42</f>
        <v>156</v>
      </c>
      <c r="I65" s="135"/>
      <c r="J65" s="135"/>
      <c r="K65" s="135">
        <f>'将来負担比率（分子）の構造'!L$42</f>
        <v>104</v>
      </c>
      <c r="L65" s="135"/>
      <c r="M65" s="135"/>
      <c r="N65" s="135">
        <f>'将来負担比率（分子）の構造'!M$42</f>
        <v>52</v>
      </c>
      <c r="O65" s="135"/>
      <c r="P65" s="135"/>
    </row>
    <row r="66" spans="1:16" ht="13.5">
      <c r="A66" s="135" t="s">
        <v>24</v>
      </c>
      <c r="B66" s="135">
        <f>'将来負担比率（分子）の構造'!I$41</f>
        <v>37638</v>
      </c>
      <c r="C66" s="135"/>
      <c r="D66" s="135"/>
      <c r="E66" s="135">
        <f>'将来負担比率（分子）の構造'!J$41</f>
        <v>38004</v>
      </c>
      <c r="F66" s="135"/>
      <c r="G66" s="135"/>
      <c r="H66" s="135">
        <f>'将来負担比率（分子）の構造'!K$41</f>
        <v>37857</v>
      </c>
      <c r="I66" s="135"/>
      <c r="J66" s="135"/>
      <c r="K66" s="135">
        <f>'将来負担比率（分子）の構造'!L$41</f>
        <v>37453</v>
      </c>
      <c r="L66" s="135"/>
      <c r="M66" s="135"/>
      <c r="N66" s="135">
        <f>'将来負担比率（分子）の構造'!M$41</f>
        <v>38528</v>
      </c>
      <c r="O66" s="135"/>
      <c r="P66" s="135"/>
    </row>
    <row r="67" spans="1:16" ht="13.5">
      <c r="A67" s="135" t="s">
        <v>62</v>
      </c>
      <c r="B67" s="135" t="e">
        <f>NA()</f>
        <v>#N/A</v>
      </c>
      <c r="C67" s="135">
        <f>IF(ISNUMBER('将来負担比率（分子）の構造'!I$52),IF('将来負担比率（分子）の構造'!I$52&lt;0,0,'将来負担比率（分子）の構造'!I$52),NA())</f>
        <v>0</v>
      </c>
      <c r="D67" s="135" t="e">
        <f>NA()</f>
        <v>#N/A</v>
      </c>
      <c r="E67" s="135" t="e">
        <f>NA()</f>
        <v>#N/A</v>
      </c>
      <c r="F67" s="135">
        <f>IF(ISNUMBER('将来負担比率（分子）の構造'!J$52),IF('将来負担比率（分子）の構造'!J$52&lt;0,0,'将来負担比率（分子）の構造'!J$52),NA())</f>
        <v>0</v>
      </c>
      <c r="G67" s="135" t="e">
        <f>NA()</f>
        <v>#N/A</v>
      </c>
      <c r="H67" s="135" t="e">
        <f>NA()</f>
        <v>#N/A</v>
      </c>
      <c r="I67" s="135">
        <f>IF(ISNUMBER('将来負担比率（分子）の構造'!K$52),IF('将来負担比率（分子）の構造'!K$52&lt;0,0,'将来負担比率（分子）の構造'!K$52),NA())</f>
        <v>0</v>
      </c>
      <c r="J67" s="135" t="e">
        <f>NA()</f>
        <v>#N/A</v>
      </c>
      <c r="K67" s="135" t="e">
        <f>NA()</f>
        <v>#N/A</v>
      </c>
      <c r="L67" s="135">
        <f>IF(ISNUMBER('将来負担比率（分子）の構造'!L$52),IF('将来負担比率（分子）の構造'!L$52&lt;0,0,'将来負担比率（分子）の構造'!L$52),NA())</f>
        <v>0</v>
      </c>
      <c r="M67" s="135" t="e">
        <f>NA()</f>
        <v>#N/A</v>
      </c>
      <c r="N67" s="135" t="e">
        <f>NA()</f>
        <v>#N/A</v>
      </c>
      <c r="O67" s="135">
        <f>IF(ISNUMBER('将来負担比率（分子）の構造'!M$52),IF('将来負担比率（分子）の構造'!M$52&lt;0,0,'将来負担比率（分子）の構造'!M$52),NA())</f>
        <v>0</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205</v>
      </c>
      <c r="C5" s="706"/>
      <c r="D5" s="706"/>
      <c r="E5" s="706"/>
      <c r="F5" s="706"/>
      <c r="G5" s="706"/>
      <c r="H5" s="706"/>
      <c r="I5" s="706"/>
      <c r="J5" s="706"/>
      <c r="K5" s="706"/>
      <c r="L5" s="706"/>
      <c r="M5" s="706"/>
      <c r="N5" s="706"/>
      <c r="O5" s="706"/>
      <c r="P5" s="706"/>
      <c r="Q5" s="707"/>
      <c r="R5" s="668">
        <v>22100375</v>
      </c>
      <c r="S5" s="669"/>
      <c r="T5" s="669"/>
      <c r="U5" s="669"/>
      <c r="V5" s="669"/>
      <c r="W5" s="669"/>
      <c r="X5" s="669"/>
      <c r="Y5" s="716"/>
      <c r="Z5" s="729">
        <v>46.2</v>
      </c>
      <c r="AA5" s="729"/>
      <c r="AB5" s="729"/>
      <c r="AC5" s="729"/>
      <c r="AD5" s="730">
        <v>20514722</v>
      </c>
      <c r="AE5" s="730"/>
      <c r="AF5" s="730"/>
      <c r="AG5" s="730"/>
      <c r="AH5" s="730"/>
      <c r="AI5" s="730"/>
      <c r="AJ5" s="730"/>
      <c r="AK5" s="730"/>
      <c r="AL5" s="717">
        <v>82</v>
      </c>
      <c r="AM5" s="686"/>
      <c r="AN5" s="686"/>
      <c r="AO5" s="718"/>
      <c r="AP5" s="705" t="s">
        <v>206</v>
      </c>
      <c r="AQ5" s="706"/>
      <c r="AR5" s="706"/>
      <c r="AS5" s="706"/>
      <c r="AT5" s="706"/>
      <c r="AU5" s="706"/>
      <c r="AV5" s="706"/>
      <c r="AW5" s="706"/>
      <c r="AX5" s="706"/>
      <c r="AY5" s="706"/>
      <c r="AZ5" s="706"/>
      <c r="BA5" s="706"/>
      <c r="BB5" s="706"/>
      <c r="BC5" s="706"/>
      <c r="BD5" s="706"/>
      <c r="BE5" s="706"/>
      <c r="BF5" s="707"/>
      <c r="BG5" s="618">
        <v>20514722</v>
      </c>
      <c r="BH5" s="619"/>
      <c r="BI5" s="619"/>
      <c r="BJ5" s="619"/>
      <c r="BK5" s="619"/>
      <c r="BL5" s="619"/>
      <c r="BM5" s="619"/>
      <c r="BN5" s="620"/>
      <c r="BO5" s="671">
        <v>92.8</v>
      </c>
      <c r="BP5" s="671"/>
      <c r="BQ5" s="671"/>
      <c r="BR5" s="671"/>
      <c r="BS5" s="672">
        <v>328492</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33" ht="11.25" customHeight="1">
      <c r="B6" s="615" t="s">
        <v>210</v>
      </c>
      <c r="C6" s="616"/>
      <c r="D6" s="616"/>
      <c r="E6" s="616"/>
      <c r="F6" s="616"/>
      <c r="G6" s="616"/>
      <c r="H6" s="616"/>
      <c r="I6" s="616"/>
      <c r="J6" s="616"/>
      <c r="K6" s="616"/>
      <c r="L6" s="616"/>
      <c r="M6" s="616"/>
      <c r="N6" s="616"/>
      <c r="O6" s="616"/>
      <c r="P6" s="616"/>
      <c r="Q6" s="617"/>
      <c r="R6" s="618">
        <v>299177</v>
      </c>
      <c r="S6" s="619"/>
      <c r="T6" s="619"/>
      <c r="U6" s="619"/>
      <c r="V6" s="619"/>
      <c r="W6" s="619"/>
      <c r="X6" s="619"/>
      <c r="Y6" s="620"/>
      <c r="Z6" s="671">
        <v>0.6</v>
      </c>
      <c r="AA6" s="671"/>
      <c r="AB6" s="671"/>
      <c r="AC6" s="671"/>
      <c r="AD6" s="672">
        <v>299177</v>
      </c>
      <c r="AE6" s="672"/>
      <c r="AF6" s="672"/>
      <c r="AG6" s="672"/>
      <c r="AH6" s="672"/>
      <c r="AI6" s="672"/>
      <c r="AJ6" s="672"/>
      <c r="AK6" s="672"/>
      <c r="AL6" s="641">
        <v>1.2</v>
      </c>
      <c r="AM6" s="673"/>
      <c r="AN6" s="673"/>
      <c r="AO6" s="674"/>
      <c r="AP6" s="615" t="s">
        <v>211</v>
      </c>
      <c r="AQ6" s="616"/>
      <c r="AR6" s="616"/>
      <c r="AS6" s="616"/>
      <c r="AT6" s="616"/>
      <c r="AU6" s="616"/>
      <c r="AV6" s="616"/>
      <c r="AW6" s="616"/>
      <c r="AX6" s="616"/>
      <c r="AY6" s="616"/>
      <c r="AZ6" s="616"/>
      <c r="BA6" s="616"/>
      <c r="BB6" s="616"/>
      <c r="BC6" s="616"/>
      <c r="BD6" s="616"/>
      <c r="BE6" s="616"/>
      <c r="BF6" s="617"/>
      <c r="BG6" s="618">
        <v>20514722</v>
      </c>
      <c r="BH6" s="619"/>
      <c r="BI6" s="619"/>
      <c r="BJ6" s="619"/>
      <c r="BK6" s="619"/>
      <c r="BL6" s="619"/>
      <c r="BM6" s="619"/>
      <c r="BN6" s="620"/>
      <c r="BO6" s="671">
        <v>92.8</v>
      </c>
      <c r="BP6" s="671"/>
      <c r="BQ6" s="671"/>
      <c r="BR6" s="671"/>
      <c r="BS6" s="672">
        <v>328492</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329565</v>
      </c>
      <c r="CS6" s="619"/>
      <c r="CT6" s="619"/>
      <c r="CU6" s="619"/>
      <c r="CV6" s="619"/>
      <c r="CW6" s="619"/>
      <c r="CX6" s="619"/>
      <c r="CY6" s="620"/>
      <c r="CZ6" s="671">
        <v>0.7</v>
      </c>
      <c r="DA6" s="671"/>
      <c r="DB6" s="671"/>
      <c r="DC6" s="671"/>
      <c r="DD6" s="624" t="s">
        <v>213</v>
      </c>
      <c r="DE6" s="619"/>
      <c r="DF6" s="619"/>
      <c r="DG6" s="619"/>
      <c r="DH6" s="619"/>
      <c r="DI6" s="619"/>
      <c r="DJ6" s="619"/>
      <c r="DK6" s="619"/>
      <c r="DL6" s="619"/>
      <c r="DM6" s="619"/>
      <c r="DN6" s="619"/>
      <c r="DO6" s="619"/>
      <c r="DP6" s="620"/>
      <c r="DQ6" s="624">
        <v>329565</v>
      </c>
      <c r="DR6" s="619"/>
      <c r="DS6" s="619"/>
      <c r="DT6" s="619"/>
      <c r="DU6" s="619"/>
      <c r="DV6" s="619"/>
      <c r="DW6" s="619"/>
      <c r="DX6" s="619"/>
      <c r="DY6" s="619"/>
      <c r="DZ6" s="619"/>
      <c r="EA6" s="619"/>
      <c r="EB6" s="619"/>
      <c r="EC6" s="654"/>
    </row>
    <row r="7" spans="2:133" ht="11.25" customHeight="1">
      <c r="B7" s="615" t="s">
        <v>214</v>
      </c>
      <c r="C7" s="616"/>
      <c r="D7" s="616"/>
      <c r="E7" s="616"/>
      <c r="F7" s="616"/>
      <c r="G7" s="616"/>
      <c r="H7" s="616"/>
      <c r="I7" s="616"/>
      <c r="J7" s="616"/>
      <c r="K7" s="616"/>
      <c r="L7" s="616"/>
      <c r="M7" s="616"/>
      <c r="N7" s="616"/>
      <c r="O7" s="616"/>
      <c r="P7" s="616"/>
      <c r="Q7" s="617"/>
      <c r="R7" s="618">
        <v>35042</v>
      </c>
      <c r="S7" s="619"/>
      <c r="T7" s="619"/>
      <c r="U7" s="619"/>
      <c r="V7" s="619"/>
      <c r="W7" s="619"/>
      <c r="X7" s="619"/>
      <c r="Y7" s="620"/>
      <c r="Z7" s="671">
        <v>0.1</v>
      </c>
      <c r="AA7" s="671"/>
      <c r="AB7" s="671"/>
      <c r="AC7" s="671"/>
      <c r="AD7" s="672">
        <v>35042</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10297996</v>
      </c>
      <c r="BH7" s="619"/>
      <c r="BI7" s="619"/>
      <c r="BJ7" s="619"/>
      <c r="BK7" s="619"/>
      <c r="BL7" s="619"/>
      <c r="BM7" s="619"/>
      <c r="BN7" s="620"/>
      <c r="BO7" s="671">
        <v>46.6</v>
      </c>
      <c r="BP7" s="671"/>
      <c r="BQ7" s="671"/>
      <c r="BR7" s="671"/>
      <c r="BS7" s="672">
        <v>328492</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5830652</v>
      </c>
      <c r="CS7" s="619"/>
      <c r="CT7" s="619"/>
      <c r="CU7" s="619"/>
      <c r="CV7" s="619"/>
      <c r="CW7" s="619"/>
      <c r="CX7" s="619"/>
      <c r="CY7" s="620"/>
      <c r="CZ7" s="671">
        <v>12.5</v>
      </c>
      <c r="DA7" s="671"/>
      <c r="DB7" s="671"/>
      <c r="DC7" s="671"/>
      <c r="DD7" s="624">
        <v>625029</v>
      </c>
      <c r="DE7" s="619"/>
      <c r="DF7" s="619"/>
      <c r="DG7" s="619"/>
      <c r="DH7" s="619"/>
      <c r="DI7" s="619"/>
      <c r="DJ7" s="619"/>
      <c r="DK7" s="619"/>
      <c r="DL7" s="619"/>
      <c r="DM7" s="619"/>
      <c r="DN7" s="619"/>
      <c r="DO7" s="619"/>
      <c r="DP7" s="620"/>
      <c r="DQ7" s="624">
        <v>4866298</v>
      </c>
      <c r="DR7" s="619"/>
      <c r="DS7" s="619"/>
      <c r="DT7" s="619"/>
      <c r="DU7" s="619"/>
      <c r="DV7" s="619"/>
      <c r="DW7" s="619"/>
      <c r="DX7" s="619"/>
      <c r="DY7" s="619"/>
      <c r="DZ7" s="619"/>
      <c r="EA7" s="619"/>
      <c r="EB7" s="619"/>
      <c r="EC7" s="654"/>
    </row>
    <row r="8" spans="2:133" ht="11.25" customHeight="1">
      <c r="B8" s="615" t="s">
        <v>217</v>
      </c>
      <c r="C8" s="616"/>
      <c r="D8" s="616"/>
      <c r="E8" s="616"/>
      <c r="F8" s="616"/>
      <c r="G8" s="616"/>
      <c r="H8" s="616"/>
      <c r="I8" s="616"/>
      <c r="J8" s="616"/>
      <c r="K8" s="616"/>
      <c r="L8" s="616"/>
      <c r="M8" s="616"/>
      <c r="N8" s="616"/>
      <c r="O8" s="616"/>
      <c r="P8" s="616"/>
      <c r="Q8" s="617"/>
      <c r="R8" s="618">
        <v>110357</v>
      </c>
      <c r="S8" s="619"/>
      <c r="T8" s="619"/>
      <c r="U8" s="619"/>
      <c r="V8" s="619"/>
      <c r="W8" s="619"/>
      <c r="X8" s="619"/>
      <c r="Y8" s="620"/>
      <c r="Z8" s="671">
        <v>0.2</v>
      </c>
      <c r="AA8" s="671"/>
      <c r="AB8" s="671"/>
      <c r="AC8" s="671"/>
      <c r="AD8" s="672">
        <v>110357</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217834</v>
      </c>
      <c r="BH8" s="619"/>
      <c r="BI8" s="619"/>
      <c r="BJ8" s="619"/>
      <c r="BK8" s="619"/>
      <c r="BL8" s="619"/>
      <c r="BM8" s="619"/>
      <c r="BN8" s="620"/>
      <c r="BO8" s="671">
        <v>1</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17613835</v>
      </c>
      <c r="CS8" s="619"/>
      <c r="CT8" s="619"/>
      <c r="CU8" s="619"/>
      <c r="CV8" s="619"/>
      <c r="CW8" s="619"/>
      <c r="CX8" s="619"/>
      <c r="CY8" s="620"/>
      <c r="CZ8" s="671">
        <v>37.7</v>
      </c>
      <c r="DA8" s="671"/>
      <c r="DB8" s="671"/>
      <c r="DC8" s="671"/>
      <c r="DD8" s="624">
        <v>722145</v>
      </c>
      <c r="DE8" s="619"/>
      <c r="DF8" s="619"/>
      <c r="DG8" s="619"/>
      <c r="DH8" s="619"/>
      <c r="DI8" s="619"/>
      <c r="DJ8" s="619"/>
      <c r="DK8" s="619"/>
      <c r="DL8" s="619"/>
      <c r="DM8" s="619"/>
      <c r="DN8" s="619"/>
      <c r="DO8" s="619"/>
      <c r="DP8" s="620"/>
      <c r="DQ8" s="624">
        <v>8447059</v>
      </c>
      <c r="DR8" s="619"/>
      <c r="DS8" s="619"/>
      <c r="DT8" s="619"/>
      <c r="DU8" s="619"/>
      <c r="DV8" s="619"/>
      <c r="DW8" s="619"/>
      <c r="DX8" s="619"/>
      <c r="DY8" s="619"/>
      <c r="DZ8" s="619"/>
      <c r="EA8" s="619"/>
      <c r="EB8" s="619"/>
      <c r="EC8" s="654"/>
    </row>
    <row r="9" spans="2:133" ht="11.25" customHeight="1">
      <c r="B9" s="615" t="s">
        <v>220</v>
      </c>
      <c r="C9" s="616"/>
      <c r="D9" s="616"/>
      <c r="E9" s="616"/>
      <c r="F9" s="616"/>
      <c r="G9" s="616"/>
      <c r="H9" s="616"/>
      <c r="I9" s="616"/>
      <c r="J9" s="616"/>
      <c r="K9" s="616"/>
      <c r="L9" s="616"/>
      <c r="M9" s="616"/>
      <c r="N9" s="616"/>
      <c r="O9" s="616"/>
      <c r="P9" s="616"/>
      <c r="Q9" s="617"/>
      <c r="R9" s="618">
        <v>120060</v>
      </c>
      <c r="S9" s="619"/>
      <c r="T9" s="619"/>
      <c r="U9" s="619"/>
      <c r="V9" s="619"/>
      <c r="W9" s="619"/>
      <c r="X9" s="619"/>
      <c r="Y9" s="620"/>
      <c r="Z9" s="671">
        <v>0.3</v>
      </c>
      <c r="AA9" s="671"/>
      <c r="AB9" s="671"/>
      <c r="AC9" s="671"/>
      <c r="AD9" s="672">
        <v>120060</v>
      </c>
      <c r="AE9" s="672"/>
      <c r="AF9" s="672"/>
      <c r="AG9" s="672"/>
      <c r="AH9" s="672"/>
      <c r="AI9" s="672"/>
      <c r="AJ9" s="672"/>
      <c r="AK9" s="672"/>
      <c r="AL9" s="641">
        <v>0.5</v>
      </c>
      <c r="AM9" s="673"/>
      <c r="AN9" s="673"/>
      <c r="AO9" s="674"/>
      <c r="AP9" s="615" t="s">
        <v>221</v>
      </c>
      <c r="AQ9" s="616"/>
      <c r="AR9" s="616"/>
      <c r="AS9" s="616"/>
      <c r="AT9" s="616"/>
      <c r="AU9" s="616"/>
      <c r="AV9" s="616"/>
      <c r="AW9" s="616"/>
      <c r="AX9" s="616"/>
      <c r="AY9" s="616"/>
      <c r="AZ9" s="616"/>
      <c r="BA9" s="616"/>
      <c r="BB9" s="616"/>
      <c r="BC9" s="616"/>
      <c r="BD9" s="616"/>
      <c r="BE9" s="616"/>
      <c r="BF9" s="617"/>
      <c r="BG9" s="618">
        <v>7770046</v>
      </c>
      <c r="BH9" s="619"/>
      <c r="BI9" s="619"/>
      <c r="BJ9" s="619"/>
      <c r="BK9" s="619"/>
      <c r="BL9" s="619"/>
      <c r="BM9" s="619"/>
      <c r="BN9" s="620"/>
      <c r="BO9" s="671">
        <v>35.2</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2680671</v>
      </c>
      <c r="CS9" s="619"/>
      <c r="CT9" s="619"/>
      <c r="CU9" s="619"/>
      <c r="CV9" s="619"/>
      <c r="CW9" s="619"/>
      <c r="CX9" s="619"/>
      <c r="CY9" s="620"/>
      <c r="CZ9" s="671">
        <v>5.7</v>
      </c>
      <c r="DA9" s="671"/>
      <c r="DB9" s="671"/>
      <c r="DC9" s="671"/>
      <c r="DD9" s="624">
        <v>226231</v>
      </c>
      <c r="DE9" s="619"/>
      <c r="DF9" s="619"/>
      <c r="DG9" s="619"/>
      <c r="DH9" s="619"/>
      <c r="DI9" s="619"/>
      <c r="DJ9" s="619"/>
      <c r="DK9" s="619"/>
      <c r="DL9" s="619"/>
      <c r="DM9" s="619"/>
      <c r="DN9" s="619"/>
      <c r="DO9" s="619"/>
      <c r="DP9" s="620"/>
      <c r="DQ9" s="624">
        <v>2130702</v>
      </c>
      <c r="DR9" s="619"/>
      <c r="DS9" s="619"/>
      <c r="DT9" s="619"/>
      <c r="DU9" s="619"/>
      <c r="DV9" s="619"/>
      <c r="DW9" s="619"/>
      <c r="DX9" s="619"/>
      <c r="DY9" s="619"/>
      <c r="DZ9" s="619"/>
      <c r="EA9" s="619"/>
      <c r="EB9" s="619"/>
      <c r="EC9" s="654"/>
    </row>
    <row r="10" spans="2:133" ht="11.25" customHeight="1">
      <c r="B10" s="615" t="s">
        <v>223</v>
      </c>
      <c r="C10" s="616"/>
      <c r="D10" s="616"/>
      <c r="E10" s="616"/>
      <c r="F10" s="616"/>
      <c r="G10" s="616"/>
      <c r="H10" s="616"/>
      <c r="I10" s="616"/>
      <c r="J10" s="616"/>
      <c r="K10" s="616"/>
      <c r="L10" s="616"/>
      <c r="M10" s="616"/>
      <c r="N10" s="616"/>
      <c r="O10" s="616"/>
      <c r="P10" s="616"/>
      <c r="Q10" s="617"/>
      <c r="R10" s="618">
        <v>2366381</v>
      </c>
      <c r="S10" s="619"/>
      <c r="T10" s="619"/>
      <c r="U10" s="619"/>
      <c r="V10" s="619"/>
      <c r="W10" s="619"/>
      <c r="X10" s="619"/>
      <c r="Y10" s="620"/>
      <c r="Z10" s="671">
        <v>5</v>
      </c>
      <c r="AA10" s="671"/>
      <c r="AB10" s="671"/>
      <c r="AC10" s="671"/>
      <c r="AD10" s="672">
        <v>2366381</v>
      </c>
      <c r="AE10" s="672"/>
      <c r="AF10" s="672"/>
      <c r="AG10" s="672"/>
      <c r="AH10" s="672"/>
      <c r="AI10" s="672"/>
      <c r="AJ10" s="672"/>
      <c r="AK10" s="672"/>
      <c r="AL10" s="641">
        <v>9.5</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445426</v>
      </c>
      <c r="BH10" s="619"/>
      <c r="BI10" s="619"/>
      <c r="BJ10" s="619"/>
      <c r="BK10" s="619"/>
      <c r="BL10" s="619"/>
      <c r="BM10" s="619"/>
      <c r="BN10" s="620"/>
      <c r="BO10" s="671">
        <v>2</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174768</v>
      </c>
      <c r="CS10" s="619"/>
      <c r="CT10" s="619"/>
      <c r="CU10" s="619"/>
      <c r="CV10" s="619"/>
      <c r="CW10" s="619"/>
      <c r="CX10" s="619"/>
      <c r="CY10" s="620"/>
      <c r="CZ10" s="671">
        <v>0.4</v>
      </c>
      <c r="DA10" s="671"/>
      <c r="DB10" s="671"/>
      <c r="DC10" s="671"/>
      <c r="DD10" s="624">
        <v>35477</v>
      </c>
      <c r="DE10" s="619"/>
      <c r="DF10" s="619"/>
      <c r="DG10" s="619"/>
      <c r="DH10" s="619"/>
      <c r="DI10" s="619"/>
      <c r="DJ10" s="619"/>
      <c r="DK10" s="619"/>
      <c r="DL10" s="619"/>
      <c r="DM10" s="619"/>
      <c r="DN10" s="619"/>
      <c r="DO10" s="619"/>
      <c r="DP10" s="620"/>
      <c r="DQ10" s="624">
        <v>124472</v>
      </c>
      <c r="DR10" s="619"/>
      <c r="DS10" s="619"/>
      <c r="DT10" s="619"/>
      <c r="DU10" s="619"/>
      <c r="DV10" s="619"/>
      <c r="DW10" s="619"/>
      <c r="DX10" s="619"/>
      <c r="DY10" s="619"/>
      <c r="DZ10" s="619"/>
      <c r="EA10" s="619"/>
      <c r="EB10" s="619"/>
      <c r="EC10" s="654"/>
    </row>
    <row r="11" spans="2:13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1864690</v>
      </c>
      <c r="BH11" s="619"/>
      <c r="BI11" s="619"/>
      <c r="BJ11" s="619"/>
      <c r="BK11" s="619"/>
      <c r="BL11" s="619"/>
      <c r="BM11" s="619"/>
      <c r="BN11" s="620"/>
      <c r="BO11" s="671">
        <v>8.4</v>
      </c>
      <c r="BP11" s="671"/>
      <c r="BQ11" s="671"/>
      <c r="BR11" s="671"/>
      <c r="BS11" s="624">
        <v>328492</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449427</v>
      </c>
      <c r="CS11" s="619"/>
      <c r="CT11" s="619"/>
      <c r="CU11" s="619"/>
      <c r="CV11" s="619"/>
      <c r="CW11" s="619"/>
      <c r="CX11" s="619"/>
      <c r="CY11" s="620"/>
      <c r="CZ11" s="671">
        <v>1</v>
      </c>
      <c r="DA11" s="671"/>
      <c r="DB11" s="671"/>
      <c r="DC11" s="671"/>
      <c r="DD11" s="624">
        <v>76340</v>
      </c>
      <c r="DE11" s="619"/>
      <c r="DF11" s="619"/>
      <c r="DG11" s="619"/>
      <c r="DH11" s="619"/>
      <c r="DI11" s="619"/>
      <c r="DJ11" s="619"/>
      <c r="DK11" s="619"/>
      <c r="DL11" s="619"/>
      <c r="DM11" s="619"/>
      <c r="DN11" s="619"/>
      <c r="DO11" s="619"/>
      <c r="DP11" s="620"/>
      <c r="DQ11" s="624">
        <v>375045</v>
      </c>
      <c r="DR11" s="619"/>
      <c r="DS11" s="619"/>
      <c r="DT11" s="619"/>
      <c r="DU11" s="619"/>
      <c r="DV11" s="619"/>
      <c r="DW11" s="619"/>
      <c r="DX11" s="619"/>
      <c r="DY11" s="619"/>
      <c r="DZ11" s="619"/>
      <c r="EA11" s="619"/>
      <c r="EB11" s="619"/>
      <c r="EC11" s="654"/>
    </row>
    <row r="12" spans="2:13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9152856</v>
      </c>
      <c r="BH12" s="619"/>
      <c r="BI12" s="619"/>
      <c r="BJ12" s="619"/>
      <c r="BK12" s="619"/>
      <c r="BL12" s="619"/>
      <c r="BM12" s="619"/>
      <c r="BN12" s="620"/>
      <c r="BO12" s="671">
        <v>41.4</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354011</v>
      </c>
      <c r="CS12" s="619"/>
      <c r="CT12" s="619"/>
      <c r="CU12" s="619"/>
      <c r="CV12" s="619"/>
      <c r="CW12" s="619"/>
      <c r="CX12" s="619"/>
      <c r="CY12" s="620"/>
      <c r="CZ12" s="671">
        <v>0.8</v>
      </c>
      <c r="DA12" s="671"/>
      <c r="DB12" s="671"/>
      <c r="DC12" s="671"/>
      <c r="DD12" s="624">
        <v>14072</v>
      </c>
      <c r="DE12" s="619"/>
      <c r="DF12" s="619"/>
      <c r="DG12" s="619"/>
      <c r="DH12" s="619"/>
      <c r="DI12" s="619"/>
      <c r="DJ12" s="619"/>
      <c r="DK12" s="619"/>
      <c r="DL12" s="619"/>
      <c r="DM12" s="619"/>
      <c r="DN12" s="619"/>
      <c r="DO12" s="619"/>
      <c r="DP12" s="620"/>
      <c r="DQ12" s="624">
        <v>338701</v>
      </c>
      <c r="DR12" s="619"/>
      <c r="DS12" s="619"/>
      <c r="DT12" s="619"/>
      <c r="DU12" s="619"/>
      <c r="DV12" s="619"/>
      <c r="DW12" s="619"/>
      <c r="DX12" s="619"/>
      <c r="DY12" s="619"/>
      <c r="DZ12" s="619"/>
      <c r="EA12" s="619"/>
      <c r="EB12" s="619"/>
      <c r="EC12" s="654"/>
    </row>
    <row r="13" spans="2:133" ht="11.25" customHeight="1">
      <c r="B13" s="615" t="s">
        <v>232</v>
      </c>
      <c r="C13" s="616"/>
      <c r="D13" s="616"/>
      <c r="E13" s="616"/>
      <c r="F13" s="616"/>
      <c r="G13" s="616"/>
      <c r="H13" s="616"/>
      <c r="I13" s="616"/>
      <c r="J13" s="616"/>
      <c r="K13" s="616"/>
      <c r="L13" s="616"/>
      <c r="M13" s="616"/>
      <c r="N13" s="616"/>
      <c r="O13" s="616"/>
      <c r="P13" s="616"/>
      <c r="Q13" s="617"/>
      <c r="R13" s="618">
        <v>80042</v>
      </c>
      <c r="S13" s="619"/>
      <c r="T13" s="619"/>
      <c r="U13" s="619"/>
      <c r="V13" s="619"/>
      <c r="W13" s="619"/>
      <c r="X13" s="619"/>
      <c r="Y13" s="620"/>
      <c r="Z13" s="671">
        <v>0.2</v>
      </c>
      <c r="AA13" s="671"/>
      <c r="AB13" s="671"/>
      <c r="AC13" s="671"/>
      <c r="AD13" s="672">
        <v>80042</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9138186</v>
      </c>
      <c r="BH13" s="619"/>
      <c r="BI13" s="619"/>
      <c r="BJ13" s="619"/>
      <c r="BK13" s="619"/>
      <c r="BL13" s="619"/>
      <c r="BM13" s="619"/>
      <c r="BN13" s="620"/>
      <c r="BO13" s="671">
        <v>41.3</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5737916</v>
      </c>
      <c r="CS13" s="619"/>
      <c r="CT13" s="619"/>
      <c r="CU13" s="619"/>
      <c r="CV13" s="619"/>
      <c r="CW13" s="619"/>
      <c r="CX13" s="619"/>
      <c r="CY13" s="620"/>
      <c r="CZ13" s="671">
        <v>12.3</v>
      </c>
      <c r="DA13" s="671"/>
      <c r="DB13" s="671"/>
      <c r="DC13" s="671"/>
      <c r="DD13" s="624">
        <v>2843781</v>
      </c>
      <c r="DE13" s="619"/>
      <c r="DF13" s="619"/>
      <c r="DG13" s="619"/>
      <c r="DH13" s="619"/>
      <c r="DI13" s="619"/>
      <c r="DJ13" s="619"/>
      <c r="DK13" s="619"/>
      <c r="DL13" s="619"/>
      <c r="DM13" s="619"/>
      <c r="DN13" s="619"/>
      <c r="DO13" s="619"/>
      <c r="DP13" s="620"/>
      <c r="DQ13" s="624">
        <v>3434431</v>
      </c>
      <c r="DR13" s="619"/>
      <c r="DS13" s="619"/>
      <c r="DT13" s="619"/>
      <c r="DU13" s="619"/>
      <c r="DV13" s="619"/>
      <c r="DW13" s="619"/>
      <c r="DX13" s="619"/>
      <c r="DY13" s="619"/>
      <c r="DZ13" s="619"/>
      <c r="EA13" s="619"/>
      <c r="EB13" s="619"/>
      <c r="EC13" s="654"/>
    </row>
    <row r="14" spans="2:13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186205</v>
      </c>
      <c r="BH14" s="619"/>
      <c r="BI14" s="619"/>
      <c r="BJ14" s="619"/>
      <c r="BK14" s="619"/>
      <c r="BL14" s="619"/>
      <c r="BM14" s="619"/>
      <c r="BN14" s="620"/>
      <c r="BO14" s="671">
        <v>0.8</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1522463</v>
      </c>
      <c r="CS14" s="619"/>
      <c r="CT14" s="619"/>
      <c r="CU14" s="619"/>
      <c r="CV14" s="619"/>
      <c r="CW14" s="619"/>
      <c r="CX14" s="619"/>
      <c r="CY14" s="620"/>
      <c r="CZ14" s="671">
        <v>3.3</v>
      </c>
      <c r="DA14" s="671"/>
      <c r="DB14" s="671"/>
      <c r="DC14" s="671"/>
      <c r="DD14" s="624">
        <v>199083</v>
      </c>
      <c r="DE14" s="619"/>
      <c r="DF14" s="619"/>
      <c r="DG14" s="619"/>
      <c r="DH14" s="619"/>
      <c r="DI14" s="619"/>
      <c r="DJ14" s="619"/>
      <c r="DK14" s="619"/>
      <c r="DL14" s="619"/>
      <c r="DM14" s="619"/>
      <c r="DN14" s="619"/>
      <c r="DO14" s="619"/>
      <c r="DP14" s="620"/>
      <c r="DQ14" s="624">
        <v>1362852</v>
      </c>
      <c r="DR14" s="619"/>
      <c r="DS14" s="619"/>
      <c r="DT14" s="619"/>
      <c r="DU14" s="619"/>
      <c r="DV14" s="619"/>
      <c r="DW14" s="619"/>
      <c r="DX14" s="619"/>
      <c r="DY14" s="619"/>
      <c r="DZ14" s="619"/>
      <c r="EA14" s="619"/>
      <c r="EB14" s="619"/>
      <c r="EC14" s="654"/>
    </row>
    <row r="15" spans="2:133" ht="11.25" customHeight="1">
      <c r="B15" s="615" t="s">
        <v>238</v>
      </c>
      <c r="C15" s="616"/>
      <c r="D15" s="616"/>
      <c r="E15" s="616"/>
      <c r="F15" s="616"/>
      <c r="G15" s="616"/>
      <c r="H15" s="616"/>
      <c r="I15" s="616"/>
      <c r="J15" s="616"/>
      <c r="K15" s="616"/>
      <c r="L15" s="616"/>
      <c r="M15" s="616"/>
      <c r="N15" s="616"/>
      <c r="O15" s="616"/>
      <c r="P15" s="616"/>
      <c r="Q15" s="617"/>
      <c r="R15" s="618">
        <v>114230</v>
      </c>
      <c r="S15" s="619"/>
      <c r="T15" s="619"/>
      <c r="U15" s="619"/>
      <c r="V15" s="619"/>
      <c r="W15" s="619"/>
      <c r="X15" s="619"/>
      <c r="Y15" s="620"/>
      <c r="Z15" s="671">
        <v>0.2</v>
      </c>
      <c r="AA15" s="671"/>
      <c r="AB15" s="671"/>
      <c r="AC15" s="671"/>
      <c r="AD15" s="672">
        <v>114230</v>
      </c>
      <c r="AE15" s="672"/>
      <c r="AF15" s="672"/>
      <c r="AG15" s="672"/>
      <c r="AH15" s="672"/>
      <c r="AI15" s="672"/>
      <c r="AJ15" s="672"/>
      <c r="AK15" s="672"/>
      <c r="AL15" s="641">
        <v>0.5</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877465</v>
      </c>
      <c r="BH15" s="619"/>
      <c r="BI15" s="619"/>
      <c r="BJ15" s="619"/>
      <c r="BK15" s="619"/>
      <c r="BL15" s="619"/>
      <c r="BM15" s="619"/>
      <c r="BN15" s="620"/>
      <c r="BO15" s="671">
        <v>4</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7693061</v>
      </c>
      <c r="CS15" s="619"/>
      <c r="CT15" s="619"/>
      <c r="CU15" s="619"/>
      <c r="CV15" s="619"/>
      <c r="CW15" s="619"/>
      <c r="CX15" s="619"/>
      <c r="CY15" s="620"/>
      <c r="CZ15" s="671">
        <v>16.4</v>
      </c>
      <c r="DA15" s="671"/>
      <c r="DB15" s="671"/>
      <c r="DC15" s="671"/>
      <c r="DD15" s="624">
        <v>4318177</v>
      </c>
      <c r="DE15" s="619"/>
      <c r="DF15" s="619"/>
      <c r="DG15" s="619"/>
      <c r="DH15" s="619"/>
      <c r="DI15" s="619"/>
      <c r="DJ15" s="619"/>
      <c r="DK15" s="619"/>
      <c r="DL15" s="619"/>
      <c r="DM15" s="619"/>
      <c r="DN15" s="619"/>
      <c r="DO15" s="619"/>
      <c r="DP15" s="620"/>
      <c r="DQ15" s="624">
        <v>3629373</v>
      </c>
      <c r="DR15" s="619"/>
      <c r="DS15" s="619"/>
      <c r="DT15" s="619"/>
      <c r="DU15" s="619"/>
      <c r="DV15" s="619"/>
      <c r="DW15" s="619"/>
      <c r="DX15" s="619"/>
      <c r="DY15" s="619"/>
      <c r="DZ15" s="619"/>
      <c r="EA15" s="619"/>
      <c r="EB15" s="619"/>
      <c r="EC15" s="654"/>
    </row>
    <row r="16" spans="2:133" ht="11.25" customHeight="1">
      <c r="B16" s="615" t="s">
        <v>241</v>
      </c>
      <c r="C16" s="616"/>
      <c r="D16" s="616"/>
      <c r="E16" s="616"/>
      <c r="F16" s="616"/>
      <c r="G16" s="616"/>
      <c r="H16" s="616"/>
      <c r="I16" s="616"/>
      <c r="J16" s="616"/>
      <c r="K16" s="616"/>
      <c r="L16" s="616"/>
      <c r="M16" s="616"/>
      <c r="N16" s="616"/>
      <c r="O16" s="616"/>
      <c r="P16" s="616"/>
      <c r="Q16" s="617"/>
      <c r="R16" s="618">
        <v>1687067</v>
      </c>
      <c r="S16" s="619"/>
      <c r="T16" s="619"/>
      <c r="U16" s="619"/>
      <c r="V16" s="619"/>
      <c r="W16" s="619"/>
      <c r="X16" s="619"/>
      <c r="Y16" s="620"/>
      <c r="Z16" s="671">
        <v>3.5</v>
      </c>
      <c r="AA16" s="671"/>
      <c r="AB16" s="671"/>
      <c r="AC16" s="671"/>
      <c r="AD16" s="672">
        <v>1225856</v>
      </c>
      <c r="AE16" s="672"/>
      <c r="AF16" s="672"/>
      <c r="AG16" s="672"/>
      <c r="AH16" s="672"/>
      <c r="AI16" s="672"/>
      <c r="AJ16" s="672"/>
      <c r="AK16" s="672"/>
      <c r="AL16" s="641">
        <v>4.9</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1225856</v>
      </c>
      <c r="S17" s="619"/>
      <c r="T17" s="619"/>
      <c r="U17" s="619"/>
      <c r="V17" s="619"/>
      <c r="W17" s="619"/>
      <c r="X17" s="619"/>
      <c r="Y17" s="620"/>
      <c r="Z17" s="671">
        <v>2.6</v>
      </c>
      <c r="AA17" s="671"/>
      <c r="AB17" s="671"/>
      <c r="AC17" s="671"/>
      <c r="AD17" s="672">
        <v>1225856</v>
      </c>
      <c r="AE17" s="672"/>
      <c r="AF17" s="672"/>
      <c r="AG17" s="672"/>
      <c r="AH17" s="672"/>
      <c r="AI17" s="672"/>
      <c r="AJ17" s="672"/>
      <c r="AK17" s="672"/>
      <c r="AL17" s="641">
        <v>4.9</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v>200</v>
      </c>
      <c r="BH17" s="619"/>
      <c r="BI17" s="619"/>
      <c r="BJ17" s="619"/>
      <c r="BK17" s="619"/>
      <c r="BL17" s="619"/>
      <c r="BM17" s="619"/>
      <c r="BN17" s="620"/>
      <c r="BO17" s="671">
        <v>0</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4384753</v>
      </c>
      <c r="CS17" s="619"/>
      <c r="CT17" s="619"/>
      <c r="CU17" s="619"/>
      <c r="CV17" s="619"/>
      <c r="CW17" s="619"/>
      <c r="CX17" s="619"/>
      <c r="CY17" s="620"/>
      <c r="CZ17" s="671">
        <v>9.4</v>
      </c>
      <c r="DA17" s="671"/>
      <c r="DB17" s="671"/>
      <c r="DC17" s="671"/>
      <c r="DD17" s="624" t="s">
        <v>108</v>
      </c>
      <c r="DE17" s="619"/>
      <c r="DF17" s="619"/>
      <c r="DG17" s="619"/>
      <c r="DH17" s="619"/>
      <c r="DI17" s="619"/>
      <c r="DJ17" s="619"/>
      <c r="DK17" s="619"/>
      <c r="DL17" s="619"/>
      <c r="DM17" s="619"/>
      <c r="DN17" s="619"/>
      <c r="DO17" s="619"/>
      <c r="DP17" s="620"/>
      <c r="DQ17" s="624">
        <v>4332776</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461143</v>
      </c>
      <c r="S18" s="619"/>
      <c r="T18" s="619"/>
      <c r="U18" s="619"/>
      <c r="V18" s="619"/>
      <c r="W18" s="619"/>
      <c r="X18" s="619"/>
      <c r="Y18" s="620"/>
      <c r="Z18" s="671">
        <v>1</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68</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1585653</v>
      </c>
      <c r="BH19" s="619"/>
      <c r="BI19" s="619"/>
      <c r="BJ19" s="619"/>
      <c r="BK19" s="619"/>
      <c r="BL19" s="619"/>
      <c r="BM19" s="619"/>
      <c r="BN19" s="620"/>
      <c r="BO19" s="671">
        <v>7.2</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26912731</v>
      </c>
      <c r="S20" s="619"/>
      <c r="T20" s="619"/>
      <c r="U20" s="619"/>
      <c r="V20" s="619"/>
      <c r="W20" s="619"/>
      <c r="X20" s="619"/>
      <c r="Y20" s="620"/>
      <c r="Z20" s="671">
        <v>56.3</v>
      </c>
      <c r="AA20" s="671"/>
      <c r="AB20" s="671"/>
      <c r="AC20" s="671"/>
      <c r="AD20" s="672">
        <v>24865867</v>
      </c>
      <c r="AE20" s="672"/>
      <c r="AF20" s="672"/>
      <c r="AG20" s="672"/>
      <c r="AH20" s="672"/>
      <c r="AI20" s="672"/>
      <c r="AJ20" s="672"/>
      <c r="AK20" s="672"/>
      <c r="AL20" s="641">
        <v>99.4</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1585653</v>
      </c>
      <c r="BH20" s="619"/>
      <c r="BI20" s="619"/>
      <c r="BJ20" s="619"/>
      <c r="BK20" s="619"/>
      <c r="BL20" s="619"/>
      <c r="BM20" s="619"/>
      <c r="BN20" s="620"/>
      <c r="BO20" s="671">
        <v>7.2</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46771122</v>
      </c>
      <c r="CS20" s="619"/>
      <c r="CT20" s="619"/>
      <c r="CU20" s="619"/>
      <c r="CV20" s="619"/>
      <c r="CW20" s="619"/>
      <c r="CX20" s="619"/>
      <c r="CY20" s="620"/>
      <c r="CZ20" s="671">
        <v>100</v>
      </c>
      <c r="DA20" s="671"/>
      <c r="DB20" s="671"/>
      <c r="DC20" s="671"/>
      <c r="DD20" s="624">
        <v>9060335</v>
      </c>
      <c r="DE20" s="619"/>
      <c r="DF20" s="619"/>
      <c r="DG20" s="619"/>
      <c r="DH20" s="619"/>
      <c r="DI20" s="619"/>
      <c r="DJ20" s="619"/>
      <c r="DK20" s="619"/>
      <c r="DL20" s="619"/>
      <c r="DM20" s="619"/>
      <c r="DN20" s="619"/>
      <c r="DO20" s="619"/>
      <c r="DP20" s="620"/>
      <c r="DQ20" s="624">
        <v>29371274</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21301</v>
      </c>
      <c r="S21" s="619"/>
      <c r="T21" s="619"/>
      <c r="U21" s="619"/>
      <c r="V21" s="619"/>
      <c r="W21" s="619"/>
      <c r="X21" s="619"/>
      <c r="Y21" s="620"/>
      <c r="Z21" s="671">
        <v>0</v>
      </c>
      <c r="AA21" s="671"/>
      <c r="AB21" s="671"/>
      <c r="AC21" s="671"/>
      <c r="AD21" s="672">
        <v>21301</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899168</v>
      </c>
      <c r="S22" s="619"/>
      <c r="T22" s="619"/>
      <c r="U22" s="619"/>
      <c r="V22" s="619"/>
      <c r="W22" s="619"/>
      <c r="X22" s="619"/>
      <c r="Y22" s="620"/>
      <c r="Z22" s="671">
        <v>1.9</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739351</v>
      </c>
      <c r="S23" s="619"/>
      <c r="T23" s="619"/>
      <c r="U23" s="619"/>
      <c r="V23" s="619"/>
      <c r="W23" s="619"/>
      <c r="X23" s="619"/>
      <c r="Y23" s="620"/>
      <c r="Z23" s="671">
        <v>1.5</v>
      </c>
      <c r="AA23" s="671"/>
      <c r="AB23" s="671"/>
      <c r="AC23" s="671"/>
      <c r="AD23" s="672">
        <v>63769</v>
      </c>
      <c r="AE23" s="672"/>
      <c r="AF23" s="672"/>
      <c r="AG23" s="672"/>
      <c r="AH23" s="672"/>
      <c r="AI23" s="672"/>
      <c r="AJ23" s="672"/>
      <c r="AK23" s="672"/>
      <c r="AL23" s="641">
        <v>0.3</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1585653</v>
      </c>
      <c r="BH23" s="619"/>
      <c r="BI23" s="619"/>
      <c r="BJ23" s="619"/>
      <c r="BK23" s="619"/>
      <c r="BL23" s="619"/>
      <c r="BM23" s="619"/>
      <c r="BN23" s="620"/>
      <c r="BO23" s="671">
        <v>7.2</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373176</v>
      </c>
      <c r="S24" s="619"/>
      <c r="T24" s="619"/>
      <c r="U24" s="619"/>
      <c r="V24" s="619"/>
      <c r="W24" s="619"/>
      <c r="X24" s="619"/>
      <c r="Y24" s="620"/>
      <c r="Z24" s="671">
        <v>0.8</v>
      </c>
      <c r="AA24" s="671"/>
      <c r="AB24" s="671"/>
      <c r="AC24" s="671"/>
      <c r="AD24" s="672">
        <v>4</v>
      </c>
      <c r="AE24" s="672"/>
      <c r="AF24" s="672"/>
      <c r="AG24" s="672"/>
      <c r="AH24" s="672"/>
      <c r="AI24" s="672"/>
      <c r="AJ24" s="672"/>
      <c r="AK24" s="672"/>
      <c r="AL24" s="641">
        <v>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21704785</v>
      </c>
      <c r="CS24" s="669"/>
      <c r="CT24" s="669"/>
      <c r="CU24" s="669"/>
      <c r="CV24" s="669"/>
      <c r="CW24" s="669"/>
      <c r="CX24" s="669"/>
      <c r="CY24" s="716"/>
      <c r="CZ24" s="720">
        <v>46.4</v>
      </c>
      <c r="DA24" s="721"/>
      <c r="DB24" s="721"/>
      <c r="DC24" s="722"/>
      <c r="DD24" s="715">
        <v>13637612</v>
      </c>
      <c r="DE24" s="669"/>
      <c r="DF24" s="669"/>
      <c r="DG24" s="669"/>
      <c r="DH24" s="669"/>
      <c r="DI24" s="669"/>
      <c r="DJ24" s="669"/>
      <c r="DK24" s="716"/>
      <c r="DL24" s="715">
        <v>13221715</v>
      </c>
      <c r="DM24" s="669"/>
      <c r="DN24" s="669"/>
      <c r="DO24" s="669"/>
      <c r="DP24" s="669"/>
      <c r="DQ24" s="669"/>
      <c r="DR24" s="669"/>
      <c r="DS24" s="669"/>
      <c r="DT24" s="669"/>
      <c r="DU24" s="669"/>
      <c r="DV24" s="716"/>
      <c r="DW24" s="717">
        <v>49.9</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7776190</v>
      </c>
      <c r="S25" s="619"/>
      <c r="T25" s="619"/>
      <c r="U25" s="619"/>
      <c r="V25" s="619"/>
      <c r="W25" s="619"/>
      <c r="X25" s="619"/>
      <c r="Y25" s="620"/>
      <c r="Z25" s="671">
        <v>16.3</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6772243</v>
      </c>
      <c r="CS25" s="637"/>
      <c r="CT25" s="637"/>
      <c r="CU25" s="637"/>
      <c r="CV25" s="637"/>
      <c r="CW25" s="637"/>
      <c r="CX25" s="637"/>
      <c r="CY25" s="638"/>
      <c r="CZ25" s="621">
        <v>14.5</v>
      </c>
      <c r="DA25" s="639"/>
      <c r="DB25" s="639"/>
      <c r="DC25" s="640"/>
      <c r="DD25" s="624">
        <v>6118947</v>
      </c>
      <c r="DE25" s="637"/>
      <c r="DF25" s="637"/>
      <c r="DG25" s="637"/>
      <c r="DH25" s="637"/>
      <c r="DI25" s="637"/>
      <c r="DJ25" s="637"/>
      <c r="DK25" s="638"/>
      <c r="DL25" s="624">
        <v>5785554</v>
      </c>
      <c r="DM25" s="637"/>
      <c r="DN25" s="637"/>
      <c r="DO25" s="637"/>
      <c r="DP25" s="637"/>
      <c r="DQ25" s="637"/>
      <c r="DR25" s="637"/>
      <c r="DS25" s="637"/>
      <c r="DT25" s="637"/>
      <c r="DU25" s="637"/>
      <c r="DV25" s="638"/>
      <c r="DW25" s="641">
        <v>21.8</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4165699</v>
      </c>
      <c r="CS26" s="619"/>
      <c r="CT26" s="619"/>
      <c r="CU26" s="619"/>
      <c r="CV26" s="619"/>
      <c r="CW26" s="619"/>
      <c r="CX26" s="619"/>
      <c r="CY26" s="620"/>
      <c r="CZ26" s="621">
        <v>8.9</v>
      </c>
      <c r="DA26" s="639"/>
      <c r="DB26" s="639"/>
      <c r="DC26" s="640"/>
      <c r="DD26" s="624">
        <v>3745194</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2838753</v>
      </c>
      <c r="S27" s="619"/>
      <c r="T27" s="619"/>
      <c r="U27" s="619"/>
      <c r="V27" s="619"/>
      <c r="W27" s="619"/>
      <c r="X27" s="619"/>
      <c r="Y27" s="620"/>
      <c r="Z27" s="671">
        <v>5.9</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22100375</v>
      </c>
      <c r="BH27" s="619"/>
      <c r="BI27" s="619"/>
      <c r="BJ27" s="619"/>
      <c r="BK27" s="619"/>
      <c r="BL27" s="619"/>
      <c r="BM27" s="619"/>
      <c r="BN27" s="620"/>
      <c r="BO27" s="671">
        <v>100</v>
      </c>
      <c r="BP27" s="671"/>
      <c r="BQ27" s="671"/>
      <c r="BR27" s="671"/>
      <c r="BS27" s="624">
        <v>328492</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10547789</v>
      </c>
      <c r="CS27" s="637"/>
      <c r="CT27" s="637"/>
      <c r="CU27" s="637"/>
      <c r="CV27" s="637"/>
      <c r="CW27" s="637"/>
      <c r="CX27" s="637"/>
      <c r="CY27" s="638"/>
      <c r="CZ27" s="621">
        <v>22.6</v>
      </c>
      <c r="DA27" s="639"/>
      <c r="DB27" s="639"/>
      <c r="DC27" s="640"/>
      <c r="DD27" s="624">
        <v>3185889</v>
      </c>
      <c r="DE27" s="637"/>
      <c r="DF27" s="637"/>
      <c r="DG27" s="637"/>
      <c r="DH27" s="637"/>
      <c r="DI27" s="637"/>
      <c r="DJ27" s="637"/>
      <c r="DK27" s="638"/>
      <c r="DL27" s="624">
        <v>3103385</v>
      </c>
      <c r="DM27" s="637"/>
      <c r="DN27" s="637"/>
      <c r="DO27" s="637"/>
      <c r="DP27" s="637"/>
      <c r="DQ27" s="637"/>
      <c r="DR27" s="637"/>
      <c r="DS27" s="637"/>
      <c r="DT27" s="637"/>
      <c r="DU27" s="637"/>
      <c r="DV27" s="638"/>
      <c r="DW27" s="641">
        <v>11.7</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124949</v>
      </c>
      <c r="S28" s="619"/>
      <c r="T28" s="619"/>
      <c r="U28" s="619"/>
      <c r="V28" s="619"/>
      <c r="W28" s="619"/>
      <c r="X28" s="619"/>
      <c r="Y28" s="620"/>
      <c r="Z28" s="671">
        <v>0.3</v>
      </c>
      <c r="AA28" s="671"/>
      <c r="AB28" s="671"/>
      <c r="AC28" s="671"/>
      <c r="AD28" s="672">
        <v>71562</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4384753</v>
      </c>
      <c r="CS28" s="619"/>
      <c r="CT28" s="619"/>
      <c r="CU28" s="619"/>
      <c r="CV28" s="619"/>
      <c r="CW28" s="619"/>
      <c r="CX28" s="619"/>
      <c r="CY28" s="620"/>
      <c r="CZ28" s="621">
        <v>9.4</v>
      </c>
      <c r="DA28" s="639"/>
      <c r="DB28" s="639"/>
      <c r="DC28" s="640"/>
      <c r="DD28" s="624">
        <v>4332776</v>
      </c>
      <c r="DE28" s="619"/>
      <c r="DF28" s="619"/>
      <c r="DG28" s="619"/>
      <c r="DH28" s="619"/>
      <c r="DI28" s="619"/>
      <c r="DJ28" s="619"/>
      <c r="DK28" s="620"/>
      <c r="DL28" s="624">
        <v>4332776</v>
      </c>
      <c r="DM28" s="619"/>
      <c r="DN28" s="619"/>
      <c r="DO28" s="619"/>
      <c r="DP28" s="619"/>
      <c r="DQ28" s="619"/>
      <c r="DR28" s="619"/>
      <c r="DS28" s="619"/>
      <c r="DT28" s="619"/>
      <c r="DU28" s="619"/>
      <c r="DV28" s="620"/>
      <c r="DW28" s="641">
        <v>16.4</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89572</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4384209</v>
      </c>
      <c r="CS29" s="637"/>
      <c r="CT29" s="637"/>
      <c r="CU29" s="637"/>
      <c r="CV29" s="637"/>
      <c r="CW29" s="637"/>
      <c r="CX29" s="637"/>
      <c r="CY29" s="638"/>
      <c r="CZ29" s="621">
        <v>9.4</v>
      </c>
      <c r="DA29" s="639"/>
      <c r="DB29" s="639"/>
      <c r="DC29" s="640"/>
      <c r="DD29" s="624">
        <v>4332232</v>
      </c>
      <c r="DE29" s="637"/>
      <c r="DF29" s="637"/>
      <c r="DG29" s="637"/>
      <c r="DH29" s="637"/>
      <c r="DI29" s="637"/>
      <c r="DJ29" s="637"/>
      <c r="DK29" s="638"/>
      <c r="DL29" s="624">
        <v>4332232</v>
      </c>
      <c r="DM29" s="637"/>
      <c r="DN29" s="637"/>
      <c r="DO29" s="637"/>
      <c r="DP29" s="637"/>
      <c r="DQ29" s="637"/>
      <c r="DR29" s="637"/>
      <c r="DS29" s="637"/>
      <c r="DT29" s="637"/>
      <c r="DU29" s="637"/>
      <c r="DV29" s="638"/>
      <c r="DW29" s="641">
        <v>16.4</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1321389</v>
      </c>
      <c r="S30" s="619"/>
      <c r="T30" s="619"/>
      <c r="U30" s="619"/>
      <c r="V30" s="619"/>
      <c r="W30" s="619"/>
      <c r="X30" s="619"/>
      <c r="Y30" s="620"/>
      <c r="Z30" s="671">
        <v>2.8</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v>
      </c>
      <c r="BH30" s="685"/>
      <c r="BI30" s="685"/>
      <c r="BJ30" s="685"/>
      <c r="BK30" s="685"/>
      <c r="BL30" s="685"/>
      <c r="BM30" s="686">
        <v>95.9</v>
      </c>
      <c r="BN30" s="685"/>
      <c r="BO30" s="685"/>
      <c r="BP30" s="685"/>
      <c r="BQ30" s="687"/>
      <c r="BR30" s="684">
        <v>98.8</v>
      </c>
      <c r="BS30" s="685"/>
      <c r="BT30" s="685"/>
      <c r="BU30" s="685"/>
      <c r="BV30" s="685"/>
      <c r="BW30" s="685"/>
      <c r="BX30" s="686">
        <v>95.5</v>
      </c>
      <c r="BY30" s="685"/>
      <c r="BZ30" s="685"/>
      <c r="CA30" s="685"/>
      <c r="CB30" s="687"/>
      <c r="CD30" s="690"/>
      <c r="CE30" s="691"/>
      <c r="CF30" s="655" t="s">
        <v>290</v>
      </c>
      <c r="CG30" s="652"/>
      <c r="CH30" s="652"/>
      <c r="CI30" s="652"/>
      <c r="CJ30" s="652"/>
      <c r="CK30" s="652"/>
      <c r="CL30" s="652"/>
      <c r="CM30" s="652"/>
      <c r="CN30" s="652"/>
      <c r="CO30" s="652"/>
      <c r="CP30" s="652"/>
      <c r="CQ30" s="653"/>
      <c r="CR30" s="618">
        <v>3983489</v>
      </c>
      <c r="CS30" s="619"/>
      <c r="CT30" s="619"/>
      <c r="CU30" s="619"/>
      <c r="CV30" s="619"/>
      <c r="CW30" s="619"/>
      <c r="CX30" s="619"/>
      <c r="CY30" s="620"/>
      <c r="CZ30" s="621">
        <v>8.5</v>
      </c>
      <c r="DA30" s="639"/>
      <c r="DB30" s="639"/>
      <c r="DC30" s="640"/>
      <c r="DD30" s="624">
        <v>3931512</v>
      </c>
      <c r="DE30" s="619"/>
      <c r="DF30" s="619"/>
      <c r="DG30" s="619"/>
      <c r="DH30" s="619"/>
      <c r="DI30" s="619"/>
      <c r="DJ30" s="619"/>
      <c r="DK30" s="620"/>
      <c r="DL30" s="624">
        <v>3931512</v>
      </c>
      <c r="DM30" s="619"/>
      <c r="DN30" s="619"/>
      <c r="DO30" s="619"/>
      <c r="DP30" s="619"/>
      <c r="DQ30" s="619"/>
      <c r="DR30" s="619"/>
      <c r="DS30" s="619"/>
      <c r="DT30" s="619"/>
      <c r="DU30" s="619"/>
      <c r="DV30" s="620"/>
      <c r="DW30" s="641">
        <v>14.8</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513128</v>
      </c>
      <c r="S31" s="619"/>
      <c r="T31" s="619"/>
      <c r="U31" s="619"/>
      <c r="V31" s="619"/>
      <c r="W31" s="619"/>
      <c r="X31" s="619"/>
      <c r="Y31" s="620"/>
      <c r="Z31" s="671">
        <v>1.1</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98.8</v>
      </c>
      <c r="BH31" s="637"/>
      <c r="BI31" s="637"/>
      <c r="BJ31" s="637"/>
      <c r="BK31" s="637"/>
      <c r="BL31" s="637"/>
      <c r="BM31" s="673">
        <v>95.5</v>
      </c>
      <c r="BN31" s="683"/>
      <c r="BO31" s="683"/>
      <c r="BP31" s="683"/>
      <c r="BQ31" s="647"/>
      <c r="BR31" s="682">
        <v>98.3</v>
      </c>
      <c r="BS31" s="637"/>
      <c r="BT31" s="637"/>
      <c r="BU31" s="637"/>
      <c r="BV31" s="637"/>
      <c r="BW31" s="637"/>
      <c r="BX31" s="673">
        <v>95</v>
      </c>
      <c r="BY31" s="683"/>
      <c r="BZ31" s="683"/>
      <c r="CA31" s="683"/>
      <c r="CB31" s="647"/>
      <c r="CD31" s="690"/>
      <c r="CE31" s="691"/>
      <c r="CF31" s="655" t="s">
        <v>294</v>
      </c>
      <c r="CG31" s="652"/>
      <c r="CH31" s="652"/>
      <c r="CI31" s="652"/>
      <c r="CJ31" s="652"/>
      <c r="CK31" s="652"/>
      <c r="CL31" s="652"/>
      <c r="CM31" s="652"/>
      <c r="CN31" s="652"/>
      <c r="CO31" s="652"/>
      <c r="CP31" s="652"/>
      <c r="CQ31" s="653"/>
      <c r="CR31" s="618">
        <v>400720</v>
      </c>
      <c r="CS31" s="637"/>
      <c r="CT31" s="637"/>
      <c r="CU31" s="637"/>
      <c r="CV31" s="637"/>
      <c r="CW31" s="637"/>
      <c r="CX31" s="637"/>
      <c r="CY31" s="638"/>
      <c r="CZ31" s="621">
        <v>0.9</v>
      </c>
      <c r="DA31" s="639"/>
      <c r="DB31" s="639"/>
      <c r="DC31" s="640"/>
      <c r="DD31" s="624">
        <v>400720</v>
      </c>
      <c r="DE31" s="637"/>
      <c r="DF31" s="637"/>
      <c r="DG31" s="637"/>
      <c r="DH31" s="637"/>
      <c r="DI31" s="637"/>
      <c r="DJ31" s="637"/>
      <c r="DK31" s="638"/>
      <c r="DL31" s="624">
        <v>400720</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1123831</v>
      </c>
      <c r="S32" s="619"/>
      <c r="T32" s="619"/>
      <c r="U32" s="619"/>
      <c r="V32" s="619"/>
      <c r="W32" s="619"/>
      <c r="X32" s="619"/>
      <c r="Y32" s="620"/>
      <c r="Z32" s="671">
        <v>2.4</v>
      </c>
      <c r="AA32" s="671"/>
      <c r="AB32" s="671"/>
      <c r="AC32" s="671"/>
      <c r="AD32" s="672">
        <v>221</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99.1</v>
      </c>
      <c r="BH32" s="603"/>
      <c r="BI32" s="603"/>
      <c r="BJ32" s="603"/>
      <c r="BK32" s="603"/>
      <c r="BL32" s="603"/>
      <c r="BM32" s="666">
        <v>96.1</v>
      </c>
      <c r="BN32" s="603"/>
      <c r="BO32" s="603"/>
      <c r="BP32" s="603"/>
      <c r="BQ32" s="660"/>
      <c r="BR32" s="681">
        <v>99.2</v>
      </c>
      <c r="BS32" s="603"/>
      <c r="BT32" s="603"/>
      <c r="BU32" s="603"/>
      <c r="BV32" s="603"/>
      <c r="BW32" s="603"/>
      <c r="BX32" s="666">
        <v>95.6</v>
      </c>
      <c r="BY32" s="603"/>
      <c r="BZ32" s="603"/>
      <c r="CA32" s="603"/>
      <c r="CB32" s="660"/>
      <c r="CD32" s="692"/>
      <c r="CE32" s="693"/>
      <c r="CF32" s="655" t="s">
        <v>297</v>
      </c>
      <c r="CG32" s="652"/>
      <c r="CH32" s="652"/>
      <c r="CI32" s="652"/>
      <c r="CJ32" s="652"/>
      <c r="CK32" s="652"/>
      <c r="CL32" s="652"/>
      <c r="CM32" s="652"/>
      <c r="CN32" s="652"/>
      <c r="CO32" s="652"/>
      <c r="CP32" s="652"/>
      <c r="CQ32" s="653"/>
      <c r="CR32" s="618">
        <v>544</v>
      </c>
      <c r="CS32" s="619"/>
      <c r="CT32" s="619"/>
      <c r="CU32" s="619"/>
      <c r="CV32" s="619"/>
      <c r="CW32" s="619"/>
      <c r="CX32" s="619"/>
      <c r="CY32" s="620"/>
      <c r="CZ32" s="621">
        <v>0</v>
      </c>
      <c r="DA32" s="639"/>
      <c r="DB32" s="639"/>
      <c r="DC32" s="640"/>
      <c r="DD32" s="624">
        <v>544</v>
      </c>
      <c r="DE32" s="619"/>
      <c r="DF32" s="619"/>
      <c r="DG32" s="619"/>
      <c r="DH32" s="619"/>
      <c r="DI32" s="619"/>
      <c r="DJ32" s="619"/>
      <c r="DK32" s="620"/>
      <c r="DL32" s="624">
        <v>544</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5058172</v>
      </c>
      <c r="S33" s="619"/>
      <c r="T33" s="619"/>
      <c r="U33" s="619"/>
      <c r="V33" s="619"/>
      <c r="W33" s="619"/>
      <c r="X33" s="619"/>
      <c r="Y33" s="620"/>
      <c r="Z33" s="671">
        <v>10.6</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16006002</v>
      </c>
      <c r="CS33" s="637"/>
      <c r="CT33" s="637"/>
      <c r="CU33" s="637"/>
      <c r="CV33" s="637"/>
      <c r="CW33" s="637"/>
      <c r="CX33" s="637"/>
      <c r="CY33" s="638"/>
      <c r="CZ33" s="621">
        <v>34.2</v>
      </c>
      <c r="DA33" s="639"/>
      <c r="DB33" s="639"/>
      <c r="DC33" s="640"/>
      <c r="DD33" s="624">
        <v>13275847</v>
      </c>
      <c r="DE33" s="637"/>
      <c r="DF33" s="637"/>
      <c r="DG33" s="637"/>
      <c r="DH33" s="637"/>
      <c r="DI33" s="637"/>
      <c r="DJ33" s="637"/>
      <c r="DK33" s="638"/>
      <c r="DL33" s="624">
        <v>10319897</v>
      </c>
      <c r="DM33" s="637"/>
      <c r="DN33" s="637"/>
      <c r="DO33" s="637"/>
      <c r="DP33" s="637"/>
      <c r="DQ33" s="637"/>
      <c r="DR33" s="637"/>
      <c r="DS33" s="637"/>
      <c r="DT33" s="637"/>
      <c r="DU33" s="637"/>
      <c r="DV33" s="638"/>
      <c r="DW33" s="641">
        <v>39</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6417194</v>
      </c>
      <c r="CS34" s="619"/>
      <c r="CT34" s="619"/>
      <c r="CU34" s="619"/>
      <c r="CV34" s="619"/>
      <c r="CW34" s="619"/>
      <c r="CX34" s="619"/>
      <c r="CY34" s="620"/>
      <c r="CZ34" s="621">
        <v>13.7</v>
      </c>
      <c r="DA34" s="639"/>
      <c r="DB34" s="639"/>
      <c r="DC34" s="640"/>
      <c r="DD34" s="624">
        <v>4675368</v>
      </c>
      <c r="DE34" s="619"/>
      <c r="DF34" s="619"/>
      <c r="DG34" s="619"/>
      <c r="DH34" s="619"/>
      <c r="DI34" s="619"/>
      <c r="DJ34" s="619"/>
      <c r="DK34" s="620"/>
      <c r="DL34" s="624">
        <v>4080899</v>
      </c>
      <c r="DM34" s="619"/>
      <c r="DN34" s="619"/>
      <c r="DO34" s="619"/>
      <c r="DP34" s="619"/>
      <c r="DQ34" s="619"/>
      <c r="DR34" s="619"/>
      <c r="DS34" s="619"/>
      <c r="DT34" s="619"/>
      <c r="DU34" s="619"/>
      <c r="DV34" s="620"/>
      <c r="DW34" s="641">
        <v>15.4</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1457972</v>
      </c>
      <c r="S35" s="619"/>
      <c r="T35" s="619"/>
      <c r="U35" s="619"/>
      <c r="V35" s="619"/>
      <c r="W35" s="619"/>
      <c r="X35" s="619"/>
      <c r="Y35" s="620"/>
      <c r="Z35" s="671">
        <v>3.1</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4908515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292801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314259</v>
      </c>
      <c r="CS35" s="637"/>
      <c r="CT35" s="637"/>
      <c r="CU35" s="637"/>
      <c r="CV35" s="637"/>
      <c r="CW35" s="637"/>
      <c r="CX35" s="637"/>
      <c r="CY35" s="638"/>
      <c r="CZ35" s="621">
        <v>0.7</v>
      </c>
      <c r="DA35" s="639"/>
      <c r="DB35" s="639"/>
      <c r="DC35" s="640"/>
      <c r="DD35" s="624">
        <v>281788</v>
      </c>
      <c r="DE35" s="637"/>
      <c r="DF35" s="637"/>
      <c r="DG35" s="637"/>
      <c r="DH35" s="637"/>
      <c r="DI35" s="637"/>
      <c r="DJ35" s="637"/>
      <c r="DK35" s="638"/>
      <c r="DL35" s="624">
        <v>277857</v>
      </c>
      <c r="DM35" s="637"/>
      <c r="DN35" s="637"/>
      <c r="DO35" s="637"/>
      <c r="DP35" s="637"/>
      <c r="DQ35" s="637"/>
      <c r="DR35" s="637"/>
      <c r="DS35" s="637"/>
      <c r="DT35" s="637"/>
      <c r="DU35" s="637"/>
      <c r="DV35" s="638"/>
      <c r="DW35" s="641">
        <v>1</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47791711</v>
      </c>
      <c r="S36" s="659"/>
      <c r="T36" s="659"/>
      <c r="U36" s="659"/>
      <c r="V36" s="659"/>
      <c r="W36" s="659"/>
      <c r="X36" s="659"/>
      <c r="Y36" s="662"/>
      <c r="Z36" s="663">
        <v>100</v>
      </c>
      <c r="AA36" s="663"/>
      <c r="AB36" s="663"/>
      <c r="AC36" s="663"/>
      <c r="AD36" s="664">
        <v>25022724</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1585201</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-25434</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5028146</v>
      </c>
      <c r="CS36" s="619"/>
      <c r="CT36" s="619"/>
      <c r="CU36" s="619"/>
      <c r="CV36" s="619"/>
      <c r="CW36" s="619"/>
      <c r="CX36" s="619"/>
      <c r="CY36" s="620"/>
      <c r="CZ36" s="621">
        <v>10.8</v>
      </c>
      <c r="DA36" s="639"/>
      <c r="DB36" s="639"/>
      <c r="DC36" s="640"/>
      <c r="DD36" s="624">
        <v>4785952</v>
      </c>
      <c r="DE36" s="619"/>
      <c r="DF36" s="619"/>
      <c r="DG36" s="619"/>
      <c r="DH36" s="619"/>
      <c r="DI36" s="619"/>
      <c r="DJ36" s="619"/>
      <c r="DK36" s="620"/>
      <c r="DL36" s="624">
        <v>3525635</v>
      </c>
      <c r="DM36" s="619"/>
      <c r="DN36" s="619"/>
      <c r="DO36" s="619"/>
      <c r="DP36" s="619"/>
      <c r="DQ36" s="619"/>
      <c r="DR36" s="619"/>
      <c r="DS36" s="619"/>
      <c r="DT36" s="619"/>
      <c r="DU36" s="619"/>
      <c r="DV36" s="620"/>
      <c r="DW36" s="641">
        <v>13.3</v>
      </c>
      <c r="DX36" s="642"/>
      <c r="DY36" s="642"/>
      <c r="DZ36" s="642"/>
      <c r="EA36" s="642"/>
      <c r="EB36" s="642"/>
      <c r="EC36" s="643"/>
    </row>
    <row r="37" spans="43:133" ht="11.25" customHeight="1">
      <c r="AQ37" s="644" t="s">
        <v>312</v>
      </c>
      <c r="AR37" s="645"/>
      <c r="AS37" s="645"/>
      <c r="AT37" s="645"/>
      <c r="AU37" s="645"/>
      <c r="AV37" s="645"/>
      <c r="AW37" s="645"/>
      <c r="AX37" s="645"/>
      <c r="AY37" s="646"/>
      <c r="AZ37" s="618">
        <v>104966</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15667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1500547</v>
      </c>
      <c r="CS37" s="637"/>
      <c r="CT37" s="637"/>
      <c r="CU37" s="637"/>
      <c r="CV37" s="637"/>
      <c r="CW37" s="637"/>
      <c r="CX37" s="637"/>
      <c r="CY37" s="638"/>
      <c r="CZ37" s="621">
        <v>3.2</v>
      </c>
      <c r="DA37" s="639"/>
      <c r="DB37" s="639"/>
      <c r="DC37" s="640"/>
      <c r="DD37" s="624">
        <v>1496947</v>
      </c>
      <c r="DE37" s="637"/>
      <c r="DF37" s="637"/>
      <c r="DG37" s="637"/>
      <c r="DH37" s="637"/>
      <c r="DI37" s="637"/>
      <c r="DJ37" s="637"/>
      <c r="DK37" s="638"/>
      <c r="DL37" s="624">
        <v>1289447</v>
      </c>
      <c r="DM37" s="637"/>
      <c r="DN37" s="637"/>
      <c r="DO37" s="637"/>
      <c r="DP37" s="637"/>
      <c r="DQ37" s="637"/>
      <c r="DR37" s="637"/>
      <c r="DS37" s="637"/>
      <c r="DT37" s="637"/>
      <c r="DU37" s="637"/>
      <c r="DV37" s="638"/>
      <c r="DW37" s="641">
        <v>4.9</v>
      </c>
      <c r="DX37" s="642"/>
      <c r="DY37" s="642"/>
      <c r="DZ37" s="642"/>
      <c r="EA37" s="642"/>
      <c r="EB37" s="642"/>
      <c r="EC37" s="643"/>
    </row>
    <row r="38" spans="43:133" ht="11.25" customHeight="1">
      <c r="AQ38" s="644" t="s">
        <v>315</v>
      </c>
      <c r="AR38" s="645"/>
      <c r="AS38" s="645"/>
      <c r="AT38" s="645"/>
      <c r="AU38" s="645"/>
      <c r="AV38" s="645"/>
      <c r="AW38" s="645"/>
      <c r="AX38" s="645"/>
      <c r="AY38" s="646"/>
      <c r="AZ38" s="618">
        <v>47465</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25858</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3275849</v>
      </c>
      <c r="CS38" s="619"/>
      <c r="CT38" s="619"/>
      <c r="CU38" s="619"/>
      <c r="CV38" s="619"/>
      <c r="CW38" s="619"/>
      <c r="CX38" s="619"/>
      <c r="CY38" s="620"/>
      <c r="CZ38" s="621">
        <v>7</v>
      </c>
      <c r="DA38" s="639"/>
      <c r="DB38" s="639"/>
      <c r="DC38" s="640"/>
      <c r="DD38" s="624">
        <v>2748388</v>
      </c>
      <c r="DE38" s="619"/>
      <c r="DF38" s="619"/>
      <c r="DG38" s="619"/>
      <c r="DH38" s="619"/>
      <c r="DI38" s="619"/>
      <c r="DJ38" s="619"/>
      <c r="DK38" s="620"/>
      <c r="DL38" s="624">
        <v>2435506</v>
      </c>
      <c r="DM38" s="619"/>
      <c r="DN38" s="619"/>
      <c r="DO38" s="619"/>
      <c r="DP38" s="619"/>
      <c r="DQ38" s="619"/>
      <c r="DR38" s="619"/>
      <c r="DS38" s="619"/>
      <c r="DT38" s="619"/>
      <c r="DU38" s="619"/>
      <c r="DV38" s="620"/>
      <c r="DW38" s="641">
        <v>9.2</v>
      </c>
      <c r="DX38" s="642"/>
      <c r="DY38" s="642"/>
      <c r="DZ38" s="642"/>
      <c r="EA38" s="642"/>
      <c r="EB38" s="642"/>
      <c r="EC38" s="643"/>
    </row>
    <row r="39" spans="43: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855266</v>
      </c>
      <c r="CS39" s="637"/>
      <c r="CT39" s="637"/>
      <c r="CU39" s="637"/>
      <c r="CV39" s="637"/>
      <c r="CW39" s="637"/>
      <c r="CX39" s="637"/>
      <c r="CY39" s="638"/>
      <c r="CZ39" s="621">
        <v>1.8</v>
      </c>
      <c r="DA39" s="639"/>
      <c r="DB39" s="639"/>
      <c r="DC39" s="640"/>
      <c r="DD39" s="624">
        <v>713463</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956003</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93</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115288</v>
      </c>
      <c r="CS40" s="619"/>
      <c r="CT40" s="619"/>
      <c r="CU40" s="619"/>
      <c r="CV40" s="619"/>
      <c r="CW40" s="619"/>
      <c r="CX40" s="619"/>
      <c r="CY40" s="620"/>
      <c r="CZ40" s="621">
        <v>0.2</v>
      </c>
      <c r="DA40" s="639"/>
      <c r="DB40" s="639"/>
      <c r="DC40" s="640"/>
      <c r="DD40" s="624">
        <v>70888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2214880</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311</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9060335</v>
      </c>
      <c r="CS42" s="619"/>
      <c r="CT42" s="619"/>
      <c r="CU42" s="619"/>
      <c r="CV42" s="619"/>
      <c r="CW42" s="619"/>
      <c r="CX42" s="619"/>
      <c r="CY42" s="620"/>
      <c r="CZ42" s="621">
        <v>19.4</v>
      </c>
      <c r="DA42" s="622"/>
      <c r="DB42" s="622"/>
      <c r="DC42" s="623"/>
      <c r="DD42" s="624">
        <v>2457815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486754</v>
      </c>
      <c r="CS43" s="637"/>
      <c r="CT43" s="637"/>
      <c r="CU43" s="637"/>
      <c r="CV43" s="637"/>
      <c r="CW43" s="637"/>
      <c r="CX43" s="637"/>
      <c r="CY43" s="638"/>
      <c r="CZ43" s="621">
        <v>1</v>
      </c>
      <c r="DA43" s="639"/>
      <c r="DB43" s="639"/>
      <c r="DC43" s="640"/>
      <c r="DD43" s="624">
        <v>486754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9060335</v>
      </c>
      <c r="CS44" s="619"/>
      <c r="CT44" s="619"/>
      <c r="CU44" s="619"/>
      <c r="CV44" s="619"/>
      <c r="CW44" s="619"/>
      <c r="CX44" s="619"/>
      <c r="CY44" s="620"/>
      <c r="CZ44" s="621">
        <v>19.4</v>
      </c>
      <c r="DA44" s="622"/>
      <c r="DB44" s="622"/>
      <c r="DC44" s="623"/>
      <c r="DD44" s="624">
        <v>2457815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334</v>
      </c>
      <c r="CG45" s="616"/>
      <c r="CH45" s="616"/>
      <c r="CI45" s="616"/>
      <c r="CJ45" s="616"/>
      <c r="CK45" s="616"/>
      <c r="CL45" s="616"/>
      <c r="CM45" s="616"/>
      <c r="CN45" s="616"/>
      <c r="CO45" s="616"/>
      <c r="CP45" s="616"/>
      <c r="CQ45" s="617"/>
      <c r="CR45" s="618">
        <v>5299609</v>
      </c>
      <c r="CS45" s="637"/>
      <c r="CT45" s="637"/>
      <c r="CU45" s="637"/>
      <c r="CV45" s="637"/>
      <c r="CW45" s="637"/>
      <c r="CX45" s="637"/>
      <c r="CY45" s="638"/>
      <c r="CZ45" s="621">
        <v>11.3</v>
      </c>
      <c r="DA45" s="639"/>
      <c r="DB45" s="639"/>
      <c r="DC45" s="640"/>
      <c r="DD45" s="624">
        <v>645563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335</v>
      </c>
      <c r="CG46" s="616"/>
      <c r="CH46" s="616"/>
      <c r="CI46" s="616"/>
      <c r="CJ46" s="616"/>
      <c r="CK46" s="616"/>
      <c r="CL46" s="616"/>
      <c r="CM46" s="616"/>
      <c r="CN46" s="616"/>
      <c r="CO46" s="616"/>
      <c r="CP46" s="616"/>
      <c r="CQ46" s="617"/>
      <c r="CR46" s="618">
        <v>3731282</v>
      </c>
      <c r="CS46" s="619"/>
      <c r="CT46" s="619"/>
      <c r="CU46" s="619"/>
      <c r="CV46" s="619"/>
      <c r="CW46" s="619"/>
      <c r="CX46" s="619"/>
      <c r="CY46" s="620"/>
      <c r="CZ46" s="621">
        <v>8</v>
      </c>
      <c r="DA46" s="622"/>
      <c r="DB46" s="622"/>
      <c r="DC46" s="623"/>
      <c r="DD46" s="624">
        <v>1792608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336</v>
      </c>
      <c r="CG47" s="616"/>
      <c r="CH47" s="616"/>
      <c r="CI47" s="616"/>
      <c r="CJ47" s="616"/>
      <c r="CK47" s="616"/>
      <c r="CL47" s="616"/>
      <c r="CM47" s="616"/>
      <c r="CN47" s="616"/>
      <c r="CO47" s="616"/>
      <c r="CP47" s="616"/>
      <c r="CQ47" s="617"/>
      <c r="CR47" s="618" t="s">
        <v>108</v>
      </c>
      <c r="CS47" s="637"/>
      <c r="CT47" s="637"/>
      <c r="CU47" s="637"/>
      <c r="CV47" s="637"/>
      <c r="CW47" s="637"/>
      <c r="CX47" s="637"/>
      <c r="CY47" s="638"/>
      <c r="CZ47" s="621" t="s">
        <v>108</v>
      </c>
      <c r="DA47" s="639"/>
      <c r="DB47" s="639"/>
      <c r="DC47" s="640"/>
      <c r="DD47" s="624" t="s">
        <v>108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337</v>
      </c>
      <c r="CG48" s="616"/>
      <c r="CH48" s="616"/>
      <c r="CI48" s="616"/>
      <c r="CJ48" s="616"/>
      <c r="CK48" s="616"/>
      <c r="CL48" s="616"/>
      <c r="CM48" s="616"/>
      <c r="CN48" s="616"/>
      <c r="CO48" s="616"/>
      <c r="CP48" s="616"/>
      <c r="CQ48" s="617"/>
      <c r="CR48" s="618" t="s">
        <v>108</v>
      </c>
      <c r="CS48" s="619"/>
      <c r="CT48" s="619"/>
      <c r="CU48" s="619"/>
      <c r="CV48" s="619"/>
      <c r="CW48" s="619"/>
      <c r="CX48" s="619"/>
      <c r="CY48" s="620"/>
      <c r="CZ48" s="621" t="s">
        <v>108</v>
      </c>
      <c r="DA48" s="622"/>
      <c r="DB48" s="622"/>
      <c r="DC48" s="623"/>
      <c r="DD48" s="624" t="s">
        <v>108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46771122</v>
      </c>
      <c r="CS49" s="603"/>
      <c r="CT49" s="603"/>
      <c r="CU49" s="603"/>
      <c r="CV49" s="603"/>
      <c r="CW49" s="603"/>
      <c r="CX49" s="603"/>
      <c r="CY49" s="604"/>
      <c r="CZ49" s="605">
        <v>100</v>
      </c>
      <c r="DA49" s="606"/>
      <c r="DB49" s="606"/>
      <c r="DC49" s="607"/>
      <c r="DD49" s="608">
        <v>29371274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8" t="s">
        <v>340</v>
      </c>
      <c r="DK2" s="1139"/>
      <c r="DL2" s="1139"/>
      <c r="DM2" s="1139"/>
      <c r="DN2" s="1139"/>
      <c r="DO2" s="1140"/>
      <c r="DP2" s="200"/>
      <c r="DQ2" s="1138" t="s">
        <v>341</v>
      </c>
      <c r="DR2" s="1139"/>
      <c r="DS2" s="1139"/>
      <c r="DT2" s="1139"/>
      <c r="DU2" s="1139"/>
      <c r="DV2" s="1139"/>
      <c r="DW2" s="1139"/>
      <c r="DX2" s="1139"/>
      <c r="DY2" s="1139"/>
      <c r="DZ2" s="114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1" t="s">
        <v>342</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3" t="s">
        <v>344</v>
      </c>
      <c r="B5" s="1024"/>
      <c r="C5" s="1024"/>
      <c r="D5" s="1024"/>
      <c r="E5" s="1024"/>
      <c r="F5" s="1024"/>
      <c r="G5" s="1024"/>
      <c r="H5" s="1024"/>
      <c r="I5" s="1024"/>
      <c r="J5" s="1024"/>
      <c r="K5" s="1024"/>
      <c r="L5" s="1024"/>
      <c r="M5" s="1024"/>
      <c r="N5" s="1024"/>
      <c r="O5" s="1024"/>
      <c r="P5" s="1025"/>
      <c r="Q5" s="1029" t="s">
        <v>345</v>
      </c>
      <c r="R5" s="1030"/>
      <c r="S5" s="1030"/>
      <c r="T5" s="1030"/>
      <c r="U5" s="1031"/>
      <c r="V5" s="1029" t="s">
        <v>346</v>
      </c>
      <c r="W5" s="1030"/>
      <c r="X5" s="1030"/>
      <c r="Y5" s="1030"/>
      <c r="Z5" s="1031"/>
      <c r="AA5" s="1029" t="s">
        <v>347</v>
      </c>
      <c r="AB5" s="1030"/>
      <c r="AC5" s="1030"/>
      <c r="AD5" s="1030"/>
      <c r="AE5" s="1030"/>
      <c r="AF5" s="1141" t="s">
        <v>348</v>
      </c>
      <c r="AG5" s="1030"/>
      <c r="AH5" s="1030"/>
      <c r="AI5" s="1030"/>
      <c r="AJ5" s="1045"/>
      <c r="AK5" s="1030" t="s">
        <v>349</v>
      </c>
      <c r="AL5" s="1030"/>
      <c r="AM5" s="1030"/>
      <c r="AN5" s="1030"/>
      <c r="AO5" s="1031"/>
      <c r="AP5" s="1029" t="s">
        <v>350</v>
      </c>
      <c r="AQ5" s="1030"/>
      <c r="AR5" s="1030"/>
      <c r="AS5" s="1030"/>
      <c r="AT5" s="1031"/>
      <c r="AU5" s="1029" t="s">
        <v>351</v>
      </c>
      <c r="AV5" s="1030"/>
      <c r="AW5" s="1030"/>
      <c r="AX5" s="1030"/>
      <c r="AY5" s="1045"/>
      <c r="AZ5" s="207"/>
      <c r="BA5" s="207"/>
      <c r="BB5" s="207"/>
      <c r="BC5" s="207"/>
      <c r="BD5" s="207"/>
      <c r="BE5" s="208"/>
      <c r="BF5" s="208"/>
      <c r="BG5" s="208"/>
      <c r="BH5" s="208"/>
      <c r="BI5" s="208"/>
      <c r="BJ5" s="208"/>
      <c r="BK5" s="208"/>
      <c r="BL5" s="208"/>
      <c r="BM5" s="208"/>
      <c r="BN5" s="208"/>
      <c r="BO5" s="208"/>
      <c r="BP5" s="208"/>
      <c r="BQ5" s="1023" t="s">
        <v>352</v>
      </c>
      <c r="BR5" s="1024"/>
      <c r="BS5" s="1024"/>
      <c r="BT5" s="1024"/>
      <c r="BU5" s="1024"/>
      <c r="BV5" s="1024"/>
      <c r="BW5" s="1024"/>
      <c r="BX5" s="1024"/>
      <c r="BY5" s="1024"/>
      <c r="BZ5" s="1024"/>
      <c r="CA5" s="1024"/>
      <c r="CB5" s="1024"/>
      <c r="CC5" s="1024"/>
      <c r="CD5" s="1024"/>
      <c r="CE5" s="1024"/>
      <c r="CF5" s="1024"/>
      <c r="CG5" s="1025"/>
      <c r="CH5" s="1029" t="s">
        <v>353</v>
      </c>
      <c r="CI5" s="1030"/>
      <c r="CJ5" s="1030"/>
      <c r="CK5" s="1030"/>
      <c r="CL5" s="1031"/>
      <c r="CM5" s="1029" t="s">
        <v>354</v>
      </c>
      <c r="CN5" s="1030"/>
      <c r="CO5" s="1030"/>
      <c r="CP5" s="1030"/>
      <c r="CQ5" s="1031"/>
      <c r="CR5" s="1029" t="s">
        <v>355</v>
      </c>
      <c r="CS5" s="1030"/>
      <c r="CT5" s="1030"/>
      <c r="CU5" s="1030"/>
      <c r="CV5" s="1031"/>
      <c r="CW5" s="1029" t="s">
        <v>356</v>
      </c>
      <c r="CX5" s="1030"/>
      <c r="CY5" s="1030"/>
      <c r="CZ5" s="1030"/>
      <c r="DA5" s="1031"/>
      <c r="DB5" s="1029" t="s">
        <v>357</v>
      </c>
      <c r="DC5" s="1030"/>
      <c r="DD5" s="1030"/>
      <c r="DE5" s="1030"/>
      <c r="DF5" s="1031"/>
      <c r="DG5" s="1126" t="s">
        <v>358</v>
      </c>
      <c r="DH5" s="1127"/>
      <c r="DI5" s="1127"/>
      <c r="DJ5" s="1127"/>
      <c r="DK5" s="1128"/>
      <c r="DL5" s="1126" t="s">
        <v>359</v>
      </c>
      <c r="DM5" s="1127"/>
      <c r="DN5" s="1127"/>
      <c r="DO5" s="1127"/>
      <c r="DP5" s="1128"/>
      <c r="DQ5" s="1029" t="s">
        <v>360</v>
      </c>
      <c r="DR5" s="1030"/>
      <c r="DS5" s="1030"/>
      <c r="DT5" s="1030"/>
      <c r="DU5" s="1031"/>
      <c r="DV5" s="1029" t="s">
        <v>351</v>
      </c>
      <c r="DW5" s="1030"/>
      <c r="DX5" s="1030"/>
      <c r="DY5" s="1030"/>
      <c r="DZ5" s="1045"/>
      <c r="EA5" s="205"/>
    </row>
    <row r="6" spans="1:131" s="206"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42"/>
      <c r="AG6" s="1033"/>
      <c r="AH6" s="1033"/>
      <c r="AI6" s="1033"/>
      <c r="AJ6" s="1046"/>
      <c r="AK6" s="1033"/>
      <c r="AL6" s="1033"/>
      <c r="AM6" s="1033"/>
      <c r="AN6" s="1033"/>
      <c r="AO6" s="1034"/>
      <c r="AP6" s="1032"/>
      <c r="AQ6" s="1033"/>
      <c r="AR6" s="1033"/>
      <c r="AS6" s="1033"/>
      <c r="AT6" s="1034"/>
      <c r="AU6" s="1032"/>
      <c r="AV6" s="1033"/>
      <c r="AW6" s="1033"/>
      <c r="AX6" s="1033"/>
      <c r="AY6" s="1046"/>
      <c r="AZ6" s="203"/>
      <c r="BA6" s="203"/>
      <c r="BB6" s="203"/>
      <c r="BC6" s="203"/>
      <c r="BD6" s="203"/>
      <c r="BE6" s="204"/>
      <c r="BF6" s="204"/>
      <c r="BG6" s="204"/>
      <c r="BH6" s="204"/>
      <c r="BI6" s="204"/>
      <c r="BJ6" s="204"/>
      <c r="BK6" s="204"/>
      <c r="BL6" s="204"/>
      <c r="BM6" s="204"/>
      <c r="BN6" s="204"/>
      <c r="BO6" s="204"/>
      <c r="BP6" s="204"/>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29"/>
      <c r="DH6" s="1130"/>
      <c r="DI6" s="1130"/>
      <c r="DJ6" s="1130"/>
      <c r="DK6" s="1131"/>
      <c r="DL6" s="1129"/>
      <c r="DM6" s="1130"/>
      <c r="DN6" s="1130"/>
      <c r="DO6" s="1130"/>
      <c r="DP6" s="1131"/>
      <c r="DQ6" s="1032"/>
      <c r="DR6" s="1033"/>
      <c r="DS6" s="1033"/>
      <c r="DT6" s="1033"/>
      <c r="DU6" s="1034"/>
      <c r="DV6" s="1032"/>
      <c r="DW6" s="1033"/>
      <c r="DX6" s="1033"/>
      <c r="DY6" s="1033"/>
      <c r="DZ6" s="1046"/>
      <c r="EA6" s="205"/>
    </row>
    <row r="7" spans="1:131" s="206" customFormat="1" ht="26.25" customHeight="1" thickTop="1">
      <c r="A7" s="209">
        <v>1</v>
      </c>
      <c r="B7" s="1078" t="s">
        <v>361</v>
      </c>
      <c r="C7" s="1079"/>
      <c r="D7" s="1079"/>
      <c r="E7" s="1079"/>
      <c r="F7" s="1079"/>
      <c r="G7" s="1079"/>
      <c r="H7" s="1079"/>
      <c r="I7" s="1079"/>
      <c r="J7" s="1079"/>
      <c r="K7" s="1079"/>
      <c r="L7" s="1079"/>
      <c r="M7" s="1079"/>
      <c r="N7" s="1079"/>
      <c r="O7" s="1079"/>
      <c r="P7" s="1080"/>
      <c r="Q7" s="1132">
        <v>47461</v>
      </c>
      <c r="R7" s="1133"/>
      <c r="S7" s="1133"/>
      <c r="T7" s="1133"/>
      <c r="U7" s="1133"/>
      <c r="V7" s="1133">
        <v>46440</v>
      </c>
      <c r="W7" s="1133"/>
      <c r="X7" s="1133"/>
      <c r="Y7" s="1133"/>
      <c r="Z7" s="1133"/>
      <c r="AA7" s="1133">
        <v>1021</v>
      </c>
      <c r="AB7" s="1133"/>
      <c r="AC7" s="1133"/>
      <c r="AD7" s="1133"/>
      <c r="AE7" s="1134"/>
      <c r="AF7" s="1135">
        <v>444</v>
      </c>
      <c r="AG7" s="1136"/>
      <c r="AH7" s="1136"/>
      <c r="AI7" s="1136"/>
      <c r="AJ7" s="1137"/>
      <c r="AK7" s="1119">
        <v>105</v>
      </c>
      <c r="AL7" s="1120"/>
      <c r="AM7" s="1120"/>
      <c r="AN7" s="1120"/>
      <c r="AO7" s="1120"/>
      <c r="AP7" s="1120">
        <v>38528</v>
      </c>
      <c r="AQ7" s="1120"/>
      <c r="AR7" s="1120"/>
      <c r="AS7" s="1120"/>
      <c r="AT7" s="1120"/>
      <c r="AU7" s="1121"/>
      <c r="AV7" s="1121"/>
      <c r="AW7" s="1121"/>
      <c r="AX7" s="1121"/>
      <c r="AY7" s="1122"/>
      <c r="AZ7" s="203"/>
      <c r="BA7" s="203"/>
      <c r="BB7" s="203"/>
      <c r="BC7" s="203"/>
      <c r="BD7" s="203"/>
      <c r="BE7" s="204"/>
      <c r="BF7" s="204"/>
      <c r="BG7" s="204"/>
      <c r="BH7" s="204"/>
      <c r="BI7" s="204"/>
      <c r="BJ7" s="204"/>
      <c r="BK7" s="204"/>
      <c r="BL7" s="204"/>
      <c r="BM7" s="204"/>
      <c r="BN7" s="204"/>
      <c r="BO7" s="204"/>
      <c r="BP7" s="204"/>
      <c r="BQ7" s="210">
        <v>1</v>
      </c>
      <c r="BR7" s="211" t="s">
        <v>545</v>
      </c>
      <c r="BS7" s="1123" t="s">
        <v>541</v>
      </c>
      <c r="BT7" s="1124"/>
      <c r="BU7" s="1124"/>
      <c r="BV7" s="1124"/>
      <c r="BW7" s="1124"/>
      <c r="BX7" s="1124"/>
      <c r="BY7" s="1124"/>
      <c r="BZ7" s="1124"/>
      <c r="CA7" s="1124"/>
      <c r="CB7" s="1124"/>
      <c r="CC7" s="1124"/>
      <c r="CD7" s="1124"/>
      <c r="CE7" s="1124"/>
      <c r="CF7" s="1124"/>
      <c r="CG7" s="1125"/>
      <c r="CH7" s="1116">
        <v>-6</v>
      </c>
      <c r="CI7" s="1117"/>
      <c r="CJ7" s="1117"/>
      <c r="CK7" s="1117"/>
      <c r="CL7" s="1118"/>
      <c r="CM7" s="1116">
        <v>2075</v>
      </c>
      <c r="CN7" s="1117"/>
      <c r="CO7" s="1117"/>
      <c r="CP7" s="1117"/>
      <c r="CQ7" s="1118"/>
      <c r="CR7" s="1116">
        <v>10</v>
      </c>
      <c r="CS7" s="1117"/>
      <c r="CT7" s="1117"/>
      <c r="CU7" s="1117"/>
      <c r="CV7" s="1118"/>
      <c r="CW7" s="1116" t="s">
        <v>546</v>
      </c>
      <c r="CX7" s="1117"/>
      <c r="CY7" s="1117"/>
      <c r="CZ7" s="1117"/>
      <c r="DA7" s="1118"/>
      <c r="DB7" s="1116" t="s">
        <v>546</v>
      </c>
      <c r="DC7" s="1117"/>
      <c r="DD7" s="1117"/>
      <c r="DE7" s="1117"/>
      <c r="DF7" s="1118"/>
      <c r="DG7" s="1116">
        <v>3771</v>
      </c>
      <c r="DH7" s="1117"/>
      <c r="DI7" s="1117"/>
      <c r="DJ7" s="1117"/>
      <c r="DK7" s="1118"/>
      <c r="DL7" s="1116" t="s">
        <v>546</v>
      </c>
      <c r="DM7" s="1117"/>
      <c r="DN7" s="1117"/>
      <c r="DO7" s="1117"/>
      <c r="DP7" s="1118"/>
      <c r="DQ7" s="1116">
        <v>2084</v>
      </c>
      <c r="DR7" s="1117"/>
      <c r="DS7" s="1117"/>
      <c r="DT7" s="1117"/>
      <c r="DU7" s="1118"/>
      <c r="DV7" s="1143"/>
      <c r="DW7" s="1144"/>
      <c r="DX7" s="1144"/>
      <c r="DY7" s="1144"/>
      <c r="DZ7" s="1145"/>
      <c r="EA7" s="205"/>
    </row>
    <row r="8" spans="1:131" s="206" customFormat="1" ht="26.25" customHeight="1">
      <c r="A8" s="212">
        <v>2</v>
      </c>
      <c r="B8" s="1065" t="s">
        <v>362</v>
      </c>
      <c r="C8" s="1066"/>
      <c r="D8" s="1066"/>
      <c r="E8" s="1066"/>
      <c r="F8" s="1066"/>
      <c r="G8" s="1066"/>
      <c r="H8" s="1066"/>
      <c r="I8" s="1066"/>
      <c r="J8" s="1066"/>
      <c r="K8" s="1066"/>
      <c r="L8" s="1066"/>
      <c r="M8" s="1066"/>
      <c r="N8" s="1066"/>
      <c r="O8" s="1066"/>
      <c r="P8" s="1067"/>
      <c r="Q8" s="1071">
        <v>574</v>
      </c>
      <c r="R8" s="1072"/>
      <c r="S8" s="1072"/>
      <c r="T8" s="1072"/>
      <c r="U8" s="1072"/>
      <c r="V8" s="1072">
        <v>574</v>
      </c>
      <c r="W8" s="1072"/>
      <c r="X8" s="1072"/>
      <c r="Y8" s="1072"/>
      <c r="Z8" s="1072"/>
      <c r="AA8" s="1072">
        <v>0</v>
      </c>
      <c r="AB8" s="1072"/>
      <c r="AC8" s="1072"/>
      <c r="AD8" s="1072"/>
      <c r="AE8" s="1073"/>
      <c r="AF8" s="1047">
        <v>0</v>
      </c>
      <c r="AG8" s="1048"/>
      <c r="AH8" s="1048"/>
      <c r="AI8" s="1048"/>
      <c r="AJ8" s="1049"/>
      <c r="AK8" s="1114">
        <v>227</v>
      </c>
      <c r="AL8" s="1115"/>
      <c r="AM8" s="1115"/>
      <c r="AN8" s="1115"/>
      <c r="AO8" s="1115"/>
      <c r="AP8" s="1115" t="s">
        <v>533</v>
      </c>
      <c r="AQ8" s="1115"/>
      <c r="AR8" s="1115"/>
      <c r="AS8" s="1115"/>
      <c r="AT8" s="1115"/>
      <c r="AU8" s="1112"/>
      <c r="AV8" s="1112"/>
      <c r="AW8" s="1112"/>
      <c r="AX8" s="1112"/>
      <c r="AY8" s="1113"/>
      <c r="AZ8" s="203"/>
      <c r="BA8" s="203"/>
      <c r="BB8" s="203"/>
      <c r="BC8" s="203"/>
      <c r="BD8" s="203"/>
      <c r="BE8" s="204"/>
      <c r="BF8" s="204"/>
      <c r="BG8" s="204"/>
      <c r="BH8" s="204"/>
      <c r="BI8" s="204"/>
      <c r="BJ8" s="204"/>
      <c r="BK8" s="204"/>
      <c r="BL8" s="204"/>
      <c r="BM8" s="204"/>
      <c r="BN8" s="204"/>
      <c r="BO8" s="204"/>
      <c r="BP8" s="204"/>
      <c r="BQ8" s="213">
        <v>2</v>
      </c>
      <c r="BR8" s="214"/>
      <c r="BS8" s="1042" t="s">
        <v>542</v>
      </c>
      <c r="BT8" s="1043"/>
      <c r="BU8" s="1043"/>
      <c r="BV8" s="1043"/>
      <c r="BW8" s="1043"/>
      <c r="BX8" s="1043"/>
      <c r="BY8" s="1043"/>
      <c r="BZ8" s="1043"/>
      <c r="CA8" s="1043"/>
      <c r="CB8" s="1043"/>
      <c r="CC8" s="1043"/>
      <c r="CD8" s="1043"/>
      <c r="CE8" s="1043"/>
      <c r="CF8" s="1043"/>
      <c r="CG8" s="1044"/>
      <c r="CH8" s="1017">
        <v>15</v>
      </c>
      <c r="CI8" s="1018"/>
      <c r="CJ8" s="1018"/>
      <c r="CK8" s="1018"/>
      <c r="CL8" s="1019"/>
      <c r="CM8" s="1017">
        <v>194</v>
      </c>
      <c r="CN8" s="1018"/>
      <c r="CO8" s="1018"/>
      <c r="CP8" s="1018"/>
      <c r="CQ8" s="1019"/>
      <c r="CR8" s="1017">
        <v>10</v>
      </c>
      <c r="CS8" s="1018"/>
      <c r="CT8" s="1018"/>
      <c r="CU8" s="1018"/>
      <c r="CV8" s="1019"/>
      <c r="CW8" s="1017">
        <v>60</v>
      </c>
      <c r="CX8" s="1018"/>
      <c r="CY8" s="1018"/>
      <c r="CZ8" s="1018"/>
      <c r="DA8" s="1019"/>
      <c r="DB8" s="1017" t="s">
        <v>547</v>
      </c>
      <c r="DC8" s="1018"/>
      <c r="DD8" s="1018"/>
      <c r="DE8" s="1018"/>
      <c r="DF8" s="1019"/>
      <c r="DG8" s="1017" t="s">
        <v>546</v>
      </c>
      <c r="DH8" s="1018"/>
      <c r="DI8" s="1018"/>
      <c r="DJ8" s="1018"/>
      <c r="DK8" s="1019"/>
      <c r="DL8" s="1017" t="s">
        <v>546</v>
      </c>
      <c r="DM8" s="1018"/>
      <c r="DN8" s="1018"/>
      <c r="DO8" s="1018"/>
      <c r="DP8" s="1019"/>
      <c r="DQ8" s="1017" t="s">
        <v>548</v>
      </c>
      <c r="DR8" s="1018"/>
      <c r="DS8" s="1018"/>
      <c r="DT8" s="1018"/>
      <c r="DU8" s="1019"/>
      <c r="DV8" s="1020"/>
      <c r="DW8" s="1021"/>
      <c r="DX8" s="1021"/>
      <c r="DY8" s="1021"/>
      <c r="DZ8" s="1022"/>
      <c r="EA8" s="205"/>
    </row>
    <row r="9" spans="1:131" s="206" customFormat="1" ht="26.25" customHeight="1">
      <c r="A9" s="212">
        <v>3</v>
      </c>
      <c r="B9" s="1065"/>
      <c r="C9" s="1066"/>
      <c r="D9" s="1066"/>
      <c r="E9" s="1066"/>
      <c r="F9" s="1066"/>
      <c r="G9" s="1066"/>
      <c r="H9" s="1066"/>
      <c r="I9" s="1066"/>
      <c r="J9" s="1066"/>
      <c r="K9" s="1066"/>
      <c r="L9" s="1066"/>
      <c r="M9" s="1066"/>
      <c r="N9" s="1066"/>
      <c r="O9" s="1066"/>
      <c r="P9" s="1067"/>
      <c r="Q9" s="1071"/>
      <c r="R9" s="1072"/>
      <c r="S9" s="1072"/>
      <c r="T9" s="1072"/>
      <c r="U9" s="1072"/>
      <c r="V9" s="1072"/>
      <c r="W9" s="1072"/>
      <c r="X9" s="1072"/>
      <c r="Y9" s="1072"/>
      <c r="Z9" s="1072"/>
      <c r="AA9" s="1072"/>
      <c r="AB9" s="1072"/>
      <c r="AC9" s="1072"/>
      <c r="AD9" s="1072"/>
      <c r="AE9" s="1073"/>
      <c r="AF9" s="1047"/>
      <c r="AG9" s="1048"/>
      <c r="AH9" s="1048"/>
      <c r="AI9" s="1048"/>
      <c r="AJ9" s="1049"/>
      <c r="AK9" s="1114"/>
      <c r="AL9" s="1115"/>
      <c r="AM9" s="1115"/>
      <c r="AN9" s="1115"/>
      <c r="AO9" s="1115"/>
      <c r="AP9" s="1115"/>
      <c r="AQ9" s="1115"/>
      <c r="AR9" s="1115"/>
      <c r="AS9" s="1115"/>
      <c r="AT9" s="1115"/>
      <c r="AU9" s="1112"/>
      <c r="AV9" s="1112"/>
      <c r="AW9" s="1112"/>
      <c r="AX9" s="1112"/>
      <c r="AY9" s="1113"/>
      <c r="AZ9" s="203"/>
      <c r="BA9" s="203"/>
      <c r="BB9" s="203"/>
      <c r="BC9" s="203"/>
      <c r="BD9" s="203"/>
      <c r="BE9" s="204"/>
      <c r="BF9" s="204"/>
      <c r="BG9" s="204"/>
      <c r="BH9" s="204"/>
      <c r="BI9" s="204"/>
      <c r="BJ9" s="204"/>
      <c r="BK9" s="204"/>
      <c r="BL9" s="204"/>
      <c r="BM9" s="204"/>
      <c r="BN9" s="204"/>
      <c r="BO9" s="204"/>
      <c r="BP9" s="204"/>
      <c r="BQ9" s="213">
        <v>3</v>
      </c>
      <c r="BR9" s="214"/>
      <c r="BS9" s="1042" t="s">
        <v>543</v>
      </c>
      <c r="BT9" s="1043"/>
      <c r="BU9" s="1043"/>
      <c r="BV9" s="1043"/>
      <c r="BW9" s="1043"/>
      <c r="BX9" s="1043"/>
      <c r="BY9" s="1043"/>
      <c r="BZ9" s="1043"/>
      <c r="CA9" s="1043"/>
      <c r="CB9" s="1043"/>
      <c r="CC9" s="1043"/>
      <c r="CD9" s="1043"/>
      <c r="CE9" s="1043"/>
      <c r="CF9" s="1043"/>
      <c r="CG9" s="1044"/>
      <c r="CH9" s="1017">
        <v>58</v>
      </c>
      <c r="CI9" s="1018"/>
      <c r="CJ9" s="1018"/>
      <c r="CK9" s="1018"/>
      <c r="CL9" s="1019"/>
      <c r="CM9" s="1017">
        <v>451</v>
      </c>
      <c r="CN9" s="1018"/>
      <c r="CO9" s="1018"/>
      <c r="CP9" s="1018"/>
      <c r="CQ9" s="1019"/>
      <c r="CR9" s="1017">
        <v>22</v>
      </c>
      <c r="CS9" s="1018"/>
      <c r="CT9" s="1018"/>
      <c r="CU9" s="1018"/>
      <c r="CV9" s="1019"/>
      <c r="CW9" s="1017" t="s">
        <v>546</v>
      </c>
      <c r="CX9" s="1018"/>
      <c r="CY9" s="1018"/>
      <c r="CZ9" s="1018"/>
      <c r="DA9" s="1019"/>
      <c r="DB9" s="1017">
        <v>25</v>
      </c>
      <c r="DC9" s="1018"/>
      <c r="DD9" s="1018"/>
      <c r="DE9" s="1018"/>
      <c r="DF9" s="1019"/>
      <c r="DG9" s="1017" t="s">
        <v>546</v>
      </c>
      <c r="DH9" s="1018"/>
      <c r="DI9" s="1018"/>
      <c r="DJ9" s="1018"/>
      <c r="DK9" s="1019"/>
      <c r="DL9" s="1017" t="s">
        <v>546</v>
      </c>
      <c r="DM9" s="1018"/>
      <c r="DN9" s="1018"/>
      <c r="DO9" s="1018"/>
      <c r="DP9" s="1019"/>
      <c r="DQ9" s="1017" t="s">
        <v>546</v>
      </c>
      <c r="DR9" s="1018"/>
      <c r="DS9" s="1018"/>
      <c r="DT9" s="1018"/>
      <c r="DU9" s="1019"/>
      <c r="DV9" s="1020"/>
      <c r="DW9" s="1021"/>
      <c r="DX9" s="1021"/>
      <c r="DY9" s="1021"/>
      <c r="DZ9" s="1022"/>
      <c r="EA9" s="205"/>
    </row>
    <row r="10" spans="1:131" s="206" customFormat="1" ht="26.25" customHeight="1">
      <c r="A10" s="212">
        <v>4</v>
      </c>
      <c r="B10" s="1065"/>
      <c r="C10" s="1066"/>
      <c r="D10" s="1066"/>
      <c r="E10" s="1066"/>
      <c r="F10" s="1066"/>
      <c r="G10" s="1066"/>
      <c r="H10" s="1066"/>
      <c r="I10" s="1066"/>
      <c r="J10" s="1066"/>
      <c r="K10" s="1066"/>
      <c r="L10" s="1066"/>
      <c r="M10" s="1066"/>
      <c r="N10" s="1066"/>
      <c r="O10" s="1066"/>
      <c r="P10" s="1067"/>
      <c r="Q10" s="1071"/>
      <c r="R10" s="1072"/>
      <c r="S10" s="1072"/>
      <c r="T10" s="1072"/>
      <c r="U10" s="1072"/>
      <c r="V10" s="1072"/>
      <c r="W10" s="1072"/>
      <c r="X10" s="1072"/>
      <c r="Y10" s="1072"/>
      <c r="Z10" s="1072"/>
      <c r="AA10" s="1072"/>
      <c r="AB10" s="1072"/>
      <c r="AC10" s="1072"/>
      <c r="AD10" s="1072"/>
      <c r="AE10" s="1073"/>
      <c r="AF10" s="1047"/>
      <c r="AG10" s="1048"/>
      <c r="AH10" s="1048"/>
      <c r="AI10" s="1048"/>
      <c r="AJ10" s="1049"/>
      <c r="AK10" s="1114"/>
      <c r="AL10" s="1115"/>
      <c r="AM10" s="1115"/>
      <c r="AN10" s="1115"/>
      <c r="AO10" s="1115"/>
      <c r="AP10" s="1115"/>
      <c r="AQ10" s="1115"/>
      <c r="AR10" s="1115"/>
      <c r="AS10" s="1115"/>
      <c r="AT10" s="1115"/>
      <c r="AU10" s="1112"/>
      <c r="AV10" s="1112"/>
      <c r="AW10" s="1112"/>
      <c r="AX10" s="1112"/>
      <c r="AY10" s="1113"/>
      <c r="AZ10" s="203"/>
      <c r="BA10" s="203"/>
      <c r="BB10" s="203"/>
      <c r="BC10" s="203"/>
      <c r="BD10" s="203"/>
      <c r="BE10" s="204"/>
      <c r="BF10" s="204"/>
      <c r="BG10" s="204"/>
      <c r="BH10" s="204"/>
      <c r="BI10" s="204"/>
      <c r="BJ10" s="204"/>
      <c r="BK10" s="204"/>
      <c r="BL10" s="204"/>
      <c r="BM10" s="204"/>
      <c r="BN10" s="204"/>
      <c r="BO10" s="204"/>
      <c r="BP10" s="204"/>
      <c r="BQ10" s="213">
        <v>4</v>
      </c>
      <c r="BR10" s="214"/>
      <c r="BS10" s="1042" t="s">
        <v>544</v>
      </c>
      <c r="BT10" s="1043"/>
      <c r="BU10" s="1043"/>
      <c r="BV10" s="1043"/>
      <c r="BW10" s="1043"/>
      <c r="BX10" s="1043"/>
      <c r="BY10" s="1043"/>
      <c r="BZ10" s="1043"/>
      <c r="CA10" s="1043"/>
      <c r="CB10" s="1043"/>
      <c r="CC10" s="1043"/>
      <c r="CD10" s="1043"/>
      <c r="CE10" s="1043"/>
      <c r="CF10" s="1043"/>
      <c r="CG10" s="1044"/>
      <c r="CH10" s="1017">
        <v>22</v>
      </c>
      <c r="CI10" s="1018"/>
      <c r="CJ10" s="1018"/>
      <c r="CK10" s="1018"/>
      <c r="CL10" s="1019"/>
      <c r="CM10" s="1017">
        <v>44</v>
      </c>
      <c r="CN10" s="1018"/>
      <c r="CO10" s="1018"/>
      <c r="CP10" s="1018"/>
      <c r="CQ10" s="1019"/>
      <c r="CR10" s="1017">
        <v>10</v>
      </c>
      <c r="CS10" s="1018"/>
      <c r="CT10" s="1018"/>
      <c r="CU10" s="1018"/>
      <c r="CV10" s="1019"/>
      <c r="CW10" s="1017">
        <v>31</v>
      </c>
      <c r="CX10" s="1018"/>
      <c r="CY10" s="1018"/>
      <c r="CZ10" s="1018"/>
      <c r="DA10" s="1019"/>
      <c r="DB10" s="1017" t="s">
        <v>546</v>
      </c>
      <c r="DC10" s="1018"/>
      <c r="DD10" s="1018"/>
      <c r="DE10" s="1018"/>
      <c r="DF10" s="1019"/>
      <c r="DG10" s="1017" t="s">
        <v>546</v>
      </c>
      <c r="DH10" s="1018"/>
      <c r="DI10" s="1018"/>
      <c r="DJ10" s="1018"/>
      <c r="DK10" s="1019"/>
      <c r="DL10" s="1017" t="s">
        <v>546</v>
      </c>
      <c r="DM10" s="1018"/>
      <c r="DN10" s="1018"/>
      <c r="DO10" s="1018"/>
      <c r="DP10" s="1019"/>
      <c r="DQ10" s="1017" t="s">
        <v>546</v>
      </c>
      <c r="DR10" s="1018"/>
      <c r="DS10" s="1018"/>
      <c r="DT10" s="1018"/>
      <c r="DU10" s="1019"/>
      <c r="DV10" s="1020"/>
      <c r="DW10" s="1021"/>
      <c r="DX10" s="1021"/>
      <c r="DY10" s="1021"/>
      <c r="DZ10" s="1022"/>
      <c r="EA10" s="205"/>
    </row>
    <row r="11" spans="1:131" s="206" customFormat="1" ht="26.25" customHeight="1">
      <c r="A11" s="212">
        <v>5</v>
      </c>
      <c r="B11" s="1065"/>
      <c r="C11" s="1066"/>
      <c r="D11" s="1066"/>
      <c r="E11" s="1066"/>
      <c r="F11" s="1066"/>
      <c r="G11" s="1066"/>
      <c r="H11" s="1066"/>
      <c r="I11" s="1066"/>
      <c r="J11" s="1066"/>
      <c r="K11" s="1066"/>
      <c r="L11" s="1066"/>
      <c r="M11" s="1066"/>
      <c r="N11" s="1066"/>
      <c r="O11" s="1066"/>
      <c r="P11" s="1067"/>
      <c r="Q11" s="1071"/>
      <c r="R11" s="1072"/>
      <c r="S11" s="1072"/>
      <c r="T11" s="1072"/>
      <c r="U11" s="1072"/>
      <c r="V11" s="1072"/>
      <c r="W11" s="1072"/>
      <c r="X11" s="1072"/>
      <c r="Y11" s="1072"/>
      <c r="Z11" s="1072"/>
      <c r="AA11" s="1072"/>
      <c r="AB11" s="1072"/>
      <c r="AC11" s="1072"/>
      <c r="AD11" s="1072"/>
      <c r="AE11" s="1073"/>
      <c r="AF11" s="1047"/>
      <c r="AG11" s="1048"/>
      <c r="AH11" s="1048"/>
      <c r="AI11" s="1048"/>
      <c r="AJ11" s="1049"/>
      <c r="AK11" s="1114"/>
      <c r="AL11" s="1115"/>
      <c r="AM11" s="1115"/>
      <c r="AN11" s="1115"/>
      <c r="AO11" s="1115"/>
      <c r="AP11" s="1115"/>
      <c r="AQ11" s="1115"/>
      <c r="AR11" s="1115"/>
      <c r="AS11" s="1115"/>
      <c r="AT11" s="1115"/>
      <c r="AU11" s="1112"/>
      <c r="AV11" s="1112"/>
      <c r="AW11" s="1112"/>
      <c r="AX11" s="1112"/>
      <c r="AY11" s="1113"/>
      <c r="AZ11" s="203"/>
      <c r="BA11" s="203"/>
      <c r="BB11" s="203"/>
      <c r="BC11" s="203"/>
      <c r="BD11" s="203"/>
      <c r="BE11" s="204"/>
      <c r="BF11" s="204"/>
      <c r="BG11" s="204"/>
      <c r="BH11" s="204"/>
      <c r="BI11" s="204"/>
      <c r="BJ11" s="204"/>
      <c r="BK11" s="204"/>
      <c r="BL11" s="204"/>
      <c r="BM11" s="204"/>
      <c r="BN11" s="204"/>
      <c r="BO11" s="204"/>
      <c r="BP11" s="204"/>
      <c r="BQ11" s="213">
        <v>5</v>
      </c>
      <c r="BR11" s="214"/>
      <c r="BS11" s="1042"/>
      <c r="BT11" s="1043"/>
      <c r="BU11" s="1043"/>
      <c r="BV11" s="1043"/>
      <c r="BW11" s="1043"/>
      <c r="BX11" s="1043"/>
      <c r="BY11" s="1043"/>
      <c r="BZ11" s="1043"/>
      <c r="CA11" s="1043"/>
      <c r="CB11" s="1043"/>
      <c r="CC11" s="1043"/>
      <c r="CD11" s="1043"/>
      <c r="CE11" s="1043"/>
      <c r="CF11" s="1043"/>
      <c r="CG11" s="1044"/>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05"/>
    </row>
    <row r="12" spans="1:131" s="206" customFormat="1" ht="26.25" customHeight="1">
      <c r="A12" s="212">
        <v>6</v>
      </c>
      <c r="B12" s="1065"/>
      <c r="C12" s="1066"/>
      <c r="D12" s="1066"/>
      <c r="E12" s="1066"/>
      <c r="F12" s="1066"/>
      <c r="G12" s="1066"/>
      <c r="H12" s="1066"/>
      <c r="I12" s="1066"/>
      <c r="J12" s="1066"/>
      <c r="K12" s="1066"/>
      <c r="L12" s="1066"/>
      <c r="M12" s="1066"/>
      <c r="N12" s="1066"/>
      <c r="O12" s="1066"/>
      <c r="P12" s="1067"/>
      <c r="Q12" s="1071"/>
      <c r="R12" s="1072"/>
      <c r="S12" s="1072"/>
      <c r="T12" s="1072"/>
      <c r="U12" s="1072"/>
      <c r="V12" s="1072"/>
      <c r="W12" s="1072"/>
      <c r="X12" s="1072"/>
      <c r="Y12" s="1072"/>
      <c r="Z12" s="1072"/>
      <c r="AA12" s="1072"/>
      <c r="AB12" s="1072"/>
      <c r="AC12" s="1072"/>
      <c r="AD12" s="1072"/>
      <c r="AE12" s="1073"/>
      <c r="AF12" s="1047"/>
      <c r="AG12" s="1048"/>
      <c r="AH12" s="1048"/>
      <c r="AI12" s="1048"/>
      <c r="AJ12" s="1049"/>
      <c r="AK12" s="1114"/>
      <c r="AL12" s="1115"/>
      <c r="AM12" s="1115"/>
      <c r="AN12" s="1115"/>
      <c r="AO12" s="1115"/>
      <c r="AP12" s="1115"/>
      <c r="AQ12" s="1115"/>
      <c r="AR12" s="1115"/>
      <c r="AS12" s="1115"/>
      <c r="AT12" s="1115"/>
      <c r="AU12" s="1112"/>
      <c r="AV12" s="1112"/>
      <c r="AW12" s="1112"/>
      <c r="AX12" s="1112"/>
      <c r="AY12" s="1113"/>
      <c r="AZ12" s="203"/>
      <c r="BA12" s="203"/>
      <c r="BB12" s="203"/>
      <c r="BC12" s="203"/>
      <c r="BD12" s="203"/>
      <c r="BE12" s="204"/>
      <c r="BF12" s="204"/>
      <c r="BG12" s="204"/>
      <c r="BH12" s="204"/>
      <c r="BI12" s="204"/>
      <c r="BJ12" s="204"/>
      <c r="BK12" s="204"/>
      <c r="BL12" s="204"/>
      <c r="BM12" s="204"/>
      <c r="BN12" s="204"/>
      <c r="BO12" s="204"/>
      <c r="BP12" s="204"/>
      <c r="BQ12" s="213">
        <v>6</v>
      </c>
      <c r="BR12" s="214"/>
      <c r="BS12" s="1042"/>
      <c r="BT12" s="1043"/>
      <c r="BU12" s="1043"/>
      <c r="BV12" s="1043"/>
      <c r="BW12" s="1043"/>
      <c r="BX12" s="1043"/>
      <c r="BY12" s="1043"/>
      <c r="BZ12" s="1043"/>
      <c r="CA12" s="1043"/>
      <c r="CB12" s="1043"/>
      <c r="CC12" s="1043"/>
      <c r="CD12" s="1043"/>
      <c r="CE12" s="1043"/>
      <c r="CF12" s="1043"/>
      <c r="CG12" s="1044"/>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05"/>
    </row>
    <row r="13" spans="1:131" s="206" customFormat="1" ht="26.25" customHeight="1">
      <c r="A13" s="212">
        <v>7</v>
      </c>
      <c r="B13" s="1065"/>
      <c r="C13" s="1066"/>
      <c r="D13" s="1066"/>
      <c r="E13" s="1066"/>
      <c r="F13" s="1066"/>
      <c r="G13" s="1066"/>
      <c r="H13" s="1066"/>
      <c r="I13" s="1066"/>
      <c r="J13" s="1066"/>
      <c r="K13" s="1066"/>
      <c r="L13" s="1066"/>
      <c r="M13" s="1066"/>
      <c r="N13" s="1066"/>
      <c r="O13" s="1066"/>
      <c r="P13" s="1067"/>
      <c r="Q13" s="1071"/>
      <c r="R13" s="1072"/>
      <c r="S13" s="1072"/>
      <c r="T13" s="1072"/>
      <c r="U13" s="1072"/>
      <c r="V13" s="1072"/>
      <c r="W13" s="1072"/>
      <c r="X13" s="1072"/>
      <c r="Y13" s="1072"/>
      <c r="Z13" s="1072"/>
      <c r="AA13" s="1072"/>
      <c r="AB13" s="1072"/>
      <c r="AC13" s="1072"/>
      <c r="AD13" s="1072"/>
      <c r="AE13" s="1073"/>
      <c r="AF13" s="1047"/>
      <c r="AG13" s="1048"/>
      <c r="AH13" s="1048"/>
      <c r="AI13" s="1048"/>
      <c r="AJ13" s="1049"/>
      <c r="AK13" s="1114"/>
      <c r="AL13" s="1115"/>
      <c r="AM13" s="1115"/>
      <c r="AN13" s="1115"/>
      <c r="AO13" s="1115"/>
      <c r="AP13" s="1115"/>
      <c r="AQ13" s="1115"/>
      <c r="AR13" s="1115"/>
      <c r="AS13" s="1115"/>
      <c r="AT13" s="1115"/>
      <c r="AU13" s="1112"/>
      <c r="AV13" s="1112"/>
      <c r="AW13" s="1112"/>
      <c r="AX13" s="1112"/>
      <c r="AY13" s="1113"/>
      <c r="AZ13" s="203"/>
      <c r="BA13" s="203"/>
      <c r="BB13" s="203"/>
      <c r="BC13" s="203"/>
      <c r="BD13" s="203"/>
      <c r="BE13" s="204"/>
      <c r="BF13" s="204"/>
      <c r="BG13" s="204"/>
      <c r="BH13" s="204"/>
      <c r="BI13" s="204"/>
      <c r="BJ13" s="204"/>
      <c r="BK13" s="204"/>
      <c r="BL13" s="204"/>
      <c r="BM13" s="204"/>
      <c r="BN13" s="204"/>
      <c r="BO13" s="204"/>
      <c r="BP13" s="204"/>
      <c r="BQ13" s="213">
        <v>7</v>
      </c>
      <c r="BR13" s="214"/>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05"/>
    </row>
    <row r="14" spans="1:131" s="206" customFormat="1" ht="26.25" customHeight="1">
      <c r="A14" s="212">
        <v>8</v>
      </c>
      <c r="B14" s="1065"/>
      <c r="C14" s="1066"/>
      <c r="D14" s="1066"/>
      <c r="E14" s="1066"/>
      <c r="F14" s="1066"/>
      <c r="G14" s="1066"/>
      <c r="H14" s="1066"/>
      <c r="I14" s="1066"/>
      <c r="J14" s="1066"/>
      <c r="K14" s="1066"/>
      <c r="L14" s="1066"/>
      <c r="M14" s="1066"/>
      <c r="N14" s="1066"/>
      <c r="O14" s="1066"/>
      <c r="P14" s="1067"/>
      <c r="Q14" s="1071"/>
      <c r="R14" s="1072"/>
      <c r="S14" s="1072"/>
      <c r="T14" s="1072"/>
      <c r="U14" s="1072"/>
      <c r="V14" s="1072"/>
      <c r="W14" s="1072"/>
      <c r="X14" s="1072"/>
      <c r="Y14" s="1072"/>
      <c r="Z14" s="1072"/>
      <c r="AA14" s="1072"/>
      <c r="AB14" s="1072"/>
      <c r="AC14" s="1072"/>
      <c r="AD14" s="1072"/>
      <c r="AE14" s="1073"/>
      <c r="AF14" s="1047"/>
      <c r="AG14" s="1048"/>
      <c r="AH14" s="1048"/>
      <c r="AI14" s="1048"/>
      <c r="AJ14" s="1049"/>
      <c r="AK14" s="1114"/>
      <c r="AL14" s="1115"/>
      <c r="AM14" s="1115"/>
      <c r="AN14" s="1115"/>
      <c r="AO14" s="1115"/>
      <c r="AP14" s="1115"/>
      <c r="AQ14" s="1115"/>
      <c r="AR14" s="1115"/>
      <c r="AS14" s="1115"/>
      <c r="AT14" s="1115"/>
      <c r="AU14" s="1112"/>
      <c r="AV14" s="1112"/>
      <c r="AW14" s="1112"/>
      <c r="AX14" s="1112"/>
      <c r="AY14" s="1113"/>
      <c r="AZ14" s="203"/>
      <c r="BA14" s="203"/>
      <c r="BB14" s="203"/>
      <c r="BC14" s="203"/>
      <c r="BD14" s="203"/>
      <c r="BE14" s="204"/>
      <c r="BF14" s="204"/>
      <c r="BG14" s="204"/>
      <c r="BH14" s="204"/>
      <c r="BI14" s="204"/>
      <c r="BJ14" s="204"/>
      <c r="BK14" s="204"/>
      <c r="BL14" s="204"/>
      <c r="BM14" s="204"/>
      <c r="BN14" s="204"/>
      <c r="BO14" s="204"/>
      <c r="BP14" s="204"/>
      <c r="BQ14" s="213">
        <v>8</v>
      </c>
      <c r="BR14" s="214"/>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05"/>
    </row>
    <row r="15" spans="1:131" s="206" customFormat="1" ht="26.25" customHeight="1">
      <c r="A15" s="212">
        <v>9</v>
      </c>
      <c r="B15" s="1065"/>
      <c r="C15" s="1066"/>
      <c r="D15" s="1066"/>
      <c r="E15" s="1066"/>
      <c r="F15" s="1066"/>
      <c r="G15" s="1066"/>
      <c r="H15" s="1066"/>
      <c r="I15" s="1066"/>
      <c r="J15" s="1066"/>
      <c r="K15" s="1066"/>
      <c r="L15" s="1066"/>
      <c r="M15" s="1066"/>
      <c r="N15" s="1066"/>
      <c r="O15" s="1066"/>
      <c r="P15" s="1067"/>
      <c r="Q15" s="1071"/>
      <c r="R15" s="1072"/>
      <c r="S15" s="1072"/>
      <c r="T15" s="1072"/>
      <c r="U15" s="1072"/>
      <c r="V15" s="1072"/>
      <c r="W15" s="1072"/>
      <c r="X15" s="1072"/>
      <c r="Y15" s="1072"/>
      <c r="Z15" s="1072"/>
      <c r="AA15" s="1072"/>
      <c r="AB15" s="1072"/>
      <c r="AC15" s="1072"/>
      <c r="AD15" s="1072"/>
      <c r="AE15" s="1073"/>
      <c r="AF15" s="1047"/>
      <c r="AG15" s="1048"/>
      <c r="AH15" s="1048"/>
      <c r="AI15" s="1048"/>
      <c r="AJ15" s="1049"/>
      <c r="AK15" s="1114"/>
      <c r="AL15" s="1115"/>
      <c r="AM15" s="1115"/>
      <c r="AN15" s="1115"/>
      <c r="AO15" s="1115"/>
      <c r="AP15" s="1115"/>
      <c r="AQ15" s="1115"/>
      <c r="AR15" s="1115"/>
      <c r="AS15" s="1115"/>
      <c r="AT15" s="1115"/>
      <c r="AU15" s="1112"/>
      <c r="AV15" s="1112"/>
      <c r="AW15" s="1112"/>
      <c r="AX15" s="1112"/>
      <c r="AY15" s="1113"/>
      <c r="AZ15" s="203"/>
      <c r="BA15" s="203"/>
      <c r="BB15" s="203"/>
      <c r="BC15" s="203"/>
      <c r="BD15" s="203"/>
      <c r="BE15" s="204"/>
      <c r="BF15" s="204"/>
      <c r="BG15" s="204"/>
      <c r="BH15" s="204"/>
      <c r="BI15" s="204"/>
      <c r="BJ15" s="204"/>
      <c r="BK15" s="204"/>
      <c r="BL15" s="204"/>
      <c r="BM15" s="204"/>
      <c r="BN15" s="204"/>
      <c r="BO15" s="204"/>
      <c r="BP15" s="204"/>
      <c r="BQ15" s="213">
        <v>9</v>
      </c>
      <c r="BR15" s="214"/>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5"/>
    </row>
    <row r="16" spans="1:131" s="206" customFormat="1" ht="26.25" customHeight="1">
      <c r="A16" s="212">
        <v>10</v>
      </c>
      <c r="B16" s="1065"/>
      <c r="C16" s="1066"/>
      <c r="D16" s="1066"/>
      <c r="E16" s="1066"/>
      <c r="F16" s="1066"/>
      <c r="G16" s="1066"/>
      <c r="H16" s="1066"/>
      <c r="I16" s="1066"/>
      <c r="J16" s="1066"/>
      <c r="K16" s="1066"/>
      <c r="L16" s="1066"/>
      <c r="M16" s="1066"/>
      <c r="N16" s="1066"/>
      <c r="O16" s="1066"/>
      <c r="P16" s="1067"/>
      <c r="Q16" s="1071"/>
      <c r="R16" s="1072"/>
      <c r="S16" s="1072"/>
      <c r="T16" s="1072"/>
      <c r="U16" s="1072"/>
      <c r="V16" s="1072"/>
      <c r="W16" s="1072"/>
      <c r="X16" s="1072"/>
      <c r="Y16" s="1072"/>
      <c r="Z16" s="1072"/>
      <c r="AA16" s="1072"/>
      <c r="AB16" s="1072"/>
      <c r="AC16" s="1072"/>
      <c r="AD16" s="1072"/>
      <c r="AE16" s="1073"/>
      <c r="AF16" s="1047"/>
      <c r="AG16" s="1048"/>
      <c r="AH16" s="1048"/>
      <c r="AI16" s="1048"/>
      <c r="AJ16" s="1049"/>
      <c r="AK16" s="1114"/>
      <c r="AL16" s="1115"/>
      <c r="AM16" s="1115"/>
      <c r="AN16" s="1115"/>
      <c r="AO16" s="1115"/>
      <c r="AP16" s="1115"/>
      <c r="AQ16" s="1115"/>
      <c r="AR16" s="1115"/>
      <c r="AS16" s="1115"/>
      <c r="AT16" s="1115"/>
      <c r="AU16" s="1112"/>
      <c r="AV16" s="1112"/>
      <c r="AW16" s="1112"/>
      <c r="AX16" s="1112"/>
      <c r="AY16" s="1113"/>
      <c r="AZ16" s="203"/>
      <c r="BA16" s="203"/>
      <c r="BB16" s="203"/>
      <c r="BC16" s="203"/>
      <c r="BD16" s="203"/>
      <c r="BE16" s="204"/>
      <c r="BF16" s="204"/>
      <c r="BG16" s="204"/>
      <c r="BH16" s="204"/>
      <c r="BI16" s="204"/>
      <c r="BJ16" s="204"/>
      <c r="BK16" s="204"/>
      <c r="BL16" s="204"/>
      <c r="BM16" s="204"/>
      <c r="BN16" s="204"/>
      <c r="BO16" s="204"/>
      <c r="BP16" s="204"/>
      <c r="BQ16" s="213">
        <v>10</v>
      </c>
      <c r="BR16" s="214"/>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5"/>
    </row>
    <row r="17" spans="1:131" s="206" customFormat="1" ht="26.25" customHeight="1">
      <c r="A17" s="212">
        <v>11</v>
      </c>
      <c r="B17" s="1065"/>
      <c r="C17" s="1066"/>
      <c r="D17" s="1066"/>
      <c r="E17" s="1066"/>
      <c r="F17" s="1066"/>
      <c r="G17" s="1066"/>
      <c r="H17" s="1066"/>
      <c r="I17" s="1066"/>
      <c r="J17" s="1066"/>
      <c r="K17" s="1066"/>
      <c r="L17" s="1066"/>
      <c r="M17" s="1066"/>
      <c r="N17" s="1066"/>
      <c r="O17" s="1066"/>
      <c r="P17" s="1067"/>
      <c r="Q17" s="1071"/>
      <c r="R17" s="1072"/>
      <c r="S17" s="1072"/>
      <c r="T17" s="1072"/>
      <c r="U17" s="1072"/>
      <c r="V17" s="1072"/>
      <c r="W17" s="1072"/>
      <c r="X17" s="1072"/>
      <c r="Y17" s="1072"/>
      <c r="Z17" s="1072"/>
      <c r="AA17" s="1072"/>
      <c r="AB17" s="1072"/>
      <c r="AC17" s="1072"/>
      <c r="AD17" s="1072"/>
      <c r="AE17" s="1073"/>
      <c r="AF17" s="1047"/>
      <c r="AG17" s="1048"/>
      <c r="AH17" s="1048"/>
      <c r="AI17" s="1048"/>
      <c r="AJ17" s="1049"/>
      <c r="AK17" s="1114"/>
      <c r="AL17" s="1115"/>
      <c r="AM17" s="1115"/>
      <c r="AN17" s="1115"/>
      <c r="AO17" s="1115"/>
      <c r="AP17" s="1115"/>
      <c r="AQ17" s="1115"/>
      <c r="AR17" s="1115"/>
      <c r="AS17" s="1115"/>
      <c r="AT17" s="1115"/>
      <c r="AU17" s="1112"/>
      <c r="AV17" s="1112"/>
      <c r="AW17" s="1112"/>
      <c r="AX17" s="1112"/>
      <c r="AY17" s="1113"/>
      <c r="AZ17" s="203"/>
      <c r="BA17" s="203"/>
      <c r="BB17" s="203"/>
      <c r="BC17" s="203"/>
      <c r="BD17" s="203"/>
      <c r="BE17" s="204"/>
      <c r="BF17" s="204"/>
      <c r="BG17" s="204"/>
      <c r="BH17" s="204"/>
      <c r="BI17" s="204"/>
      <c r="BJ17" s="204"/>
      <c r="BK17" s="204"/>
      <c r="BL17" s="204"/>
      <c r="BM17" s="204"/>
      <c r="BN17" s="204"/>
      <c r="BO17" s="204"/>
      <c r="BP17" s="204"/>
      <c r="BQ17" s="213">
        <v>11</v>
      </c>
      <c r="BR17" s="214"/>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5"/>
    </row>
    <row r="18" spans="1:131" s="206" customFormat="1" ht="26.25" customHeight="1">
      <c r="A18" s="212">
        <v>12</v>
      </c>
      <c r="B18" s="1065"/>
      <c r="C18" s="1066"/>
      <c r="D18" s="1066"/>
      <c r="E18" s="1066"/>
      <c r="F18" s="1066"/>
      <c r="G18" s="1066"/>
      <c r="H18" s="1066"/>
      <c r="I18" s="1066"/>
      <c r="J18" s="1066"/>
      <c r="K18" s="1066"/>
      <c r="L18" s="1066"/>
      <c r="M18" s="1066"/>
      <c r="N18" s="1066"/>
      <c r="O18" s="1066"/>
      <c r="P18" s="1067"/>
      <c r="Q18" s="1071"/>
      <c r="R18" s="1072"/>
      <c r="S18" s="1072"/>
      <c r="T18" s="1072"/>
      <c r="U18" s="1072"/>
      <c r="V18" s="1072"/>
      <c r="W18" s="1072"/>
      <c r="X18" s="1072"/>
      <c r="Y18" s="1072"/>
      <c r="Z18" s="1072"/>
      <c r="AA18" s="1072"/>
      <c r="AB18" s="1072"/>
      <c r="AC18" s="1072"/>
      <c r="AD18" s="1072"/>
      <c r="AE18" s="1073"/>
      <c r="AF18" s="1047"/>
      <c r="AG18" s="1048"/>
      <c r="AH18" s="1048"/>
      <c r="AI18" s="1048"/>
      <c r="AJ18" s="1049"/>
      <c r="AK18" s="1114"/>
      <c r="AL18" s="1115"/>
      <c r="AM18" s="1115"/>
      <c r="AN18" s="1115"/>
      <c r="AO18" s="1115"/>
      <c r="AP18" s="1115"/>
      <c r="AQ18" s="1115"/>
      <c r="AR18" s="1115"/>
      <c r="AS18" s="1115"/>
      <c r="AT18" s="1115"/>
      <c r="AU18" s="1112"/>
      <c r="AV18" s="1112"/>
      <c r="AW18" s="1112"/>
      <c r="AX18" s="1112"/>
      <c r="AY18" s="1113"/>
      <c r="AZ18" s="203"/>
      <c r="BA18" s="203"/>
      <c r="BB18" s="203"/>
      <c r="BC18" s="203"/>
      <c r="BD18" s="203"/>
      <c r="BE18" s="204"/>
      <c r="BF18" s="204"/>
      <c r="BG18" s="204"/>
      <c r="BH18" s="204"/>
      <c r="BI18" s="204"/>
      <c r="BJ18" s="204"/>
      <c r="BK18" s="204"/>
      <c r="BL18" s="204"/>
      <c r="BM18" s="204"/>
      <c r="BN18" s="204"/>
      <c r="BO18" s="204"/>
      <c r="BP18" s="204"/>
      <c r="BQ18" s="213">
        <v>12</v>
      </c>
      <c r="BR18" s="214"/>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5"/>
    </row>
    <row r="19" spans="1:131" s="206" customFormat="1" ht="26.25" customHeight="1">
      <c r="A19" s="212">
        <v>13</v>
      </c>
      <c r="B19" s="1065"/>
      <c r="C19" s="1066"/>
      <c r="D19" s="1066"/>
      <c r="E19" s="1066"/>
      <c r="F19" s="1066"/>
      <c r="G19" s="1066"/>
      <c r="H19" s="1066"/>
      <c r="I19" s="1066"/>
      <c r="J19" s="1066"/>
      <c r="K19" s="1066"/>
      <c r="L19" s="1066"/>
      <c r="M19" s="1066"/>
      <c r="N19" s="1066"/>
      <c r="O19" s="1066"/>
      <c r="P19" s="1067"/>
      <c r="Q19" s="1071"/>
      <c r="R19" s="1072"/>
      <c r="S19" s="1072"/>
      <c r="T19" s="1072"/>
      <c r="U19" s="1072"/>
      <c r="V19" s="1072"/>
      <c r="W19" s="1072"/>
      <c r="X19" s="1072"/>
      <c r="Y19" s="1072"/>
      <c r="Z19" s="1072"/>
      <c r="AA19" s="1072"/>
      <c r="AB19" s="1072"/>
      <c r="AC19" s="1072"/>
      <c r="AD19" s="1072"/>
      <c r="AE19" s="1073"/>
      <c r="AF19" s="1047"/>
      <c r="AG19" s="1048"/>
      <c r="AH19" s="1048"/>
      <c r="AI19" s="1048"/>
      <c r="AJ19" s="1049"/>
      <c r="AK19" s="1114"/>
      <c r="AL19" s="1115"/>
      <c r="AM19" s="1115"/>
      <c r="AN19" s="1115"/>
      <c r="AO19" s="1115"/>
      <c r="AP19" s="1115"/>
      <c r="AQ19" s="1115"/>
      <c r="AR19" s="1115"/>
      <c r="AS19" s="1115"/>
      <c r="AT19" s="1115"/>
      <c r="AU19" s="1112"/>
      <c r="AV19" s="1112"/>
      <c r="AW19" s="1112"/>
      <c r="AX19" s="1112"/>
      <c r="AY19" s="1113"/>
      <c r="AZ19" s="203"/>
      <c r="BA19" s="203"/>
      <c r="BB19" s="203"/>
      <c r="BC19" s="203"/>
      <c r="BD19" s="203"/>
      <c r="BE19" s="204"/>
      <c r="BF19" s="204"/>
      <c r="BG19" s="204"/>
      <c r="BH19" s="204"/>
      <c r="BI19" s="204"/>
      <c r="BJ19" s="204"/>
      <c r="BK19" s="204"/>
      <c r="BL19" s="204"/>
      <c r="BM19" s="204"/>
      <c r="BN19" s="204"/>
      <c r="BO19" s="204"/>
      <c r="BP19" s="204"/>
      <c r="BQ19" s="213">
        <v>13</v>
      </c>
      <c r="BR19" s="214"/>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5"/>
    </row>
    <row r="20" spans="1:131" s="206" customFormat="1" ht="26.25" customHeight="1">
      <c r="A20" s="212">
        <v>14</v>
      </c>
      <c r="B20" s="1065"/>
      <c r="C20" s="1066"/>
      <c r="D20" s="1066"/>
      <c r="E20" s="1066"/>
      <c r="F20" s="1066"/>
      <c r="G20" s="1066"/>
      <c r="H20" s="1066"/>
      <c r="I20" s="1066"/>
      <c r="J20" s="1066"/>
      <c r="K20" s="1066"/>
      <c r="L20" s="1066"/>
      <c r="M20" s="1066"/>
      <c r="N20" s="1066"/>
      <c r="O20" s="1066"/>
      <c r="P20" s="1067"/>
      <c r="Q20" s="1071"/>
      <c r="R20" s="1072"/>
      <c r="S20" s="1072"/>
      <c r="T20" s="1072"/>
      <c r="U20" s="1072"/>
      <c r="V20" s="1072"/>
      <c r="W20" s="1072"/>
      <c r="X20" s="1072"/>
      <c r="Y20" s="1072"/>
      <c r="Z20" s="1072"/>
      <c r="AA20" s="1072"/>
      <c r="AB20" s="1072"/>
      <c r="AC20" s="1072"/>
      <c r="AD20" s="1072"/>
      <c r="AE20" s="1073"/>
      <c r="AF20" s="1047"/>
      <c r="AG20" s="1048"/>
      <c r="AH20" s="1048"/>
      <c r="AI20" s="1048"/>
      <c r="AJ20" s="1049"/>
      <c r="AK20" s="1114"/>
      <c r="AL20" s="1115"/>
      <c r="AM20" s="1115"/>
      <c r="AN20" s="1115"/>
      <c r="AO20" s="1115"/>
      <c r="AP20" s="1115"/>
      <c r="AQ20" s="1115"/>
      <c r="AR20" s="1115"/>
      <c r="AS20" s="1115"/>
      <c r="AT20" s="1115"/>
      <c r="AU20" s="1112"/>
      <c r="AV20" s="1112"/>
      <c r="AW20" s="1112"/>
      <c r="AX20" s="1112"/>
      <c r="AY20" s="1113"/>
      <c r="AZ20" s="203"/>
      <c r="BA20" s="203"/>
      <c r="BB20" s="203"/>
      <c r="BC20" s="203"/>
      <c r="BD20" s="203"/>
      <c r="BE20" s="204"/>
      <c r="BF20" s="204"/>
      <c r="BG20" s="204"/>
      <c r="BH20" s="204"/>
      <c r="BI20" s="204"/>
      <c r="BJ20" s="204"/>
      <c r="BK20" s="204"/>
      <c r="BL20" s="204"/>
      <c r="BM20" s="204"/>
      <c r="BN20" s="204"/>
      <c r="BO20" s="204"/>
      <c r="BP20" s="204"/>
      <c r="BQ20" s="213">
        <v>14</v>
      </c>
      <c r="BR20" s="214"/>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5"/>
    </row>
    <row r="21" spans="1:131" s="206" customFormat="1" ht="26.25" customHeight="1" thickBot="1">
      <c r="A21" s="212">
        <v>15</v>
      </c>
      <c r="B21" s="1065"/>
      <c r="C21" s="1066"/>
      <c r="D21" s="1066"/>
      <c r="E21" s="1066"/>
      <c r="F21" s="1066"/>
      <c r="G21" s="1066"/>
      <c r="H21" s="1066"/>
      <c r="I21" s="1066"/>
      <c r="J21" s="1066"/>
      <c r="K21" s="1066"/>
      <c r="L21" s="1066"/>
      <c r="M21" s="1066"/>
      <c r="N21" s="1066"/>
      <c r="O21" s="1066"/>
      <c r="P21" s="1067"/>
      <c r="Q21" s="1071"/>
      <c r="R21" s="1072"/>
      <c r="S21" s="1072"/>
      <c r="T21" s="1072"/>
      <c r="U21" s="1072"/>
      <c r="V21" s="1072"/>
      <c r="W21" s="1072"/>
      <c r="X21" s="1072"/>
      <c r="Y21" s="1072"/>
      <c r="Z21" s="1072"/>
      <c r="AA21" s="1072"/>
      <c r="AB21" s="1072"/>
      <c r="AC21" s="1072"/>
      <c r="AD21" s="1072"/>
      <c r="AE21" s="1073"/>
      <c r="AF21" s="1047"/>
      <c r="AG21" s="1048"/>
      <c r="AH21" s="1048"/>
      <c r="AI21" s="1048"/>
      <c r="AJ21" s="1049"/>
      <c r="AK21" s="1114"/>
      <c r="AL21" s="1115"/>
      <c r="AM21" s="1115"/>
      <c r="AN21" s="1115"/>
      <c r="AO21" s="1115"/>
      <c r="AP21" s="1115"/>
      <c r="AQ21" s="1115"/>
      <c r="AR21" s="1115"/>
      <c r="AS21" s="1115"/>
      <c r="AT21" s="1115"/>
      <c r="AU21" s="1112"/>
      <c r="AV21" s="1112"/>
      <c r="AW21" s="1112"/>
      <c r="AX21" s="1112"/>
      <c r="AY21" s="1113"/>
      <c r="AZ21" s="203"/>
      <c r="BA21" s="203"/>
      <c r="BB21" s="203"/>
      <c r="BC21" s="203"/>
      <c r="BD21" s="203"/>
      <c r="BE21" s="204"/>
      <c r="BF21" s="204"/>
      <c r="BG21" s="204"/>
      <c r="BH21" s="204"/>
      <c r="BI21" s="204"/>
      <c r="BJ21" s="204"/>
      <c r="BK21" s="204"/>
      <c r="BL21" s="204"/>
      <c r="BM21" s="204"/>
      <c r="BN21" s="204"/>
      <c r="BO21" s="204"/>
      <c r="BP21" s="204"/>
      <c r="BQ21" s="213">
        <v>15</v>
      </c>
      <c r="BR21" s="214"/>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5"/>
    </row>
    <row r="22" spans="1:131" s="206" customFormat="1" ht="26.25" customHeight="1">
      <c r="A22" s="212">
        <v>16</v>
      </c>
      <c r="B22" s="1065"/>
      <c r="C22" s="1066"/>
      <c r="D22" s="1066"/>
      <c r="E22" s="1066"/>
      <c r="F22" s="1066"/>
      <c r="G22" s="1066"/>
      <c r="H22" s="1066"/>
      <c r="I22" s="1066"/>
      <c r="J22" s="1066"/>
      <c r="K22" s="1066"/>
      <c r="L22" s="1066"/>
      <c r="M22" s="1066"/>
      <c r="N22" s="1066"/>
      <c r="O22" s="1066"/>
      <c r="P22" s="1067"/>
      <c r="Q22" s="1109"/>
      <c r="R22" s="1110"/>
      <c r="S22" s="1110"/>
      <c r="T22" s="1110"/>
      <c r="U22" s="1110"/>
      <c r="V22" s="1110"/>
      <c r="W22" s="1110"/>
      <c r="X22" s="1110"/>
      <c r="Y22" s="1110"/>
      <c r="Z22" s="1110"/>
      <c r="AA22" s="1110"/>
      <c r="AB22" s="1110"/>
      <c r="AC22" s="1110"/>
      <c r="AD22" s="1110"/>
      <c r="AE22" s="1111"/>
      <c r="AF22" s="1047"/>
      <c r="AG22" s="1048"/>
      <c r="AH22" s="1048"/>
      <c r="AI22" s="1048"/>
      <c r="AJ22" s="1049"/>
      <c r="AK22" s="1105"/>
      <c r="AL22" s="1106"/>
      <c r="AM22" s="1106"/>
      <c r="AN22" s="1106"/>
      <c r="AO22" s="1106"/>
      <c r="AP22" s="1106"/>
      <c r="AQ22" s="1106"/>
      <c r="AR22" s="1106"/>
      <c r="AS22" s="1106"/>
      <c r="AT22" s="1106"/>
      <c r="AU22" s="1107"/>
      <c r="AV22" s="1107"/>
      <c r="AW22" s="1107"/>
      <c r="AX22" s="1107"/>
      <c r="AY22" s="1108"/>
      <c r="AZ22" s="1063" t="s">
        <v>363</v>
      </c>
      <c r="BA22" s="1063"/>
      <c r="BB22" s="1063"/>
      <c r="BC22" s="1063"/>
      <c r="BD22" s="1064"/>
      <c r="BE22" s="204"/>
      <c r="BF22" s="204"/>
      <c r="BG22" s="204"/>
      <c r="BH22" s="204"/>
      <c r="BI22" s="204"/>
      <c r="BJ22" s="204"/>
      <c r="BK22" s="204"/>
      <c r="BL22" s="204"/>
      <c r="BM22" s="204"/>
      <c r="BN22" s="204"/>
      <c r="BO22" s="204"/>
      <c r="BP22" s="204"/>
      <c r="BQ22" s="213">
        <v>16</v>
      </c>
      <c r="BR22" s="214"/>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6">
        <v>47809</v>
      </c>
      <c r="R23" s="1097"/>
      <c r="S23" s="1097"/>
      <c r="T23" s="1097"/>
      <c r="U23" s="1097"/>
      <c r="V23" s="1097">
        <v>46788</v>
      </c>
      <c r="W23" s="1097"/>
      <c r="X23" s="1097"/>
      <c r="Y23" s="1097"/>
      <c r="Z23" s="1097"/>
      <c r="AA23" s="1097">
        <v>1021</v>
      </c>
      <c r="AB23" s="1097"/>
      <c r="AC23" s="1097"/>
      <c r="AD23" s="1097"/>
      <c r="AE23" s="1098"/>
      <c r="AF23" s="1099">
        <v>444</v>
      </c>
      <c r="AG23" s="1097"/>
      <c r="AH23" s="1097"/>
      <c r="AI23" s="1097"/>
      <c r="AJ23" s="1100"/>
      <c r="AK23" s="1101"/>
      <c r="AL23" s="1102"/>
      <c r="AM23" s="1102"/>
      <c r="AN23" s="1102"/>
      <c r="AO23" s="1102"/>
      <c r="AP23" s="1097">
        <v>38528</v>
      </c>
      <c r="AQ23" s="1097"/>
      <c r="AR23" s="1097"/>
      <c r="AS23" s="1097"/>
      <c r="AT23" s="1097"/>
      <c r="AU23" s="1103"/>
      <c r="AV23" s="1103"/>
      <c r="AW23" s="1103"/>
      <c r="AX23" s="1103"/>
      <c r="AY23" s="1104"/>
      <c r="AZ23" s="1093" t="s">
        <v>108</v>
      </c>
      <c r="BA23" s="1094"/>
      <c r="BB23" s="1094"/>
      <c r="BC23" s="1094"/>
      <c r="BD23" s="1095"/>
      <c r="BE23" s="204"/>
      <c r="BF23" s="204"/>
      <c r="BG23" s="204"/>
      <c r="BH23" s="204"/>
      <c r="BI23" s="204"/>
      <c r="BJ23" s="204"/>
      <c r="BK23" s="204"/>
      <c r="BL23" s="204"/>
      <c r="BM23" s="204"/>
      <c r="BN23" s="204"/>
      <c r="BO23" s="204"/>
      <c r="BP23" s="204"/>
      <c r="BQ23" s="213">
        <v>17</v>
      </c>
      <c r="BR23" s="214"/>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5"/>
    </row>
    <row r="24" spans="1:131" s="206" customFormat="1" ht="26.25" customHeight="1">
      <c r="A24" s="1092" t="s">
        <v>366</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3"/>
      <c r="BA24" s="203"/>
      <c r="BB24" s="203"/>
      <c r="BC24" s="203"/>
      <c r="BD24" s="203"/>
      <c r="BE24" s="204"/>
      <c r="BF24" s="204"/>
      <c r="BG24" s="204"/>
      <c r="BH24" s="204"/>
      <c r="BI24" s="204"/>
      <c r="BJ24" s="204"/>
      <c r="BK24" s="204"/>
      <c r="BL24" s="204"/>
      <c r="BM24" s="204"/>
      <c r="BN24" s="204"/>
      <c r="BO24" s="204"/>
      <c r="BP24" s="204"/>
      <c r="BQ24" s="213">
        <v>18</v>
      </c>
      <c r="BR24" s="214"/>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5"/>
    </row>
    <row r="25" spans="1:131" s="198" customFormat="1" ht="26.25" customHeight="1" thickBot="1">
      <c r="A25" s="1091" t="s">
        <v>367</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3"/>
      <c r="BK25" s="203"/>
      <c r="BL25" s="203"/>
      <c r="BM25" s="203"/>
      <c r="BN25" s="203"/>
      <c r="BO25" s="216"/>
      <c r="BP25" s="216"/>
      <c r="BQ25" s="213">
        <v>19</v>
      </c>
      <c r="BR25" s="214"/>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7"/>
    </row>
    <row r="26" spans="1:131" s="198" customFormat="1" ht="26.25" customHeight="1">
      <c r="A26" s="1023" t="s">
        <v>344</v>
      </c>
      <c r="B26" s="1024"/>
      <c r="C26" s="1024"/>
      <c r="D26" s="1024"/>
      <c r="E26" s="1024"/>
      <c r="F26" s="1024"/>
      <c r="G26" s="1024"/>
      <c r="H26" s="1024"/>
      <c r="I26" s="1024"/>
      <c r="J26" s="1024"/>
      <c r="K26" s="1024"/>
      <c r="L26" s="1024"/>
      <c r="M26" s="1024"/>
      <c r="N26" s="1024"/>
      <c r="O26" s="1024"/>
      <c r="P26" s="1025"/>
      <c r="Q26" s="1029" t="s">
        <v>368</v>
      </c>
      <c r="R26" s="1030"/>
      <c r="S26" s="1030"/>
      <c r="T26" s="1030"/>
      <c r="U26" s="1031"/>
      <c r="V26" s="1029" t="s">
        <v>369</v>
      </c>
      <c r="W26" s="1030"/>
      <c r="X26" s="1030"/>
      <c r="Y26" s="1030"/>
      <c r="Z26" s="1031"/>
      <c r="AA26" s="1029" t="s">
        <v>370</v>
      </c>
      <c r="AB26" s="1030"/>
      <c r="AC26" s="1030"/>
      <c r="AD26" s="1030"/>
      <c r="AE26" s="1030"/>
      <c r="AF26" s="1087" t="s">
        <v>371</v>
      </c>
      <c r="AG26" s="1036"/>
      <c r="AH26" s="1036"/>
      <c r="AI26" s="1036"/>
      <c r="AJ26" s="1088"/>
      <c r="AK26" s="1030" t="s">
        <v>372</v>
      </c>
      <c r="AL26" s="1030"/>
      <c r="AM26" s="1030"/>
      <c r="AN26" s="1030"/>
      <c r="AO26" s="1031"/>
      <c r="AP26" s="1029" t="s">
        <v>373</v>
      </c>
      <c r="AQ26" s="1030"/>
      <c r="AR26" s="1030"/>
      <c r="AS26" s="1030"/>
      <c r="AT26" s="1031"/>
      <c r="AU26" s="1029" t="s">
        <v>374</v>
      </c>
      <c r="AV26" s="1030"/>
      <c r="AW26" s="1030"/>
      <c r="AX26" s="1030"/>
      <c r="AY26" s="1031"/>
      <c r="AZ26" s="1029" t="s">
        <v>375</v>
      </c>
      <c r="BA26" s="1030"/>
      <c r="BB26" s="1030"/>
      <c r="BC26" s="1030"/>
      <c r="BD26" s="1031"/>
      <c r="BE26" s="1029" t="s">
        <v>351</v>
      </c>
      <c r="BF26" s="1030"/>
      <c r="BG26" s="1030"/>
      <c r="BH26" s="1030"/>
      <c r="BI26" s="1045"/>
      <c r="BJ26" s="203"/>
      <c r="BK26" s="203"/>
      <c r="BL26" s="203"/>
      <c r="BM26" s="203"/>
      <c r="BN26" s="203"/>
      <c r="BO26" s="216"/>
      <c r="BP26" s="216"/>
      <c r="BQ26" s="213">
        <v>20</v>
      </c>
      <c r="BR26" s="214"/>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7"/>
    </row>
    <row r="27" spans="1:131" s="198" customFormat="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9"/>
      <c r="AG27" s="1039"/>
      <c r="AH27" s="1039"/>
      <c r="AI27" s="1039"/>
      <c r="AJ27" s="1090"/>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3"/>
      <c r="BK27" s="203"/>
      <c r="BL27" s="203"/>
      <c r="BM27" s="203"/>
      <c r="BN27" s="203"/>
      <c r="BO27" s="216"/>
      <c r="BP27" s="216"/>
      <c r="BQ27" s="213">
        <v>21</v>
      </c>
      <c r="BR27" s="214"/>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7"/>
    </row>
    <row r="28" spans="1:131" s="198" customFormat="1" ht="26.25" customHeight="1" thickTop="1">
      <c r="A28" s="217">
        <v>1</v>
      </c>
      <c r="B28" s="1078" t="s">
        <v>376</v>
      </c>
      <c r="C28" s="1079"/>
      <c r="D28" s="1079"/>
      <c r="E28" s="1079"/>
      <c r="F28" s="1079"/>
      <c r="G28" s="1079"/>
      <c r="H28" s="1079"/>
      <c r="I28" s="1079"/>
      <c r="J28" s="1079"/>
      <c r="K28" s="1079"/>
      <c r="L28" s="1079"/>
      <c r="M28" s="1079"/>
      <c r="N28" s="1079"/>
      <c r="O28" s="1079"/>
      <c r="P28" s="1080"/>
      <c r="Q28" s="1081">
        <v>176</v>
      </c>
      <c r="R28" s="1082"/>
      <c r="S28" s="1082"/>
      <c r="T28" s="1082"/>
      <c r="U28" s="1082"/>
      <c r="V28" s="1082">
        <v>176</v>
      </c>
      <c r="W28" s="1082"/>
      <c r="X28" s="1082"/>
      <c r="Y28" s="1082"/>
      <c r="Z28" s="1082"/>
      <c r="AA28" s="1082" t="s">
        <v>549</v>
      </c>
      <c r="AB28" s="1082"/>
      <c r="AC28" s="1082"/>
      <c r="AD28" s="1082"/>
      <c r="AE28" s="1083"/>
      <c r="AF28" s="1084" t="s">
        <v>377</v>
      </c>
      <c r="AG28" s="1082"/>
      <c r="AH28" s="1082"/>
      <c r="AI28" s="1082"/>
      <c r="AJ28" s="1085"/>
      <c r="AK28" s="1086">
        <v>105</v>
      </c>
      <c r="AL28" s="1074"/>
      <c r="AM28" s="1074"/>
      <c r="AN28" s="1074"/>
      <c r="AO28" s="1074"/>
      <c r="AP28" s="1074">
        <v>49</v>
      </c>
      <c r="AQ28" s="1074"/>
      <c r="AR28" s="1074"/>
      <c r="AS28" s="1074"/>
      <c r="AT28" s="1074"/>
      <c r="AU28" s="1074">
        <v>32</v>
      </c>
      <c r="AV28" s="1074"/>
      <c r="AW28" s="1074"/>
      <c r="AX28" s="1074"/>
      <c r="AY28" s="1074"/>
      <c r="AZ28" s="1075"/>
      <c r="BA28" s="1075"/>
      <c r="BB28" s="1075"/>
      <c r="BC28" s="1075"/>
      <c r="BD28" s="1075"/>
      <c r="BE28" s="1076"/>
      <c r="BF28" s="1076"/>
      <c r="BG28" s="1076"/>
      <c r="BH28" s="1076"/>
      <c r="BI28" s="1077"/>
      <c r="BJ28" s="203"/>
      <c r="BK28" s="203"/>
      <c r="BL28" s="203"/>
      <c r="BM28" s="203"/>
      <c r="BN28" s="203"/>
      <c r="BO28" s="216"/>
      <c r="BP28" s="216"/>
      <c r="BQ28" s="213">
        <v>22</v>
      </c>
      <c r="BR28" s="214"/>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7"/>
    </row>
    <row r="29" spans="1:131" s="198" customFormat="1" ht="26.25" customHeight="1">
      <c r="A29" s="217">
        <v>2</v>
      </c>
      <c r="B29" s="1065" t="s">
        <v>378</v>
      </c>
      <c r="C29" s="1066"/>
      <c r="D29" s="1066"/>
      <c r="E29" s="1066"/>
      <c r="F29" s="1066"/>
      <c r="G29" s="1066"/>
      <c r="H29" s="1066"/>
      <c r="I29" s="1066"/>
      <c r="J29" s="1066"/>
      <c r="K29" s="1066"/>
      <c r="L29" s="1066"/>
      <c r="M29" s="1066"/>
      <c r="N29" s="1066"/>
      <c r="O29" s="1066"/>
      <c r="P29" s="1067"/>
      <c r="Q29" s="1071">
        <v>13568</v>
      </c>
      <c r="R29" s="1072"/>
      <c r="S29" s="1072"/>
      <c r="T29" s="1072"/>
      <c r="U29" s="1072"/>
      <c r="V29" s="1072">
        <v>13275</v>
      </c>
      <c r="W29" s="1072"/>
      <c r="X29" s="1072"/>
      <c r="Y29" s="1072"/>
      <c r="Z29" s="1072"/>
      <c r="AA29" s="1072">
        <v>293</v>
      </c>
      <c r="AB29" s="1072"/>
      <c r="AC29" s="1072"/>
      <c r="AD29" s="1072"/>
      <c r="AE29" s="1073"/>
      <c r="AF29" s="1047">
        <v>293</v>
      </c>
      <c r="AG29" s="1048"/>
      <c r="AH29" s="1048"/>
      <c r="AI29" s="1048"/>
      <c r="AJ29" s="1049"/>
      <c r="AK29" s="1006">
        <v>956</v>
      </c>
      <c r="AL29" s="997"/>
      <c r="AM29" s="997"/>
      <c r="AN29" s="997"/>
      <c r="AO29" s="997"/>
      <c r="AP29" s="997" t="s">
        <v>533</v>
      </c>
      <c r="AQ29" s="997"/>
      <c r="AR29" s="997"/>
      <c r="AS29" s="997"/>
      <c r="AT29" s="997"/>
      <c r="AU29" s="997" t="s">
        <v>533</v>
      </c>
      <c r="AV29" s="997"/>
      <c r="AW29" s="997"/>
      <c r="AX29" s="997"/>
      <c r="AY29" s="997"/>
      <c r="AZ29" s="997"/>
      <c r="BA29" s="997"/>
      <c r="BB29" s="997"/>
      <c r="BC29" s="997"/>
      <c r="BD29" s="997"/>
      <c r="BE29" s="1060"/>
      <c r="BF29" s="1060"/>
      <c r="BG29" s="1060"/>
      <c r="BH29" s="1060"/>
      <c r="BI29" s="1061"/>
      <c r="BJ29" s="203"/>
      <c r="BK29" s="203"/>
      <c r="BL29" s="203"/>
      <c r="BM29" s="203"/>
      <c r="BN29" s="203"/>
      <c r="BO29" s="216"/>
      <c r="BP29" s="216"/>
      <c r="BQ29" s="213">
        <v>23</v>
      </c>
      <c r="BR29" s="214"/>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7"/>
    </row>
    <row r="30" spans="1:131" s="198" customFormat="1" ht="26.25" customHeight="1">
      <c r="A30" s="217">
        <v>3</v>
      </c>
      <c r="B30" s="1065" t="s">
        <v>379</v>
      </c>
      <c r="C30" s="1066"/>
      <c r="D30" s="1066"/>
      <c r="E30" s="1066"/>
      <c r="F30" s="1066"/>
      <c r="G30" s="1066"/>
      <c r="H30" s="1066"/>
      <c r="I30" s="1066"/>
      <c r="J30" s="1066"/>
      <c r="K30" s="1066"/>
      <c r="L30" s="1066"/>
      <c r="M30" s="1066"/>
      <c r="N30" s="1066"/>
      <c r="O30" s="1066"/>
      <c r="P30" s="1067"/>
      <c r="Q30" s="1071">
        <v>7028</v>
      </c>
      <c r="R30" s="1072"/>
      <c r="S30" s="1072"/>
      <c r="T30" s="1072"/>
      <c r="U30" s="1072"/>
      <c r="V30" s="1072">
        <v>6927</v>
      </c>
      <c r="W30" s="1072"/>
      <c r="X30" s="1072"/>
      <c r="Y30" s="1072"/>
      <c r="Z30" s="1072"/>
      <c r="AA30" s="1072">
        <v>100</v>
      </c>
      <c r="AB30" s="1072"/>
      <c r="AC30" s="1072"/>
      <c r="AD30" s="1072"/>
      <c r="AE30" s="1073"/>
      <c r="AF30" s="1047">
        <v>100</v>
      </c>
      <c r="AG30" s="1048"/>
      <c r="AH30" s="1048"/>
      <c r="AI30" s="1048"/>
      <c r="AJ30" s="1049"/>
      <c r="AK30" s="1006">
        <v>1167</v>
      </c>
      <c r="AL30" s="997"/>
      <c r="AM30" s="997"/>
      <c r="AN30" s="997"/>
      <c r="AO30" s="997"/>
      <c r="AP30" s="997" t="s">
        <v>533</v>
      </c>
      <c r="AQ30" s="997"/>
      <c r="AR30" s="997"/>
      <c r="AS30" s="997"/>
      <c r="AT30" s="997"/>
      <c r="AU30" s="997" t="s">
        <v>533</v>
      </c>
      <c r="AV30" s="997"/>
      <c r="AW30" s="997"/>
      <c r="AX30" s="997"/>
      <c r="AY30" s="997"/>
      <c r="AZ30" s="997"/>
      <c r="BA30" s="997"/>
      <c r="BB30" s="997"/>
      <c r="BC30" s="997"/>
      <c r="BD30" s="997"/>
      <c r="BE30" s="1060"/>
      <c r="BF30" s="1060"/>
      <c r="BG30" s="1060"/>
      <c r="BH30" s="1060"/>
      <c r="BI30" s="1061"/>
      <c r="BJ30" s="203"/>
      <c r="BK30" s="203"/>
      <c r="BL30" s="203"/>
      <c r="BM30" s="203"/>
      <c r="BN30" s="203"/>
      <c r="BO30" s="216"/>
      <c r="BP30" s="216"/>
      <c r="BQ30" s="213">
        <v>24</v>
      </c>
      <c r="BR30" s="214"/>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7"/>
    </row>
    <row r="31" spans="1:131" s="198" customFormat="1" ht="26.25" customHeight="1">
      <c r="A31" s="217">
        <v>4</v>
      </c>
      <c r="B31" s="1065" t="s">
        <v>380</v>
      </c>
      <c r="C31" s="1066"/>
      <c r="D31" s="1066"/>
      <c r="E31" s="1066"/>
      <c r="F31" s="1066"/>
      <c r="G31" s="1066"/>
      <c r="H31" s="1066"/>
      <c r="I31" s="1066"/>
      <c r="J31" s="1066"/>
      <c r="K31" s="1066"/>
      <c r="L31" s="1066"/>
      <c r="M31" s="1066"/>
      <c r="N31" s="1066"/>
      <c r="O31" s="1066"/>
      <c r="P31" s="1067"/>
      <c r="Q31" s="1071">
        <v>1151</v>
      </c>
      <c r="R31" s="1072"/>
      <c r="S31" s="1072"/>
      <c r="T31" s="1072"/>
      <c r="U31" s="1072"/>
      <c r="V31" s="1072">
        <v>1146</v>
      </c>
      <c r="W31" s="1072"/>
      <c r="X31" s="1072"/>
      <c r="Y31" s="1072"/>
      <c r="Z31" s="1072"/>
      <c r="AA31" s="1072">
        <v>5</v>
      </c>
      <c r="AB31" s="1072"/>
      <c r="AC31" s="1072"/>
      <c r="AD31" s="1072"/>
      <c r="AE31" s="1073"/>
      <c r="AF31" s="1047">
        <v>5</v>
      </c>
      <c r="AG31" s="1048"/>
      <c r="AH31" s="1048"/>
      <c r="AI31" s="1048"/>
      <c r="AJ31" s="1049"/>
      <c r="AK31" s="1006">
        <v>190</v>
      </c>
      <c r="AL31" s="997"/>
      <c r="AM31" s="997"/>
      <c r="AN31" s="997"/>
      <c r="AO31" s="997"/>
      <c r="AP31" s="997" t="s">
        <v>533</v>
      </c>
      <c r="AQ31" s="997"/>
      <c r="AR31" s="997"/>
      <c r="AS31" s="997"/>
      <c r="AT31" s="997"/>
      <c r="AU31" s="997" t="s">
        <v>533</v>
      </c>
      <c r="AV31" s="997"/>
      <c r="AW31" s="997"/>
      <c r="AX31" s="997"/>
      <c r="AY31" s="997"/>
      <c r="AZ31" s="997"/>
      <c r="BA31" s="997"/>
      <c r="BB31" s="997"/>
      <c r="BC31" s="997"/>
      <c r="BD31" s="997"/>
      <c r="BE31" s="1060"/>
      <c r="BF31" s="1060"/>
      <c r="BG31" s="1060"/>
      <c r="BH31" s="1060"/>
      <c r="BI31" s="1061"/>
      <c r="BJ31" s="203"/>
      <c r="BK31" s="203"/>
      <c r="BL31" s="203"/>
      <c r="BM31" s="203"/>
      <c r="BN31" s="203"/>
      <c r="BO31" s="216"/>
      <c r="BP31" s="216"/>
      <c r="BQ31" s="213">
        <v>25</v>
      </c>
      <c r="BR31" s="214"/>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7"/>
    </row>
    <row r="32" spans="1:131" s="198" customFormat="1" ht="26.25" customHeight="1">
      <c r="A32" s="217">
        <v>5</v>
      </c>
      <c r="B32" s="1065" t="s">
        <v>381</v>
      </c>
      <c r="C32" s="1066"/>
      <c r="D32" s="1066"/>
      <c r="E32" s="1066"/>
      <c r="F32" s="1066"/>
      <c r="G32" s="1066"/>
      <c r="H32" s="1066"/>
      <c r="I32" s="1066"/>
      <c r="J32" s="1066"/>
      <c r="K32" s="1066"/>
      <c r="L32" s="1066"/>
      <c r="M32" s="1066"/>
      <c r="N32" s="1066"/>
      <c r="O32" s="1066"/>
      <c r="P32" s="1067"/>
      <c r="Q32" s="1071">
        <v>2400</v>
      </c>
      <c r="R32" s="1072"/>
      <c r="S32" s="1072"/>
      <c r="T32" s="1072"/>
      <c r="U32" s="1072"/>
      <c r="V32" s="1072">
        <v>2009</v>
      </c>
      <c r="W32" s="1072"/>
      <c r="X32" s="1072"/>
      <c r="Y32" s="1072"/>
      <c r="Z32" s="1072"/>
      <c r="AA32" s="1072">
        <v>391</v>
      </c>
      <c r="AB32" s="1072"/>
      <c r="AC32" s="1072"/>
      <c r="AD32" s="1072"/>
      <c r="AE32" s="1073"/>
      <c r="AF32" s="1047">
        <v>3357</v>
      </c>
      <c r="AG32" s="1048"/>
      <c r="AH32" s="1048"/>
      <c r="AI32" s="1048"/>
      <c r="AJ32" s="1049"/>
      <c r="AK32" s="1006">
        <v>8</v>
      </c>
      <c r="AL32" s="997"/>
      <c r="AM32" s="997"/>
      <c r="AN32" s="997"/>
      <c r="AO32" s="997"/>
      <c r="AP32" s="997">
        <v>5280</v>
      </c>
      <c r="AQ32" s="997"/>
      <c r="AR32" s="997"/>
      <c r="AS32" s="997"/>
      <c r="AT32" s="997"/>
      <c r="AU32" s="997">
        <v>5</v>
      </c>
      <c r="AV32" s="997"/>
      <c r="AW32" s="997"/>
      <c r="AX32" s="997"/>
      <c r="AY32" s="997"/>
      <c r="AZ32" s="997" t="s">
        <v>533</v>
      </c>
      <c r="BA32" s="997"/>
      <c r="BB32" s="997"/>
      <c r="BC32" s="997"/>
      <c r="BD32" s="997"/>
      <c r="BE32" s="1060" t="s">
        <v>382</v>
      </c>
      <c r="BF32" s="1060"/>
      <c r="BG32" s="1060"/>
      <c r="BH32" s="1060"/>
      <c r="BI32" s="1061"/>
      <c r="BJ32" s="203"/>
      <c r="BK32" s="203"/>
      <c r="BL32" s="203"/>
      <c r="BM32" s="203"/>
      <c r="BN32" s="203"/>
      <c r="BO32" s="216"/>
      <c r="BP32" s="216"/>
      <c r="BQ32" s="213">
        <v>26</v>
      </c>
      <c r="BR32" s="214"/>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7"/>
    </row>
    <row r="33" spans="1:131" s="198" customFormat="1" ht="26.25" customHeight="1">
      <c r="A33" s="217">
        <v>6</v>
      </c>
      <c r="B33" s="1065" t="s">
        <v>383</v>
      </c>
      <c r="C33" s="1066"/>
      <c r="D33" s="1066"/>
      <c r="E33" s="1066"/>
      <c r="F33" s="1066"/>
      <c r="G33" s="1066"/>
      <c r="H33" s="1066"/>
      <c r="I33" s="1066"/>
      <c r="J33" s="1066"/>
      <c r="K33" s="1066"/>
      <c r="L33" s="1066"/>
      <c r="M33" s="1066"/>
      <c r="N33" s="1066"/>
      <c r="O33" s="1066"/>
      <c r="P33" s="1067"/>
      <c r="Q33" s="1071">
        <v>3860</v>
      </c>
      <c r="R33" s="1072"/>
      <c r="S33" s="1072"/>
      <c r="T33" s="1072"/>
      <c r="U33" s="1072"/>
      <c r="V33" s="1072">
        <v>3684</v>
      </c>
      <c r="W33" s="1072"/>
      <c r="X33" s="1072"/>
      <c r="Y33" s="1072"/>
      <c r="Z33" s="1072"/>
      <c r="AA33" s="1072">
        <v>176</v>
      </c>
      <c r="AB33" s="1072"/>
      <c r="AC33" s="1072"/>
      <c r="AD33" s="1072"/>
      <c r="AE33" s="1073"/>
      <c r="AF33" s="1047">
        <v>112</v>
      </c>
      <c r="AG33" s="1048"/>
      <c r="AH33" s="1048"/>
      <c r="AI33" s="1048"/>
      <c r="AJ33" s="1049"/>
      <c r="AK33" s="1006">
        <v>800</v>
      </c>
      <c r="AL33" s="997"/>
      <c r="AM33" s="997"/>
      <c r="AN33" s="997"/>
      <c r="AO33" s="997"/>
      <c r="AP33" s="997">
        <v>24068</v>
      </c>
      <c r="AQ33" s="997"/>
      <c r="AR33" s="997"/>
      <c r="AS33" s="997"/>
      <c r="AT33" s="997"/>
      <c r="AU33" s="997">
        <v>11456</v>
      </c>
      <c r="AV33" s="997"/>
      <c r="AW33" s="997"/>
      <c r="AX33" s="997"/>
      <c r="AY33" s="997"/>
      <c r="AZ33" s="997" t="s">
        <v>533</v>
      </c>
      <c r="BA33" s="997"/>
      <c r="BB33" s="997"/>
      <c r="BC33" s="997"/>
      <c r="BD33" s="997"/>
      <c r="BE33" s="1060" t="s">
        <v>382</v>
      </c>
      <c r="BF33" s="1060"/>
      <c r="BG33" s="1060"/>
      <c r="BH33" s="1060"/>
      <c r="BI33" s="1061"/>
      <c r="BJ33" s="203"/>
      <c r="BK33" s="203"/>
      <c r="BL33" s="203"/>
      <c r="BM33" s="203"/>
      <c r="BN33" s="203"/>
      <c r="BO33" s="216"/>
      <c r="BP33" s="216"/>
      <c r="BQ33" s="213">
        <v>27</v>
      </c>
      <c r="BR33" s="214"/>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7"/>
    </row>
    <row r="34" spans="1:131" s="198" customFormat="1" ht="26.25" customHeight="1">
      <c r="A34" s="217">
        <v>7</v>
      </c>
      <c r="B34" s="1065"/>
      <c r="C34" s="1066"/>
      <c r="D34" s="1066"/>
      <c r="E34" s="1066"/>
      <c r="F34" s="1066"/>
      <c r="G34" s="1066"/>
      <c r="H34" s="1066"/>
      <c r="I34" s="1066"/>
      <c r="J34" s="1066"/>
      <c r="K34" s="1066"/>
      <c r="L34" s="1066"/>
      <c r="M34" s="1066"/>
      <c r="N34" s="1066"/>
      <c r="O34" s="1066"/>
      <c r="P34" s="1067"/>
      <c r="Q34" s="1071"/>
      <c r="R34" s="1072"/>
      <c r="S34" s="1072"/>
      <c r="T34" s="1072"/>
      <c r="U34" s="1072"/>
      <c r="V34" s="1072"/>
      <c r="W34" s="1072"/>
      <c r="X34" s="1072"/>
      <c r="Y34" s="1072"/>
      <c r="Z34" s="1072"/>
      <c r="AA34" s="1072"/>
      <c r="AB34" s="1072"/>
      <c r="AC34" s="1072"/>
      <c r="AD34" s="1072"/>
      <c r="AE34" s="1073"/>
      <c r="AF34" s="1047"/>
      <c r="AG34" s="1048"/>
      <c r="AH34" s="1048"/>
      <c r="AI34" s="1048"/>
      <c r="AJ34" s="1049"/>
      <c r="AK34" s="1006"/>
      <c r="AL34" s="997"/>
      <c r="AM34" s="997"/>
      <c r="AN34" s="997"/>
      <c r="AO34" s="997"/>
      <c r="AP34" s="997"/>
      <c r="AQ34" s="997"/>
      <c r="AR34" s="997"/>
      <c r="AS34" s="997"/>
      <c r="AT34" s="997"/>
      <c r="AU34" s="997"/>
      <c r="AV34" s="997"/>
      <c r="AW34" s="997"/>
      <c r="AX34" s="997"/>
      <c r="AY34" s="997"/>
      <c r="AZ34" s="1070"/>
      <c r="BA34" s="1070"/>
      <c r="BB34" s="1070"/>
      <c r="BC34" s="1070"/>
      <c r="BD34" s="1070"/>
      <c r="BE34" s="1060"/>
      <c r="BF34" s="1060"/>
      <c r="BG34" s="1060"/>
      <c r="BH34" s="1060"/>
      <c r="BI34" s="1061"/>
      <c r="BJ34" s="203"/>
      <c r="BK34" s="203"/>
      <c r="BL34" s="203"/>
      <c r="BM34" s="203"/>
      <c r="BN34" s="203"/>
      <c r="BO34" s="216"/>
      <c r="BP34" s="216"/>
      <c r="BQ34" s="213">
        <v>28</v>
      </c>
      <c r="BR34" s="214"/>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7"/>
    </row>
    <row r="35" spans="1:131" s="198" customFormat="1" ht="26.25" customHeight="1">
      <c r="A35" s="217">
        <v>8</v>
      </c>
      <c r="B35" s="1065"/>
      <c r="C35" s="1066"/>
      <c r="D35" s="1066"/>
      <c r="E35" s="1066"/>
      <c r="F35" s="1066"/>
      <c r="G35" s="1066"/>
      <c r="H35" s="1066"/>
      <c r="I35" s="1066"/>
      <c r="J35" s="1066"/>
      <c r="K35" s="1066"/>
      <c r="L35" s="1066"/>
      <c r="M35" s="1066"/>
      <c r="N35" s="1066"/>
      <c r="O35" s="1066"/>
      <c r="P35" s="1067"/>
      <c r="Q35" s="1071"/>
      <c r="R35" s="1072"/>
      <c r="S35" s="1072"/>
      <c r="T35" s="1072"/>
      <c r="U35" s="1072"/>
      <c r="V35" s="1072"/>
      <c r="W35" s="1072"/>
      <c r="X35" s="1072"/>
      <c r="Y35" s="1072"/>
      <c r="Z35" s="1072"/>
      <c r="AA35" s="1072"/>
      <c r="AB35" s="1072"/>
      <c r="AC35" s="1072"/>
      <c r="AD35" s="1072"/>
      <c r="AE35" s="1073"/>
      <c r="AF35" s="1047"/>
      <c r="AG35" s="1048"/>
      <c r="AH35" s="1048"/>
      <c r="AI35" s="1048"/>
      <c r="AJ35" s="1049"/>
      <c r="AK35" s="1006"/>
      <c r="AL35" s="997"/>
      <c r="AM35" s="997"/>
      <c r="AN35" s="997"/>
      <c r="AO35" s="997"/>
      <c r="AP35" s="997"/>
      <c r="AQ35" s="997"/>
      <c r="AR35" s="997"/>
      <c r="AS35" s="997"/>
      <c r="AT35" s="997"/>
      <c r="AU35" s="997"/>
      <c r="AV35" s="997"/>
      <c r="AW35" s="997"/>
      <c r="AX35" s="997"/>
      <c r="AY35" s="997"/>
      <c r="AZ35" s="1070"/>
      <c r="BA35" s="1070"/>
      <c r="BB35" s="1070"/>
      <c r="BC35" s="1070"/>
      <c r="BD35" s="1070"/>
      <c r="BE35" s="1060"/>
      <c r="BF35" s="1060"/>
      <c r="BG35" s="1060"/>
      <c r="BH35" s="1060"/>
      <c r="BI35" s="1061"/>
      <c r="BJ35" s="203"/>
      <c r="BK35" s="203"/>
      <c r="BL35" s="203"/>
      <c r="BM35" s="203"/>
      <c r="BN35" s="203"/>
      <c r="BO35" s="216"/>
      <c r="BP35" s="216"/>
      <c r="BQ35" s="213">
        <v>29</v>
      </c>
      <c r="BR35" s="214"/>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7"/>
    </row>
    <row r="36" spans="1:131" s="198" customFormat="1" ht="26.25" customHeight="1">
      <c r="A36" s="217">
        <v>9</v>
      </c>
      <c r="B36" s="1065"/>
      <c r="C36" s="1066"/>
      <c r="D36" s="1066"/>
      <c r="E36" s="1066"/>
      <c r="F36" s="1066"/>
      <c r="G36" s="1066"/>
      <c r="H36" s="1066"/>
      <c r="I36" s="1066"/>
      <c r="J36" s="1066"/>
      <c r="K36" s="1066"/>
      <c r="L36" s="1066"/>
      <c r="M36" s="1066"/>
      <c r="N36" s="1066"/>
      <c r="O36" s="1066"/>
      <c r="P36" s="1067"/>
      <c r="Q36" s="1071"/>
      <c r="R36" s="1072"/>
      <c r="S36" s="1072"/>
      <c r="T36" s="1072"/>
      <c r="U36" s="1072"/>
      <c r="V36" s="1072"/>
      <c r="W36" s="1072"/>
      <c r="X36" s="1072"/>
      <c r="Y36" s="1072"/>
      <c r="Z36" s="1072"/>
      <c r="AA36" s="1072"/>
      <c r="AB36" s="1072"/>
      <c r="AC36" s="1072"/>
      <c r="AD36" s="1072"/>
      <c r="AE36" s="1073"/>
      <c r="AF36" s="1047"/>
      <c r="AG36" s="1048"/>
      <c r="AH36" s="1048"/>
      <c r="AI36" s="1048"/>
      <c r="AJ36" s="1049"/>
      <c r="AK36" s="1006"/>
      <c r="AL36" s="997"/>
      <c r="AM36" s="997"/>
      <c r="AN36" s="997"/>
      <c r="AO36" s="997"/>
      <c r="AP36" s="997"/>
      <c r="AQ36" s="997"/>
      <c r="AR36" s="997"/>
      <c r="AS36" s="997"/>
      <c r="AT36" s="997"/>
      <c r="AU36" s="997"/>
      <c r="AV36" s="997"/>
      <c r="AW36" s="997"/>
      <c r="AX36" s="997"/>
      <c r="AY36" s="997"/>
      <c r="AZ36" s="1070"/>
      <c r="BA36" s="1070"/>
      <c r="BB36" s="1070"/>
      <c r="BC36" s="1070"/>
      <c r="BD36" s="1070"/>
      <c r="BE36" s="1060"/>
      <c r="BF36" s="1060"/>
      <c r="BG36" s="1060"/>
      <c r="BH36" s="1060"/>
      <c r="BI36" s="1061"/>
      <c r="BJ36" s="203"/>
      <c r="BK36" s="203"/>
      <c r="BL36" s="203"/>
      <c r="BM36" s="203"/>
      <c r="BN36" s="203"/>
      <c r="BO36" s="216"/>
      <c r="BP36" s="216"/>
      <c r="BQ36" s="213">
        <v>30</v>
      </c>
      <c r="BR36" s="214"/>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7"/>
    </row>
    <row r="37" spans="1:131" s="198" customFormat="1" ht="26.25" customHeight="1">
      <c r="A37" s="217">
        <v>10</v>
      </c>
      <c r="B37" s="1065"/>
      <c r="C37" s="1066"/>
      <c r="D37" s="1066"/>
      <c r="E37" s="1066"/>
      <c r="F37" s="1066"/>
      <c r="G37" s="1066"/>
      <c r="H37" s="1066"/>
      <c r="I37" s="1066"/>
      <c r="J37" s="1066"/>
      <c r="K37" s="1066"/>
      <c r="L37" s="1066"/>
      <c r="M37" s="1066"/>
      <c r="N37" s="1066"/>
      <c r="O37" s="1066"/>
      <c r="P37" s="1067"/>
      <c r="Q37" s="1071"/>
      <c r="R37" s="1072"/>
      <c r="S37" s="1072"/>
      <c r="T37" s="1072"/>
      <c r="U37" s="1072"/>
      <c r="V37" s="1072"/>
      <c r="W37" s="1072"/>
      <c r="X37" s="1072"/>
      <c r="Y37" s="1072"/>
      <c r="Z37" s="1072"/>
      <c r="AA37" s="1072"/>
      <c r="AB37" s="1072"/>
      <c r="AC37" s="1072"/>
      <c r="AD37" s="1072"/>
      <c r="AE37" s="1073"/>
      <c r="AF37" s="1047"/>
      <c r="AG37" s="1048"/>
      <c r="AH37" s="1048"/>
      <c r="AI37" s="1048"/>
      <c r="AJ37" s="1049"/>
      <c r="AK37" s="1006"/>
      <c r="AL37" s="997"/>
      <c r="AM37" s="997"/>
      <c r="AN37" s="997"/>
      <c r="AO37" s="997"/>
      <c r="AP37" s="997"/>
      <c r="AQ37" s="997"/>
      <c r="AR37" s="997"/>
      <c r="AS37" s="997"/>
      <c r="AT37" s="997"/>
      <c r="AU37" s="997"/>
      <c r="AV37" s="997"/>
      <c r="AW37" s="997"/>
      <c r="AX37" s="997"/>
      <c r="AY37" s="997"/>
      <c r="AZ37" s="1070"/>
      <c r="BA37" s="1070"/>
      <c r="BB37" s="1070"/>
      <c r="BC37" s="1070"/>
      <c r="BD37" s="1070"/>
      <c r="BE37" s="1060"/>
      <c r="BF37" s="1060"/>
      <c r="BG37" s="1060"/>
      <c r="BH37" s="1060"/>
      <c r="BI37" s="1061"/>
      <c r="BJ37" s="203"/>
      <c r="BK37" s="203"/>
      <c r="BL37" s="203"/>
      <c r="BM37" s="203"/>
      <c r="BN37" s="203"/>
      <c r="BO37" s="216"/>
      <c r="BP37" s="216"/>
      <c r="BQ37" s="213">
        <v>31</v>
      </c>
      <c r="BR37" s="214"/>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7"/>
    </row>
    <row r="38" spans="1:131" s="198" customFormat="1" ht="26.25" customHeight="1">
      <c r="A38" s="217">
        <v>11</v>
      </c>
      <c r="B38" s="1065"/>
      <c r="C38" s="1066"/>
      <c r="D38" s="1066"/>
      <c r="E38" s="1066"/>
      <c r="F38" s="1066"/>
      <c r="G38" s="1066"/>
      <c r="H38" s="1066"/>
      <c r="I38" s="1066"/>
      <c r="J38" s="1066"/>
      <c r="K38" s="1066"/>
      <c r="L38" s="1066"/>
      <c r="M38" s="1066"/>
      <c r="N38" s="1066"/>
      <c r="O38" s="1066"/>
      <c r="P38" s="1067"/>
      <c r="Q38" s="1071"/>
      <c r="R38" s="1072"/>
      <c r="S38" s="1072"/>
      <c r="T38" s="1072"/>
      <c r="U38" s="1072"/>
      <c r="V38" s="1072"/>
      <c r="W38" s="1072"/>
      <c r="X38" s="1072"/>
      <c r="Y38" s="1072"/>
      <c r="Z38" s="1072"/>
      <c r="AA38" s="1072"/>
      <c r="AB38" s="1072"/>
      <c r="AC38" s="1072"/>
      <c r="AD38" s="1072"/>
      <c r="AE38" s="1073"/>
      <c r="AF38" s="1047"/>
      <c r="AG38" s="1048"/>
      <c r="AH38" s="1048"/>
      <c r="AI38" s="1048"/>
      <c r="AJ38" s="1049"/>
      <c r="AK38" s="1006"/>
      <c r="AL38" s="997"/>
      <c r="AM38" s="997"/>
      <c r="AN38" s="997"/>
      <c r="AO38" s="997"/>
      <c r="AP38" s="997"/>
      <c r="AQ38" s="997"/>
      <c r="AR38" s="997"/>
      <c r="AS38" s="997"/>
      <c r="AT38" s="997"/>
      <c r="AU38" s="997"/>
      <c r="AV38" s="997"/>
      <c r="AW38" s="997"/>
      <c r="AX38" s="997"/>
      <c r="AY38" s="997"/>
      <c r="AZ38" s="1070"/>
      <c r="BA38" s="1070"/>
      <c r="BB38" s="1070"/>
      <c r="BC38" s="1070"/>
      <c r="BD38" s="1070"/>
      <c r="BE38" s="1060"/>
      <c r="BF38" s="1060"/>
      <c r="BG38" s="1060"/>
      <c r="BH38" s="1060"/>
      <c r="BI38" s="1061"/>
      <c r="BJ38" s="203"/>
      <c r="BK38" s="203"/>
      <c r="BL38" s="203"/>
      <c r="BM38" s="203"/>
      <c r="BN38" s="203"/>
      <c r="BO38" s="216"/>
      <c r="BP38" s="216"/>
      <c r="BQ38" s="213">
        <v>32</v>
      </c>
      <c r="BR38" s="214"/>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7"/>
    </row>
    <row r="39" spans="1:131" s="198" customFormat="1" ht="26.25" customHeight="1">
      <c r="A39" s="217">
        <v>12</v>
      </c>
      <c r="B39" s="1065"/>
      <c r="C39" s="1066"/>
      <c r="D39" s="1066"/>
      <c r="E39" s="1066"/>
      <c r="F39" s="1066"/>
      <c r="G39" s="1066"/>
      <c r="H39" s="1066"/>
      <c r="I39" s="1066"/>
      <c r="J39" s="1066"/>
      <c r="K39" s="1066"/>
      <c r="L39" s="1066"/>
      <c r="M39" s="1066"/>
      <c r="N39" s="1066"/>
      <c r="O39" s="1066"/>
      <c r="P39" s="1067"/>
      <c r="Q39" s="1071"/>
      <c r="R39" s="1072"/>
      <c r="S39" s="1072"/>
      <c r="T39" s="1072"/>
      <c r="U39" s="1072"/>
      <c r="V39" s="1072"/>
      <c r="W39" s="1072"/>
      <c r="X39" s="1072"/>
      <c r="Y39" s="1072"/>
      <c r="Z39" s="1072"/>
      <c r="AA39" s="1072"/>
      <c r="AB39" s="1072"/>
      <c r="AC39" s="1072"/>
      <c r="AD39" s="1072"/>
      <c r="AE39" s="1073"/>
      <c r="AF39" s="1047"/>
      <c r="AG39" s="1048"/>
      <c r="AH39" s="1048"/>
      <c r="AI39" s="1048"/>
      <c r="AJ39" s="1049"/>
      <c r="AK39" s="1006"/>
      <c r="AL39" s="997"/>
      <c r="AM39" s="997"/>
      <c r="AN39" s="997"/>
      <c r="AO39" s="997"/>
      <c r="AP39" s="997"/>
      <c r="AQ39" s="997"/>
      <c r="AR39" s="997"/>
      <c r="AS39" s="997"/>
      <c r="AT39" s="997"/>
      <c r="AU39" s="997"/>
      <c r="AV39" s="997"/>
      <c r="AW39" s="997"/>
      <c r="AX39" s="997"/>
      <c r="AY39" s="997"/>
      <c r="AZ39" s="1070"/>
      <c r="BA39" s="1070"/>
      <c r="BB39" s="1070"/>
      <c r="BC39" s="1070"/>
      <c r="BD39" s="1070"/>
      <c r="BE39" s="1060"/>
      <c r="BF39" s="1060"/>
      <c r="BG39" s="1060"/>
      <c r="BH39" s="1060"/>
      <c r="BI39" s="1061"/>
      <c r="BJ39" s="203"/>
      <c r="BK39" s="203"/>
      <c r="BL39" s="203"/>
      <c r="BM39" s="203"/>
      <c r="BN39" s="203"/>
      <c r="BO39" s="216"/>
      <c r="BP39" s="216"/>
      <c r="BQ39" s="213">
        <v>33</v>
      </c>
      <c r="BR39" s="214"/>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7"/>
    </row>
    <row r="40" spans="1:131" s="198" customFormat="1" ht="26.25" customHeight="1">
      <c r="A40" s="212">
        <v>13</v>
      </c>
      <c r="B40" s="1065"/>
      <c r="C40" s="1066"/>
      <c r="D40" s="1066"/>
      <c r="E40" s="1066"/>
      <c r="F40" s="1066"/>
      <c r="G40" s="1066"/>
      <c r="H40" s="1066"/>
      <c r="I40" s="1066"/>
      <c r="J40" s="1066"/>
      <c r="K40" s="1066"/>
      <c r="L40" s="1066"/>
      <c r="M40" s="1066"/>
      <c r="N40" s="1066"/>
      <c r="O40" s="1066"/>
      <c r="P40" s="1067"/>
      <c r="Q40" s="1071"/>
      <c r="R40" s="1072"/>
      <c r="S40" s="1072"/>
      <c r="T40" s="1072"/>
      <c r="U40" s="1072"/>
      <c r="V40" s="1072"/>
      <c r="W40" s="1072"/>
      <c r="X40" s="1072"/>
      <c r="Y40" s="1072"/>
      <c r="Z40" s="1072"/>
      <c r="AA40" s="1072"/>
      <c r="AB40" s="1072"/>
      <c r="AC40" s="1072"/>
      <c r="AD40" s="1072"/>
      <c r="AE40" s="1073"/>
      <c r="AF40" s="1047"/>
      <c r="AG40" s="1048"/>
      <c r="AH40" s="1048"/>
      <c r="AI40" s="1048"/>
      <c r="AJ40" s="1049"/>
      <c r="AK40" s="1006"/>
      <c r="AL40" s="997"/>
      <c r="AM40" s="997"/>
      <c r="AN40" s="997"/>
      <c r="AO40" s="997"/>
      <c r="AP40" s="997"/>
      <c r="AQ40" s="997"/>
      <c r="AR40" s="997"/>
      <c r="AS40" s="997"/>
      <c r="AT40" s="997"/>
      <c r="AU40" s="997"/>
      <c r="AV40" s="997"/>
      <c r="AW40" s="997"/>
      <c r="AX40" s="997"/>
      <c r="AY40" s="997"/>
      <c r="AZ40" s="1070"/>
      <c r="BA40" s="1070"/>
      <c r="BB40" s="1070"/>
      <c r="BC40" s="1070"/>
      <c r="BD40" s="1070"/>
      <c r="BE40" s="1060"/>
      <c r="BF40" s="1060"/>
      <c r="BG40" s="1060"/>
      <c r="BH40" s="1060"/>
      <c r="BI40" s="1061"/>
      <c r="BJ40" s="203"/>
      <c r="BK40" s="203"/>
      <c r="BL40" s="203"/>
      <c r="BM40" s="203"/>
      <c r="BN40" s="203"/>
      <c r="BO40" s="216"/>
      <c r="BP40" s="216"/>
      <c r="BQ40" s="213">
        <v>34</v>
      </c>
      <c r="BR40" s="214"/>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7"/>
    </row>
    <row r="41" spans="1:131" s="198" customFormat="1" ht="26.25" customHeight="1">
      <c r="A41" s="212">
        <v>14</v>
      </c>
      <c r="B41" s="1065"/>
      <c r="C41" s="1066"/>
      <c r="D41" s="1066"/>
      <c r="E41" s="1066"/>
      <c r="F41" s="1066"/>
      <c r="G41" s="1066"/>
      <c r="H41" s="1066"/>
      <c r="I41" s="1066"/>
      <c r="J41" s="1066"/>
      <c r="K41" s="1066"/>
      <c r="L41" s="1066"/>
      <c r="M41" s="1066"/>
      <c r="N41" s="1066"/>
      <c r="O41" s="1066"/>
      <c r="P41" s="1067"/>
      <c r="Q41" s="1071"/>
      <c r="R41" s="1072"/>
      <c r="S41" s="1072"/>
      <c r="T41" s="1072"/>
      <c r="U41" s="1072"/>
      <c r="V41" s="1072"/>
      <c r="W41" s="1072"/>
      <c r="X41" s="1072"/>
      <c r="Y41" s="1072"/>
      <c r="Z41" s="1072"/>
      <c r="AA41" s="1072"/>
      <c r="AB41" s="1072"/>
      <c r="AC41" s="1072"/>
      <c r="AD41" s="1072"/>
      <c r="AE41" s="1073"/>
      <c r="AF41" s="1047"/>
      <c r="AG41" s="1048"/>
      <c r="AH41" s="1048"/>
      <c r="AI41" s="1048"/>
      <c r="AJ41" s="1049"/>
      <c r="AK41" s="1006"/>
      <c r="AL41" s="997"/>
      <c r="AM41" s="997"/>
      <c r="AN41" s="997"/>
      <c r="AO41" s="997"/>
      <c r="AP41" s="997"/>
      <c r="AQ41" s="997"/>
      <c r="AR41" s="997"/>
      <c r="AS41" s="997"/>
      <c r="AT41" s="997"/>
      <c r="AU41" s="997"/>
      <c r="AV41" s="997"/>
      <c r="AW41" s="997"/>
      <c r="AX41" s="997"/>
      <c r="AY41" s="997"/>
      <c r="AZ41" s="1070"/>
      <c r="BA41" s="1070"/>
      <c r="BB41" s="1070"/>
      <c r="BC41" s="1070"/>
      <c r="BD41" s="1070"/>
      <c r="BE41" s="1060"/>
      <c r="BF41" s="1060"/>
      <c r="BG41" s="1060"/>
      <c r="BH41" s="1060"/>
      <c r="BI41" s="1061"/>
      <c r="BJ41" s="203"/>
      <c r="BK41" s="203"/>
      <c r="BL41" s="203"/>
      <c r="BM41" s="203"/>
      <c r="BN41" s="203"/>
      <c r="BO41" s="216"/>
      <c r="BP41" s="216"/>
      <c r="BQ41" s="213">
        <v>35</v>
      </c>
      <c r="BR41" s="214"/>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7"/>
    </row>
    <row r="42" spans="1:131" s="198" customFormat="1" ht="26.25" customHeight="1">
      <c r="A42" s="212">
        <v>15</v>
      </c>
      <c r="B42" s="1065"/>
      <c r="C42" s="1066"/>
      <c r="D42" s="1066"/>
      <c r="E42" s="1066"/>
      <c r="F42" s="1066"/>
      <c r="G42" s="1066"/>
      <c r="H42" s="1066"/>
      <c r="I42" s="1066"/>
      <c r="J42" s="1066"/>
      <c r="K42" s="1066"/>
      <c r="L42" s="1066"/>
      <c r="M42" s="1066"/>
      <c r="N42" s="1066"/>
      <c r="O42" s="1066"/>
      <c r="P42" s="1067"/>
      <c r="Q42" s="1071"/>
      <c r="R42" s="1072"/>
      <c r="S42" s="1072"/>
      <c r="T42" s="1072"/>
      <c r="U42" s="1072"/>
      <c r="V42" s="1072"/>
      <c r="W42" s="1072"/>
      <c r="X42" s="1072"/>
      <c r="Y42" s="1072"/>
      <c r="Z42" s="1072"/>
      <c r="AA42" s="1072"/>
      <c r="AB42" s="1072"/>
      <c r="AC42" s="1072"/>
      <c r="AD42" s="1072"/>
      <c r="AE42" s="1073"/>
      <c r="AF42" s="1047"/>
      <c r="AG42" s="1048"/>
      <c r="AH42" s="1048"/>
      <c r="AI42" s="1048"/>
      <c r="AJ42" s="1049"/>
      <c r="AK42" s="1006"/>
      <c r="AL42" s="997"/>
      <c r="AM42" s="997"/>
      <c r="AN42" s="997"/>
      <c r="AO42" s="997"/>
      <c r="AP42" s="997"/>
      <c r="AQ42" s="997"/>
      <c r="AR42" s="997"/>
      <c r="AS42" s="997"/>
      <c r="AT42" s="997"/>
      <c r="AU42" s="997"/>
      <c r="AV42" s="997"/>
      <c r="AW42" s="997"/>
      <c r="AX42" s="997"/>
      <c r="AY42" s="997"/>
      <c r="AZ42" s="1070"/>
      <c r="BA42" s="1070"/>
      <c r="BB42" s="1070"/>
      <c r="BC42" s="1070"/>
      <c r="BD42" s="1070"/>
      <c r="BE42" s="1060"/>
      <c r="BF42" s="1060"/>
      <c r="BG42" s="1060"/>
      <c r="BH42" s="1060"/>
      <c r="BI42" s="1061"/>
      <c r="BJ42" s="203"/>
      <c r="BK42" s="203"/>
      <c r="BL42" s="203"/>
      <c r="BM42" s="203"/>
      <c r="BN42" s="203"/>
      <c r="BO42" s="216"/>
      <c r="BP42" s="216"/>
      <c r="BQ42" s="213">
        <v>36</v>
      </c>
      <c r="BR42" s="214"/>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7"/>
    </row>
    <row r="43" spans="1:131" s="198" customFormat="1" ht="26.25" customHeight="1">
      <c r="A43" s="212">
        <v>16</v>
      </c>
      <c r="B43" s="1065"/>
      <c r="C43" s="1066"/>
      <c r="D43" s="1066"/>
      <c r="E43" s="1066"/>
      <c r="F43" s="1066"/>
      <c r="G43" s="1066"/>
      <c r="H43" s="1066"/>
      <c r="I43" s="1066"/>
      <c r="J43" s="1066"/>
      <c r="K43" s="1066"/>
      <c r="L43" s="1066"/>
      <c r="M43" s="1066"/>
      <c r="N43" s="1066"/>
      <c r="O43" s="1066"/>
      <c r="P43" s="1067"/>
      <c r="Q43" s="1071"/>
      <c r="R43" s="1072"/>
      <c r="S43" s="1072"/>
      <c r="T43" s="1072"/>
      <c r="U43" s="1072"/>
      <c r="V43" s="1072"/>
      <c r="W43" s="1072"/>
      <c r="X43" s="1072"/>
      <c r="Y43" s="1072"/>
      <c r="Z43" s="1072"/>
      <c r="AA43" s="1072"/>
      <c r="AB43" s="1072"/>
      <c r="AC43" s="1072"/>
      <c r="AD43" s="1072"/>
      <c r="AE43" s="1073"/>
      <c r="AF43" s="1047"/>
      <c r="AG43" s="1048"/>
      <c r="AH43" s="1048"/>
      <c r="AI43" s="1048"/>
      <c r="AJ43" s="1049"/>
      <c r="AK43" s="1006"/>
      <c r="AL43" s="997"/>
      <c r="AM43" s="997"/>
      <c r="AN43" s="997"/>
      <c r="AO43" s="997"/>
      <c r="AP43" s="997"/>
      <c r="AQ43" s="997"/>
      <c r="AR43" s="997"/>
      <c r="AS43" s="997"/>
      <c r="AT43" s="997"/>
      <c r="AU43" s="997"/>
      <c r="AV43" s="997"/>
      <c r="AW43" s="997"/>
      <c r="AX43" s="997"/>
      <c r="AY43" s="997"/>
      <c r="AZ43" s="1070"/>
      <c r="BA43" s="1070"/>
      <c r="BB43" s="1070"/>
      <c r="BC43" s="1070"/>
      <c r="BD43" s="1070"/>
      <c r="BE43" s="1060"/>
      <c r="BF43" s="1060"/>
      <c r="BG43" s="1060"/>
      <c r="BH43" s="1060"/>
      <c r="BI43" s="1061"/>
      <c r="BJ43" s="203"/>
      <c r="BK43" s="203"/>
      <c r="BL43" s="203"/>
      <c r="BM43" s="203"/>
      <c r="BN43" s="203"/>
      <c r="BO43" s="216"/>
      <c r="BP43" s="216"/>
      <c r="BQ43" s="213">
        <v>37</v>
      </c>
      <c r="BR43" s="214"/>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7"/>
    </row>
    <row r="44" spans="1:131" s="198" customFormat="1" ht="26.25" customHeight="1">
      <c r="A44" s="212">
        <v>17</v>
      </c>
      <c r="B44" s="1065"/>
      <c r="C44" s="1066"/>
      <c r="D44" s="1066"/>
      <c r="E44" s="1066"/>
      <c r="F44" s="1066"/>
      <c r="G44" s="1066"/>
      <c r="H44" s="1066"/>
      <c r="I44" s="1066"/>
      <c r="J44" s="1066"/>
      <c r="K44" s="1066"/>
      <c r="L44" s="1066"/>
      <c r="M44" s="1066"/>
      <c r="N44" s="1066"/>
      <c r="O44" s="1066"/>
      <c r="P44" s="1067"/>
      <c r="Q44" s="1071"/>
      <c r="R44" s="1072"/>
      <c r="S44" s="1072"/>
      <c r="T44" s="1072"/>
      <c r="U44" s="1072"/>
      <c r="V44" s="1072"/>
      <c r="W44" s="1072"/>
      <c r="X44" s="1072"/>
      <c r="Y44" s="1072"/>
      <c r="Z44" s="1072"/>
      <c r="AA44" s="1072"/>
      <c r="AB44" s="1072"/>
      <c r="AC44" s="1072"/>
      <c r="AD44" s="1072"/>
      <c r="AE44" s="1073"/>
      <c r="AF44" s="1047"/>
      <c r="AG44" s="1048"/>
      <c r="AH44" s="1048"/>
      <c r="AI44" s="1048"/>
      <c r="AJ44" s="1049"/>
      <c r="AK44" s="1006"/>
      <c r="AL44" s="997"/>
      <c r="AM44" s="997"/>
      <c r="AN44" s="997"/>
      <c r="AO44" s="997"/>
      <c r="AP44" s="997"/>
      <c r="AQ44" s="997"/>
      <c r="AR44" s="997"/>
      <c r="AS44" s="997"/>
      <c r="AT44" s="997"/>
      <c r="AU44" s="997"/>
      <c r="AV44" s="997"/>
      <c r="AW44" s="997"/>
      <c r="AX44" s="997"/>
      <c r="AY44" s="997"/>
      <c r="AZ44" s="1070"/>
      <c r="BA44" s="1070"/>
      <c r="BB44" s="1070"/>
      <c r="BC44" s="1070"/>
      <c r="BD44" s="1070"/>
      <c r="BE44" s="1060"/>
      <c r="BF44" s="1060"/>
      <c r="BG44" s="1060"/>
      <c r="BH44" s="1060"/>
      <c r="BI44" s="1061"/>
      <c r="BJ44" s="203"/>
      <c r="BK44" s="203"/>
      <c r="BL44" s="203"/>
      <c r="BM44" s="203"/>
      <c r="BN44" s="203"/>
      <c r="BO44" s="216"/>
      <c r="BP44" s="216"/>
      <c r="BQ44" s="213">
        <v>38</v>
      </c>
      <c r="BR44" s="214"/>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7"/>
    </row>
    <row r="45" spans="1:131" s="198" customFormat="1" ht="26.25" customHeight="1">
      <c r="A45" s="212">
        <v>18</v>
      </c>
      <c r="B45" s="1065"/>
      <c r="C45" s="1066"/>
      <c r="D45" s="1066"/>
      <c r="E45" s="1066"/>
      <c r="F45" s="1066"/>
      <c r="G45" s="1066"/>
      <c r="H45" s="1066"/>
      <c r="I45" s="1066"/>
      <c r="J45" s="1066"/>
      <c r="K45" s="1066"/>
      <c r="L45" s="1066"/>
      <c r="M45" s="1066"/>
      <c r="N45" s="1066"/>
      <c r="O45" s="1066"/>
      <c r="P45" s="1067"/>
      <c r="Q45" s="1071"/>
      <c r="R45" s="1072"/>
      <c r="S45" s="1072"/>
      <c r="T45" s="1072"/>
      <c r="U45" s="1072"/>
      <c r="V45" s="1072"/>
      <c r="W45" s="1072"/>
      <c r="X45" s="1072"/>
      <c r="Y45" s="1072"/>
      <c r="Z45" s="1072"/>
      <c r="AA45" s="1072"/>
      <c r="AB45" s="1072"/>
      <c r="AC45" s="1072"/>
      <c r="AD45" s="1072"/>
      <c r="AE45" s="1073"/>
      <c r="AF45" s="1047"/>
      <c r="AG45" s="1048"/>
      <c r="AH45" s="1048"/>
      <c r="AI45" s="1048"/>
      <c r="AJ45" s="1049"/>
      <c r="AK45" s="1006"/>
      <c r="AL45" s="997"/>
      <c r="AM45" s="997"/>
      <c r="AN45" s="997"/>
      <c r="AO45" s="997"/>
      <c r="AP45" s="997"/>
      <c r="AQ45" s="997"/>
      <c r="AR45" s="997"/>
      <c r="AS45" s="997"/>
      <c r="AT45" s="997"/>
      <c r="AU45" s="997"/>
      <c r="AV45" s="997"/>
      <c r="AW45" s="997"/>
      <c r="AX45" s="997"/>
      <c r="AY45" s="997"/>
      <c r="AZ45" s="1070"/>
      <c r="BA45" s="1070"/>
      <c r="BB45" s="1070"/>
      <c r="BC45" s="1070"/>
      <c r="BD45" s="1070"/>
      <c r="BE45" s="1060"/>
      <c r="BF45" s="1060"/>
      <c r="BG45" s="1060"/>
      <c r="BH45" s="1060"/>
      <c r="BI45" s="1061"/>
      <c r="BJ45" s="203"/>
      <c r="BK45" s="203"/>
      <c r="BL45" s="203"/>
      <c r="BM45" s="203"/>
      <c r="BN45" s="203"/>
      <c r="BO45" s="216"/>
      <c r="BP45" s="216"/>
      <c r="BQ45" s="213">
        <v>39</v>
      </c>
      <c r="BR45" s="214"/>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7"/>
    </row>
    <row r="46" spans="1:131" s="198" customFormat="1" ht="26.25" customHeight="1">
      <c r="A46" s="212">
        <v>19</v>
      </c>
      <c r="B46" s="1065"/>
      <c r="C46" s="1066"/>
      <c r="D46" s="1066"/>
      <c r="E46" s="1066"/>
      <c r="F46" s="1066"/>
      <c r="G46" s="1066"/>
      <c r="H46" s="1066"/>
      <c r="I46" s="1066"/>
      <c r="J46" s="1066"/>
      <c r="K46" s="1066"/>
      <c r="L46" s="1066"/>
      <c r="M46" s="1066"/>
      <c r="N46" s="1066"/>
      <c r="O46" s="1066"/>
      <c r="P46" s="1067"/>
      <c r="Q46" s="1071"/>
      <c r="R46" s="1072"/>
      <c r="S46" s="1072"/>
      <c r="T46" s="1072"/>
      <c r="U46" s="1072"/>
      <c r="V46" s="1072"/>
      <c r="W46" s="1072"/>
      <c r="X46" s="1072"/>
      <c r="Y46" s="1072"/>
      <c r="Z46" s="1072"/>
      <c r="AA46" s="1072"/>
      <c r="AB46" s="1072"/>
      <c r="AC46" s="1072"/>
      <c r="AD46" s="1072"/>
      <c r="AE46" s="1073"/>
      <c r="AF46" s="1047"/>
      <c r="AG46" s="1048"/>
      <c r="AH46" s="1048"/>
      <c r="AI46" s="1048"/>
      <c r="AJ46" s="1049"/>
      <c r="AK46" s="1006"/>
      <c r="AL46" s="997"/>
      <c r="AM46" s="997"/>
      <c r="AN46" s="997"/>
      <c r="AO46" s="997"/>
      <c r="AP46" s="997"/>
      <c r="AQ46" s="997"/>
      <c r="AR46" s="997"/>
      <c r="AS46" s="997"/>
      <c r="AT46" s="997"/>
      <c r="AU46" s="997"/>
      <c r="AV46" s="997"/>
      <c r="AW46" s="997"/>
      <c r="AX46" s="997"/>
      <c r="AY46" s="997"/>
      <c r="AZ46" s="1070"/>
      <c r="BA46" s="1070"/>
      <c r="BB46" s="1070"/>
      <c r="BC46" s="1070"/>
      <c r="BD46" s="1070"/>
      <c r="BE46" s="1060"/>
      <c r="BF46" s="1060"/>
      <c r="BG46" s="1060"/>
      <c r="BH46" s="1060"/>
      <c r="BI46" s="1061"/>
      <c r="BJ46" s="203"/>
      <c r="BK46" s="203"/>
      <c r="BL46" s="203"/>
      <c r="BM46" s="203"/>
      <c r="BN46" s="203"/>
      <c r="BO46" s="216"/>
      <c r="BP46" s="216"/>
      <c r="BQ46" s="213">
        <v>40</v>
      </c>
      <c r="BR46" s="214"/>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7"/>
    </row>
    <row r="47" spans="1:131" s="198" customFormat="1" ht="26.25" customHeight="1">
      <c r="A47" s="212">
        <v>20</v>
      </c>
      <c r="B47" s="1065"/>
      <c r="C47" s="1066"/>
      <c r="D47" s="1066"/>
      <c r="E47" s="1066"/>
      <c r="F47" s="1066"/>
      <c r="G47" s="1066"/>
      <c r="H47" s="1066"/>
      <c r="I47" s="1066"/>
      <c r="J47" s="1066"/>
      <c r="K47" s="1066"/>
      <c r="L47" s="1066"/>
      <c r="M47" s="1066"/>
      <c r="N47" s="1066"/>
      <c r="O47" s="1066"/>
      <c r="P47" s="1067"/>
      <c r="Q47" s="1071"/>
      <c r="R47" s="1072"/>
      <c r="S47" s="1072"/>
      <c r="T47" s="1072"/>
      <c r="U47" s="1072"/>
      <c r="V47" s="1072"/>
      <c r="W47" s="1072"/>
      <c r="X47" s="1072"/>
      <c r="Y47" s="1072"/>
      <c r="Z47" s="1072"/>
      <c r="AA47" s="1072"/>
      <c r="AB47" s="1072"/>
      <c r="AC47" s="1072"/>
      <c r="AD47" s="1072"/>
      <c r="AE47" s="1073"/>
      <c r="AF47" s="1047"/>
      <c r="AG47" s="1048"/>
      <c r="AH47" s="1048"/>
      <c r="AI47" s="1048"/>
      <c r="AJ47" s="1049"/>
      <c r="AK47" s="1006"/>
      <c r="AL47" s="997"/>
      <c r="AM47" s="997"/>
      <c r="AN47" s="997"/>
      <c r="AO47" s="997"/>
      <c r="AP47" s="997"/>
      <c r="AQ47" s="997"/>
      <c r="AR47" s="997"/>
      <c r="AS47" s="997"/>
      <c r="AT47" s="997"/>
      <c r="AU47" s="997"/>
      <c r="AV47" s="997"/>
      <c r="AW47" s="997"/>
      <c r="AX47" s="997"/>
      <c r="AY47" s="997"/>
      <c r="AZ47" s="1070"/>
      <c r="BA47" s="1070"/>
      <c r="BB47" s="1070"/>
      <c r="BC47" s="1070"/>
      <c r="BD47" s="1070"/>
      <c r="BE47" s="1060"/>
      <c r="BF47" s="1060"/>
      <c r="BG47" s="1060"/>
      <c r="BH47" s="1060"/>
      <c r="BI47" s="1061"/>
      <c r="BJ47" s="203"/>
      <c r="BK47" s="203"/>
      <c r="BL47" s="203"/>
      <c r="BM47" s="203"/>
      <c r="BN47" s="203"/>
      <c r="BO47" s="216"/>
      <c r="BP47" s="216"/>
      <c r="BQ47" s="213">
        <v>41</v>
      </c>
      <c r="BR47" s="214"/>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7"/>
    </row>
    <row r="48" spans="1:131" s="198" customFormat="1" ht="26.25" customHeight="1">
      <c r="A48" s="212">
        <v>21</v>
      </c>
      <c r="B48" s="1065"/>
      <c r="C48" s="1066"/>
      <c r="D48" s="1066"/>
      <c r="E48" s="1066"/>
      <c r="F48" s="1066"/>
      <c r="G48" s="1066"/>
      <c r="H48" s="1066"/>
      <c r="I48" s="1066"/>
      <c r="J48" s="1066"/>
      <c r="K48" s="1066"/>
      <c r="L48" s="1066"/>
      <c r="M48" s="1066"/>
      <c r="N48" s="1066"/>
      <c r="O48" s="1066"/>
      <c r="P48" s="1067"/>
      <c r="Q48" s="1071"/>
      <c r="R48" s="1072"/>
      <c r="S48" s="1072"/>
      <c r="T48" s="1072"/>
      <c r="U48" s="1072"/>
      <c r="V48" s="1072"/>
      <c r="W48" s="1072"/>
      <c r="X48" s="1072"/>
      <c r="Y48" s="1072"/>
      <c r="Z48" s="1072"/>
      <c r="AA48" s="1072"/>
      <c r="AB48" s="1072"/>
      <c r="AC48" s="1072"/>
      <c r="AD48" s="1072"/>
      <c r="AE48" s="1073"/>
      <c r="AF48" s="1047"/>
      <c r="AG48" s="1048"/>
      <c r="AH48" s="1048"/>
      <c r="AI48" s="1048"/>
      <c r="AJ48" s="1049"/>
      <c r="AK48" s="1006"/>
      <c r="AL48" s="997"/>
      <c r="AM48" s="997"/>
      <c r="AN48" s="997"/>
      <c r="AO48" s="997"/>
      <c r="AP48" s="997"/>
      <c r="AQ48" s="997"/>
      <c r="AR48" s="997"/>
      <c r="AS48" s="997"/>
      <c r="AT48" s="997"/>
      <c r="AU48" s="997"/>
      <c r="AV48" s="997"/>
      <c r="AW48" s="997"/>
      <c r="AX48" s="997"/>
      <c r="AY48" s="997"/>
      <c r="AZ48" s="1070"/>
      <c r="BA48" s="1070"/>
      <c r="BB48" s="1070"/>
      <c r="BC48" s="1070"/>
      <c r="BD48" s="1070"/>
      <c r="BE48" s="1060"/>
      <c r="BF48" s="1060"/>
      <c r="BG48" s="1060"/>
      <c r="BH48" s="1060"/>
      <c r="BI48" s="1061"/>
      <c r="BJ48" s="203"/>
      <c r="BK48" s="203"/>
      <c r="BL48" s="203"/>
      <c r="BM48" s="203"/>
      <c r="BN48" s="203"/>
      <c r="BO48" s="216"/>
      <c r="BP48" s="216"/>
      <c r="BQ48" s="213">
        <v>42</v>
      </c>
      <c r="BR48" s="214"/>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7"/>
    </row>
    <row r="49" spans="1:131" s="198" customFormat="1" ht="26.25" customHeight="1">
      <c r="A49" s="212">
        <v>22</v>
      </c>
      <c r="B49" s="1065"/>
      <c r="C49" s="1066"/>
      <c r="D49" s="1066"/>
      <c r="E49" s="1066"/>
      <c r="F49" s="1066"/>
      <c r="G49" s="1066"/>
      <c r="H49" s="1066"/>
      <c r="I49" s="1066"/>
      <c r="J49" s="1066"/>
      <c r="K49" s="1066"/>
      <c r="L49" s="1066"/>
      <c r="M49" s="1066"/>
      <c r="N49" s="1066"/>
      <c r="O49" s="1066"/>
      <c r="P49" s="1067"/>
      <c r="Q49" s="1071"/>
      <c r="R49" s="1072"/>
      <c r="S49" s="1072"/>
      <c r="T49" s="1072"/>
      <c r="U49" s="1072"/>
      <c r="V49" s="1072"/>
      <c r="W49" s="1072"/>
      <c r="X49" s="1072"/>
      <c r="Y49" s="1072"/>
      <c r="Z49" s="1072"/>
      <c r="AA49" s="1072"/>
      <c r="AB49" s="1072"/>
      <c r="AC49" s="1072"/>
      <c r="AD49" s="1072"/>
      <c r="AE49" s="1073"/>
      <c r="AF49" s="1047"/>
      <c r="AG49" s="1048"/>
      <c r="AH49" s="1048"/>
      <c r="AI49" s="1048"/>
      <c r="AJ49" s="1049"/>
      <c r="AK49" s="1006"/>
      <c r="AL49" s="997"/>
      <c r="AM49" s="997"/>
      <c r="AN49" s="997"/>
      <c r="AO49" s="997"/>
      <c r="AP49" s="997"/>
      <c r="AQ49" s="997"/>
      <c r="AR49" s="997"/>
      <c r="AS49" s="997"/>
      <c r="AT49" s="997"/>
      <c r="AU49" s="997"/>
      <c r="AV49" s="997"/>
      <c r="AW49" s="997"/>
      <c r="AX49" s="997"/>
      <c r="AY49" s="997"/>
      <c r="AZ49" s="1070"/>
      <c r="BA49" s="1070"/>
      <c r="BB49" s="1070"/>
      <c r="BC49" s="1070"/>
      <c r="BD49" s="1070"/>
      <c r="BE49" s="1060"/>
      <c r="BF49" s="1060"/>
      <c r="BG49" s="1060"/>
      <c r="BH49" s="1060"/>
      <c r="BI49" s="1061"/>
      <c r="BJ49" s="203"/>
      <c r="BK49" s="203"/>
      <c r="BL49" s="203"/>
      <c r="BM49" s="203"/>
      <c r="BN49" s="203"/>
      <c r="BO49" s="216"/>
      <c r="BP49" s="216"/>
      <c r="BQ49" s="213">
        <v>43</v>
      </c>
      <c r="BR49" s="214"/>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7"/>
    </row>
    <row r="50" spans="1:131" s="198" customFormat="1" ht="26.25" customHeight="1">
      <c r="A50" s="212">
        <v>23</v>
      </c>
      <c r="B50" s="1065"/>
      <c r="C50" s="1066"/>
      <c r="D50" s="1066"/>
      <c r="E50" s="1066"/>
      <c r="F50" s="1066"/>
      <c r="G50" s="1066"/>
      <c r="H50" s="1066"/>
      <c r="I50" s="1066"/>
      <c r="J50" s="1066"/>
      <c r="K50" s="1066"/>
      <c r="L50" s="1066"/>
      <c r="M50" s="1066"/>
      <c r="N50" s="1066"/>
      <c r="O50" s="1066"/>
      <c r="P50" s="1067"/>
      <c r="Q50" s="1068"/>
      <c r="R50" s="1051"/>
      <c r="S50" s="1051"/>
      <c r="T50" s="1051"/>
      <c r="U50" s="1051"/>
      <c r="V50" s="1051"/>
      <c r="W50" s="1051"/>
      <c r="X50" s="1051"/>
      <c r="Y50" s="1051"/>
      <c r="Z50" s="1051"/>
      <c r="AA50" s="1051"/>
      <c r="AB50" s="1051"/>
      <c r="AC50" s="1051"/>
      <c r="AD50" s="1051"/>
      <c r="AE50" s="1069"/>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60"/>
      <c r="BF50" s="1060"/>
      <c r="BG50" s="1060"/>
      <c r="BH50" s="1060"/>
      <c r="BI50" s="1061"/>
      <c r="BJ50" s="203"/>
      <c r="BK50" s="203"/>
      <c r="BL50" s="203"/>
      <c r="BM50" s="203"/>
      <c r="BN50" s="203"/>
      <c r="BO50" s="216"/>
      <c r="BP50" s="216"/>
      <c r="BQ50" s="213">
        <v>44</v>
      </c>
      <c r="BR50" s="214"/>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7"/>
    </row>
    <row r="51" spans="1:131" s="198" customFormat="1" ht="26.25" customHeight="1">
      <c r="A51" s="212">
        <v>24</v>
      </c>
      <c r="B51" s="1065"/>
      <c r="C51" s="1066"/>
      <c r="D51" s="1066"/>
      <c r="E51" s="1066"/>
      <c r="F51" s="1066"/>
      <c r="G51" s="1066"/>
      <c r="H51" s="1066"/>
      <c r="I51" s="1066"/>
      <c r="J51" s="1066"/>
      <c r="K51" s="1066"/>
      <c r="L51" s="1066"/>
      <c r="M51" s="1066"/>
      <c r="N51" s="1066"/>
      <c r="O51" s="1066"/>
      <c r="P51" s="1067"/>
      <c r="Q51" s="1068"/>
      <c r="R51" s="1051"/>
      <c r="S51" s="1051"/>
      <c r="T51" s="1051"/>
      <c r="U51" s="1051"/>
      <c r="V51" s="1051"/>
      <c r="W51" s="1051"/>
      <c r="X51" s="1051"/>
      <c r="Y51" s="1051"/>
      <c r="Z51" s="1051"/>
      <c r="AA51" s="1051"/>
      <c r="AB51" s="1051"/>
      <c r="AC51" s="1051"/>
      <c r="AD51" s="1051"/>
      <c r="AE51" s="1069"/>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60"/>
      <c r="BF51" s="1060"/>
      <c r="BG51" s="1060"/>
      <c r="BH51" s="1060"/>
      <c r="BI51" s="1061"/>
      <c r="BJ51" s="203"/>
      <c r="BK51" s="203"/>
      <c r="BL51" s="203"/>
      <c r="BM51" s="203"/>
      <c r="BN51" s="203"/>
      <c r="BO51" s="216"/>
      <c r="BP51" s="216"/>
      <c r="BQ51" s="213">
        <v>45</v>
      </c>
      <c r="BR51" s="214"/>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7"/>
    </row>
    <row r="52" spans="1:131" s="198" customFormat="1" ht="26.25" customHeight="1">
      <c r="A52" s="212">
        <v>25</v>
      </c>
      <c r="B52" s="1065"/>
      <c r="C52" s="1066"/>
      <c r="D52" s="1066"/>
      <c r="E52" s="1066"/>
      <c r="F52" s="1066"/>
      <c r="G52" s="1066"/>
      <c r="H52" s="1066"/>
      <c r="I52" s="1066"/>
      <c r="J52" s="1066"/>
      <c r="K52" s="1066"/>
      <c r="L52" s="1066"/>
      <c r="M52" s="1066"/>
      <c r="N52" s="1066"/>
      <c r="O52" s="1066"/>
      <c r="P52" s="1067"/>
      <c r="Q52" s="1068"/>
      <c r="R52" s="1051"/>
      <c r="S52" s="1051"/>
      <c r="T52" s="1051"/>
      <c r="U52" s="1051"/>
      <c r="V52" s="1051"/>
      <c r="W52" s="1051"/>
      <c r="X52" s="1051"/>
      <c r="Y52" s="1051"/>
      <c r="Z52" s="1051"/>
      <c r="AA52" s="1051"/>
      <c r="AB52" s="1051"/>
      <c r="AC52" s="1051"/>
      <c r="AD52" s="1051"/>
      <c r="AE52" s="1069"/>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60"/>
      <c r="BF52" s="1060"/>
      <c r="BG52" s="1060"/>
      <c r="BH52" s="1060"/>
      <c r="BI52" s="1061"/>
      <c r="BJ52" s="203"/>
      <c r="BK52" s="203"/>
      <c r="BL52" s="203"/>
      <c r="BM52" s="203"/>
      <c r="BN52" s="203"/>
      <c r="BO52" s="216"/>
      <c r="BP52" s="216"/>
      <c r="BQ52" s="213">
        <v>46</v>
      </c>
      <c r="BR52" s="214"/>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7"/>
    </row>
    <row r="53" spans="1:131" s="198" customFormat="1" ht="26.25" customHeight="1">
      <c r="A53" s="212">
        <v>26</v>
      </c>
      <c r="B53" s="1065"/>
      <c r="C53" s="1066"/>
      <c r="D53" s="1066"/>
      <c r="E53" s="1066"/>
      <c r="F53" s="1066"/>
      <c r="G53" s="1066"/>
      <c r="H53" s="1066"/>
      <c r="I53" s="1066"/>
      <c r="J53" s="1066"/>
      <c r="K53" s="1066"/>
      <c r="L53" s="1066"/>
      <c r="M53" s="1066"/>
      <c r="N53" s="1066"/>
      <c r="O53" s="1066"/>
      <c r="P53" s="1067"/>
      <c r="Q53" s="1068"/>
      <c r="R53" s="1051"/>
      <c r="S53" s="1051"/>
      <c r="T53" s="1051"/>
      <c r="U53" s="1051"/>
      <c r="V53" s="1051"/>
      <c r="W53" s="1051"/>
      <c r="X53" s="1051"/>
      <c r="Y53" s="1051"/>
      <c r="Z53" s="1051"/>
      <c r="AA53" s="1051"/>
      <c r="AB53" s="1051"/>
      <c r="AC53" s="1051"/>
      <c r="AD53" s="1051"/>
      <c r="AE53" s="1069"/>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60"/>
      <c r="BF53" s="1060"/>
      <c r="BG53" s="1060"/>
      <c r="BH53" s="1060"/>
      <c r="BI53" s="1061"/>
      <c r="BJ53" s="203"/>
      <c r="BK53" s="203"/>
      <c r="BL53" s="203"/>
      <c r="BM53" s="203"/>
      <c r="BN53" s="203"/>
      <c r="BO53" s="216"/>
      <c r="BP53" s="216"/>
      <c r="BQ53" s="213">
        <v>47</v>
      </c>
      <c r="BR53" s="214"/>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7"/>
    </row>
    <row r="54" spans="1:131" s="198" customFormat="1" ht="26.25" customHeight="1">
      <c r="A54" s="212">
        <v>27</v>
      </c>
      <c r="B54" s="1065"/>
      <c r="C54" s="1066"/>
      <c r="D54" s="1066"/>
      <c r="E54" s="1066"/>
      <c r="F54" s="1066"/>
      <c r="G54" s="1066"/>
      <c r="H54" s="1066"/>
      <c r="I54" s="1066"/>
      <c r="J54" s="1066"/>
      <c r="K54" s="1066"/>
      <c r="L54" s="1066"/>
      <c r="M54" s="1066"/>
      <c r="N54" s="1066"/>
      <c r="O54" s="1066"/>
      <c r="P54" s="1067"/>
      <c r="Q54" s="1068"/>
      <c r="R54" s="1051"/>
      <c r="S54" s="1051"/>
      <c r="T54" s="1051"/>
      <c r="U54" s="1051"/>
      <c r="V54" s="1051"/>
      <c r="W54" s="1051"/>
      <c r="X54" s="1051"/>
      <c r="Y54" s="1051"/>
      <c r="Z54" s="1051"/>
      <c r="AA54" s="1051"/>
      <c r="AB54" s="1051"/>
      <c r="AC54" s="1051"/>
      <c r="AD54" s="1051"/>
      <c r="AE54" s="1069"/>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60"/>
      <c r="BF54" s="1060"/>
      <c r="BG54" s="1060"/>
      <c r="BH54" s="1060"/>
      <c r="BI54" s="1061"/>
      <c r="BJ54" s="203"/>
      <c r="BK54" s="203"/>
      <c r="BL54" s="203"/>
      <c r="BM54" s="203"/>
      <c r="BN54" s="203"/>
      <c r="BO54" s="216"/>
      <c r="BP54" s="216"/>
      <c r="BQ54" s="213">
        <v>48</v>
      </c>
      <c r="BR54" s="214"/>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7"/>
    </row>
    <row r="55" spans="1:131" s="198" customFormat="1" ht="26.25" customHeight="1">
      <c r="A55" s="212">
        <v>28</v>
      </c>
      <c r="B55" s="1065"/>
      <c r="C55" s="1066"/>
      <c r="D55" s="1066"/>
      <c r="E55" s="1066"/>
      <c r="F55" s="1066"/>
      <c r="G55" s="1066"/>
      <c r="H55" s="1066"/>
      <c r="I55" s="1066"/>
      <c r="J55" s="1066"/>
      <c r="K55" s="1066"/>
      <c r="L55" s="1066"/>
      <c r="M55" s="1066"/>
      <c r="N55" s="1066"/>
      <c r="O55" s="1066"/>
      <c r="P55" s="1067"/>
      <c r="Q55" s="1068"/>
      <c r="R55" s="1051"/>
      <c r="S55" s="1051"/>
      <c r="T55" s="1051"/>
      <c r="U55" s="1051"/>
      <c r="V55" s="1051"/>
      <c r="W55" s="1051"/>
      <c r="X55" s="1051"/>
      <c r="Y55" s="1051"/>
      <c r="Z55" s="1051"/>
      <c r="AA55" s="1051"/>
      <c r="AB55" s="1051"/>
      <c r="AC55" s="1051"/>
      <c r="AD55" s="1051"/>
      <c r="AE55" s="1069"/>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60"/>
      <c r="BF55" s="1060"/>
      <c r="BG55" s="1060"/>
      <c r="BH55" s="1060"/>
      <c r="BI55" s="1061"/>
      <c r="BJ55" s="203"/>
      <c r="BK55" s="203"/>
      <c r="BL55" s="203"/>
      <c r="BM55" s="203"/>
      <c r="BN55" s="203"/>
      <c r="BO55" s="216"/>
      <c r="BP55" s="216"/>
      <c r="BQ55" s="213">
        <v>49</v>
      </c>
      <c r="BR55" s="214"/>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7"/>
    </row>
    <row r="56" spans="1:131" s="198" customFormat="1" ht="26.25" customHeight="1">
      <c r="A56" s="212">
        <v>29</v>
      </c>
      <c r="B56" s="1065"/>
      <c r="C56" s="1066"/>
      <c r="D56" s="1066"/>
      <c r="E56" s="1066"/>
      <c r="F56" s="1066"/>
      <c r="G56" s="1066"/>
      <c r="H56" s="1066"/>
      <c r="I56" s="1066"/>
      <c r="J56" s="1066"/>
      <c r="K56" s="1066"/>
      <c r="L56" s="1066"/>
      <c r="M56" s="1066"/>
      <c r="N56" s="1066"/>
      <c r="O56" s="1066"/>
      <c r="P56" s="1067"/>
      <c r="Q56" s="1068"/>
      <c r="R56" s="1051"/>
      <c r="S56" s="1051"/>
      <c r="T56" s="1051"/>
      <c r="U56" s="1051"/>
      <c r="V56" s="1051"/>
      <c r="W56" s="1051"/>
      <c r="X56" s="1051"/>
      <c r="Y56" s="1051"/>
      <c r="Z56" s="1051"/>
      <c r="AA56" s="1051"/>
      <c r="AB56" s="1051"/>
      <c r="AC56" s="1051"/>
      <c r="AD56" s="1051"/>
      <c r="AE56" s="1069"/>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60"/>
      <c r="BF56" s="1060"/>
      <c r="BG56" s="1060"/>
      <c r="BH56" s="1060"/>
      <c r="BI56" s="1061"/>
      <c r="BJ56" s="203"/>
      <c r="BK56" s="203"/>
      <c r="BL56" s="203"/>
      <c r="BM56" s="203"/>
      <c r="BN56" s="203"/>
      <c r="BO56" s="216"/>
      <c r="BP56" s="216"/>
      <c r="BQ56" s="213">
        <v>50</v>
      </c>
      <c r="BR56" s="214"/>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7"/>
    </row>
    <row r="57" spans="1:131" s="198" customFormat="1" ht="26.25" customHeight="1">
      <c r="A57" s="212">
        <v>30</v>
      </c>
      <c r="B57" s="1065"/>
      <c r="C57" s="1066"/>
      <c r="D57" s="1066"/>
      <c r="E57" s="1066"/>
      <c r="F57" s="1066"/>
      <c r="G57" s="1066"/>
      <c r="H57" s="1066"/>
      <c r="I57" s="1066"/>
      <c r="J57" s="1066"/>
      <c r="K57" s="1066"/>
      <c r="L57" s="1066"/>
      <c r="M57" s="1066"/>
      <c r="N57" s="1066"/>
      <c r="O57" s="1066"/>
      <c r="P57" s="1067"/>
      <c r="Q57" s="1068"/>
      <c r="R57" s="1051"/>
      <c r="S57" s="1051"/>
      <c r="T57" s="1051"/>
      <c r="U57" s="1051"/>
      <c r="V57" s="1051"/>
      <c r="W57" s="1051"/>
      <c r="X57" s="1051"/>
      <c r="Y57" s="1051"/>
      <c r="Z57" s="1051"/>
      <c r="AA57" s="1051"/>
      <c r="AB57" s="1051"/>
      <c r="AC57" s="1051"/>
      <c r="AD57" s="1051"/>
      <c r="AE57" s="1069"/>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60"/>
      <c r="BF57" s="1060"/>
      <c r="BG57" s="1060"/>
      <c r="BH57" s="1060"/>
      <c r="BI57" s="1061"/>
      <c r="BJ57" s="203"/>
      <c r="BK57" s="203"/>
      <c r="BL57" s="203"/>
      <c r="BM57" s="203"/>
      <c r="BN57" s="203"/>
      <c r="BO57" s="216"/>
      <c r="BP57" s="216"/>
      <c r="BQ57" s="213">
        <v>51</v>
      </c>
      <c r="BR57" s="214"/>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7"/>
    </row>
    <row r="58" spans="1:131" s="198" customFormat="1" ht="26.25" customHeight="1">
      <c r="A58" s="212">
        <v>31</v>
      </c>
      <c r="B58" s="1065"/>
      <c r="C58" s="1066"/>
      <c r="D58" s="1066"/>
      <c r="E58" s="1066"/>
      <c r="F58" s="1066"/>
      <c r="G58" s="1066"/>
      <c r="H58" s="1066"/>
      <c r="I58" s="1066"/>
      <c r="J58" s="1066"/>
      <c r="K58" s="1066"/>
      <c r="L58" s="1066"/>
      <c r="M58" s="1066"/>
      <c r="N58" s="1066"/>
      <c r="O58" s="1066"/>
      <c r="P58" s="1067"/>
      <c r="Q58" s="1068"/>
      <c r="R58" s="1051"/>
      <c r="S58" s="1051"/>
      <c r="T58" s="1051"/>
      <c r="U58" s="1051"/>
      <c r="V58" s="1051"/>
      <c r="W58" s="1051"/>
      <c r="X58" s="1051"/>
      <c r="Y58" s="1051"/>
      <c r="Z58" s="1051"/>
      <c r="AA58" s="1051"/>
      <c r="AB58" s="1051"/>
      <c r="AC58" s="1051"/>
      <c r="AD58" s="1051"/>
      <c r="AE58" s="1069"/>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60"/>
      <c r="BF58" s="1060"/>
      <c r="BG58" s="1060"/>
      <c r="BH58" s="1060"/>
      <c r="BI58" s="1061"/>
      <c r="BJ58" s="203"/>
      <c r="BK58" s="203"/>
      <c r="BL58" s="203"/>
      <c r="BM58" s="203"/>
      <c r="BN58" s="203"/>
      <c r="BO58" s="216"/>
      <c r="BP58" s="216"/>
      <c r="BQ58" s="213">
        <v>52</v>
      </c>
      <c r="BR58" s="214"/>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7"/>
    </row>
    <row r="59" spans="1:131" s="198" customFormat="1" ht="26.25" customHeight="1">
      <c r="A59" s="212">
        <v>32</v>
      </c>
      <c r="B59" s="1065"/>
      <c r="C59" s="1066"/>
      <c r="D59" s="1066"/>
      <c r="E59" s="1066"/>
      <c r="F59" s="1066"/>
      <c r="G59" s="1066"/>
      <c r="H59" s="1066"/>
      <c r="I59" s="1066"/>
      <c r="J59" s="1066"/>
      <c r="K59" s="1066"/>
      <c r="L59" s="1066"/>
      <c r="M59" s="1066"/>
      <c r="N59" s="1066"/>
      <c r="O59" s="1066"/>
      <c r="P59" s="1067"/>
      <c r="Q59" s="1068"/>
      <c r="R59" s="1051"/>
      <c r="S59" s="1051"/>
      <c r="T59" s="1051"/>
      <c r="U59" s="1051"/>
      <c r="V59" s="1051"/>
      <c r="W59" s="1051"/>
      <c r="X59" s="1051"/>
      <c r="Y59" s="1051"/>
      <c r="Z59" s="1051"/>
      <c r="AA59" s="1051"/>
      <c r="AB59" s="1051"/>
      <c r="AC59" s="1051"/>
      <c r="AD59" s="1051"/>
      <c r="AE59" s="1069"/>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60"/>
      <c r="BF59" s="1060"/>
      <c r="BG59" s="1060"/>
      <c r="BH59" s="1060"/>
      <c r="BI59" s="1061"/>
      <c r="BJ59" s="203"/>
      <c r="BK59" s="203"/>
      <c r="BL59" s="203"/>
      <c r="BM59" s="203"/>
      <c r="BN59" s="203"/>
      <c r="BO59" s="216"/>
      <c r="BP59" s="216"/>
      <c r="BQ59" s="213">
        <v>53</v>
      </c>
      <c r="BR59" s="214"/>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7"/>
    </row>
    <row r="60" spans="1:131" s="198" customFormat="1" ht="26.25" customHeight="1">
      <c r="A60" s="212">
        <v>33</v>
      </c>
      <c r="B60" s="1065"/>
      <c r="C60" s="1066"/>
      <c r="D60" s="1066"/>
      <c r="E60" s="1066"/>
      <c r="F60" s="1066"/>
      <c r="G60" s="1066"/>
      <c r="H60" s="1066"/>
      <c r="I60" s="1066"/>
      <c r="J60" s="1066"/>
      <c r="K60" s="1066"/>
      <c r="L60" s="1066"/>
      <c r="M60" s="1066"/>
      <c r="N60" s="1066"/>
      <c r="O60" s="1066"/>
      <c r="P60" s="1067"/>
      <c r="Q60" s="1068"/>
      <c r="R60" s="1051"/>
      <c r="S60" s="1051"/>
      <c r="T60" s="1051"/>
      <c r="U60" s="1051"/>
      <c r="V60" s="1051"/>
      <c r="W60" s="1051"/>
      <c r="X60" s="1051"/>
      <c r="Y60" s="1051"/>
      <c r="Z60" s="1051"/>
      <c r="AA60" s="1051"/>
      <c r="AB60" s="1051"/>
      <c r="AC60" s="1051"/>
      <c r="AD60" s="1051"/>
      <c r="AE60" s="1069"/>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60"/>
      <c r="BF60" s="1060"/>
      <c r="BG60" s="1060"/>
      <c r="BH60" s="1060"/>
      <c r="BI60" s="1061"/>
      <c r="BJ60" s="203"/>
      <c r="BK60" s="203"/>
      <c r="BL60" s="203"/>
      <c r="BM60" s="203"/>
      <c r="BN60" s="203"/>
      <c r="BO60" s="216"/>
      <c r="BP60" s="216"/>
      <c r="BQ60" s="213">
        <v>54</v>
      </c>
      <c r="BR60" s="214"/>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7"/>
    </row>
    <row r="61" spans="1:131" s="198" customFormat="1" ht="26.25" customHeight="1" thickBot="1">
      <c r="A61" s="212">
        <v>34</v>
      </c>
      <c r="B61" s="1065"/>
      <c r="C61" s="1066"/>
      <c r="D61" s="1066"/>
      <c r="E61" s="1066"/>
      <c r="F61" s="1066"/>
      <c r="G61" s="1066"/>
      <c r="H61" s="1066"/>
      <c r="I61" s="1066"/>
      <c r="J61" s="1066"/>
      <c r="K61" s="1066"/>
      <c r="L61" s="1066"/>
      <c r="M61" s="1066"/>
      <c r="N61" s="1066"/>
      <c r="O61" s="1066"/>
      <c r="P61" s="1067"/>
      <c r="Q61" s="1068"/>
      <c r="R61" s="1051"/>
      <c r="S61" s="1051"/>
      <c r="T61" s="1051"/>
      <c r="U61" s="1051"/>
      <c r="V61" s="1051"/>
      <c r="W61" s="1051"/>
      <c r="X61" s="1051"/>
      <c r="Y61" s="1051"/>
      <c r="Z61" s="1051"/>
      <c r="AA61" s="1051"/>
      <c r="AB61" s="1051"/>
      <c r="AC61" s="1051"/>
      <c r="AD61" s="1051"/>
      <c r="AE61" s="1069"/>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60"/>
      <c r="BF61" s="1060"/>
      <c r="BG61" s="1060"/>
      <c r="BH61" s="1060"/>
      <c r="BI61" s="1061"/>
      <c r="BJ61" s="203"/>
      <c r="BK61" s="203"/>
      <c r="BL61" s="203"/>
      <c r="BM61" s="203"/>
      <c r="BN61" s="203"/>
      <c r="BO61" s="216"/>
      <c r="BP61" s="216"/>
      <c r="BQ61" s="213">
        <v>55</v>
      </c>
      <c r="BR61" s="214"/>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7"/>
    </row>
    <row r="62" spans="1:131" s="198" customFormat="1" ht="26.25" customHeight="1">
      <c r="A62" s="212">
        <v>35</v>
      </c>
      <c r="B62" s="1065"/>
      <c r="C62" s="1066"/>
      <c r="D62" s="1066"/>
      <c r="E62" s="1066"/>
      <c r="F62" s="1066"/>
      <c r="G62" s="1066"/>
      <c r="H62" s="1066"/>
      <c r="I62" s="1066"/>
      <c r="J62" s="1066"/>
      <c r="K62" s="1066"/>
      <c r="L62" s="1066"/>
      <c r="M62" s="1066"/>
      <c r="N62" s="1066"/>
      <c r="O62" s="1066"/>
      <c r="P62" s="1067"/>
      <c r="Q62" s="1068"/>
      <c r="R62" s="1051"/>
      <c r="S62" s="1051"/>
      <c r="T62" s="1051"/>
      <c r="U62" s="1051"/>
      <c r="V62" s="1051"/>
      <c r="W62" s="1051"/>
      <c r="X62" s="1051"/>
      <c r="Y62" s="1051"/>
      <c r="Z62" s="1051"/>
      <c r="AA62" s="1051"/>
      <c r="AB62" s="1051"/>
      <c r="AC62" s="1051"/>
      <c r="AD62" s="1051"/>
      <c r="AE62" s="1069"/>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60"/>
      <c r="BF62" s="1060"/>
      <c r="BG62" s="1060"/>
      <c r="BH62" s="1060"/>
      <c r="BI62" s="1061"/>
      <c r="BJ62" s="1062" t="s">
        <v>384</v>
      </c>
      <c r="BK62" s="1063"/>
      <c r="BL62" s="1063"/>
      <c r="BM62" s="1063"/>
      <c r="BN62" s="1064"/>
      <c r="BO62" s="216"/>
      <c r="BP62" s="216"/>
      <c r="BQ62" s="213">
        <v>56</v>
      </c>
      <c r="BR62" s="214"/>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7"/>
    </row>
    <row r="63" spans="1:131" s="198" customFormat="1" ht="26.25" customHeight="1" thickBot="1">
      <c r="A63" s="215" t="s">
        <v>364</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7">
        <v>3867</v>
      </c>
      <c r="AG63" s="985"/>
      <c r="AH63" s="985"/>
      <c r="AI63" s="985"/>
      <c r="AJ63" s="1058"/>
      <c r="AK63" s="1059"/>
      <c r="AL63" s="989"/>
      <c r="AM63" s="989"/>
      <c r="AN63" s="989"/>
      <c r="AO63" s="989"/>
      <c r="AP63" s="985">
        <v>29396</v>
      </c>
      <c r="AQ63" s="985"/>
      <c r="AR63" s="985"/>
      <c r="AS63" s="985"/>
      <c r="AT63" s="985"/>
      <c r="AU63" s="985">
        <v>11493</v>
      </c>
      <c r="AV63" s="985"/>
      <c r="AW63" s="985"/>
      <c r="AX63" s="985"/>
      <c r="AY63" s="985"/>
      <c r="AZ63" s="1053"/>
      <c r="BA63" s="1053"/>
      <c r="BB63" s="1053"/>
      <c r="BC63" s="1053"/>
      <c r="BD63" s="1053"/>
      <c r="BE63" s="986"/>
      <c r="BF63" s="986"/>
      <c r="BG63" s="986"/>
      <c r="BH63" s="986"/>
      <c r="BI63" s="987"/>
      <c r="BJ63" s="1054" t="s">
        <v>108</v>
      </c>
      <c r="BK63" s="977"/>
      <c r="BL63" s="977"/>
      <c r="BM63" s="977"/>
      <c r="BN63" s="1055"/>
      <c r="BO63" s="216"/>
      <c r="BP63" s="216"/>
      <c r="BQ63" s="213">
        <v>57</v>
      </c>
      <c r="BR63" s="214"/>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7"/>
    </row>
    <row r="66" spans="1:131" s="198" customFormat="1" ht="26.25" customHeight="1">
      <c r="A66" s="1023" t="s">
        <v>387</v>
      </c>
      <c r="B66" s="1024"/>
      <c r="C66" s="1024"/>
      <c r="D66" s="1024"/>
      <c r="E66" s="1024"/>
      <c r="F66" s="1024"/>
      <c r="G66" s="1024"/>
      <c r="H66" s="1024"/>
      <c r="I66" s="1024"/>
      <c r="J66" s="1024"/>
      <c r="K66" s="1024"/>
      <c r="L66" s="1024"/>
      <c r="M66" s="1024"/>
      <c r="N66" s="1024"/>
      <c r="O66" s="1024"/>
      <c r="P66" s="1025"/>
      <c r="Q66" s="1029" t="s">
        <v>368</v>
      </c>
      <c r="R66" s="1030"/>
      <c r="S66" s="1030"/>
      <c r="T66" s="1030"/>
      <c r="U66" s="1031"/>
      <c r="V66" s="1029" t="s">
        <v>369</v>
      </c>
      <c r="W66" s="1030"/>
      <c r="X66" s="1030"/>
      <c r="Y66" s="1030"/>
      <c r="Z66" s="1031"/>
      <c r="AA66" s="1029" t="s">
        <v>370</v>
      </c>
      <c r="AB66" s="1030"/>
      <c r="AC66" s="1030"/>
      <c r="AD66" s="1030"/>
      <c r="AE66" s="1031"/>
      <c r="AF66" s="1035" t="s">
        <v>371</v>
      </c>
      <c r="AG66" s="1036"/>
      <c r="AH66" s="1036"/>
      <c r="AI66" s="1036"/>
      <c r="AJ66" s="1037"/>
      <c r="AK66" s="1029" t="s">
        <v>372</v>
      </c>
      <c r="AL66" s="1024"/>
      <c r="AM66" s="1024"/>
      <c r="AN66" s="1024"/>
      <c r="AO66" s="1025"/>
      <c r="AP66" s="1029" t="s">
        <v>373</v>
      </c>
      <c r="AQ66" s="1030"/>
      <c r="AR66" s="1030"/>
      <c r="AS66" s="1030"/>
      <c r="AT66" s="1031"/>
      <c r="AU66" s="1029" t="s">
        <v>388</v>
      </c>
      <c r="AV66" s="1030"/>
      <c r="AW66" s="1030"/>
      <c r="AX66" s="1030"/>
      <c r="AY66" s="1031"/>
      <c r="AZ66" s="1029" t="s">
        <v>351</v>
      </c>
      <c r="BA66" s="1030"/>
      <c r="BB66" s="1030"/>
      <c r="BC66" s="1030"/>
      <c r="BD66" s="1045"/>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3" t="s">
        <v>534</v>
      </c>
      <c r="C68" s="1014"/>
      <c r="D68" s="1014"/>
      <c r="E68" s="1014"/>
      <c r="F68" s="1014"/>
      <c r="G68" s="1014"/>
      <c r="H68" s="1014"/>
      <c r="I68" s="1014"/>
      <c r="J68" s="1014"/>
      <c r="K68" s="1014"/>
      <c r="L68" s="1014"/>
      <c r="M68" s="1014"/>
      <c r="N68" s="1014"/>
      <c r="O68" s="1014"/>
      <c r="P68" s="1015"/>
      <c r="Q68" s="1016" t="s">
        <v>535</v>
      </c>
      <c r="R68" s="1010"/>
      <c r="S68" s="1010"/>
      <c r="T68" s="1010"/>
      <c r="U68" s="1010"/>
      <c r="V68" s="1009" t="s">
        <v>536</v>
      </c>
      <c r="W68" s="1010"/>
      <c r="X68" s="1010"/>
      <c r="Y68" s="1010"/>
      <c r="Z68" s="1010"/>
      <c r="AA68" s="1009" t="s">
        <v>536</v>
      </c>
      <c r="AB68" s="1010"/>
      <c r="AC68" s="1010"/>
      <c r="AD68" s="1010"/>
      <c r="AE68" s="1010"/>
      <c r="AF68" s="1009" t="s">
        <v>536</v>
      </c>
      <c r="AG68" s="1010"/>
      <c r="AH68" s="1010"/>
      <c r="AI68" s="1010"/>
      <c r="AJ68" s="1010"/>
      <c r="AK68" s="1009" t="s">
        <v>536</v>
      </c>
      <c r="AL68" s="1010"/>
      <c r="AM68" s="1010"/>
      <c r="AN68" s="1010"/>
      <c r="AO68" s="1010"/>
      <c r="AP68" s="1009" t="s">
        <v>536</v>
      </c>
      <c r="AQ68" s="1010"/>
      <c r="AR68" s="1010"/>
      <c r="AS68" s="1010"/>
      <c r="AT68" s="1010"/>
      <c r="AU68" s="1009" t="s">
        <v>536</v>
      </c>
      <c r="AV68" s="1010"/>
      <c r="AW68" s="1010"/>
      <c r="AX68" s="1010"/>
      <c r="AY68" s="1010"/>
      <c r="AZ68" s="1011"/>
      <c r="BA68" s="1011"/>
      <c r="BB68" s="1011"/>
      <c r="BC68" s="1011"/>
      <c r="BD68" s="1012"/>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537</v>
      </c>
      <c r="C69" s="1001"/>
      <c r="D69" s="1001"/>
      <c r="E69" s="1001"/>
      <c r="F69" s="1001"/>
      <c r="G69" s="1001"/>
      <c r="H69" s="1001"/>
      <c r="I69" s="1001"/>
      <c r="J69" s="1001"/>
      <c r="K69" s="1001"/>
      <c r="L69" s="1001"/>
      <c r="M69" s="1001"/>
      <c r="N69" s="1001"/>
      <c r="O69" s="1001"/>
      <c r="P69" s="1002"/>
      <c r="Q69" s="1003">
        <v>4276</v>
      </c>
      <c r="R69" s="997"/>
      <c r="S69" s="997"/>
      <c r="T69" s="997"/>
      <c r="U69" s="997"/>
      <c r="V69" s="997">
        <v>4090</v>
      </c>
      <c r="W69" s="997"/>
      <c r="X69" s="997"/>
      <c r="Y69" s="997"/>
      <c r="Z69" s="997"/>
      <c r="AA69" s="997">
        <v>186</v>
      </c>
      <c r="AB69" s="997"/>
      <c r="AC69" s="997"/>
      <c r="AD69" s="997"/>
      <c r="AE69" s="997"/>
      <c r="AF69" s="997">
        <v>99</v>
      </c>
      <c r="AG69" s="997"/>
      <c r="AH69" s="997"/>
      <c r="AI69" s="997"/>
      <c r="AJ69" s="997"/>
      <c r="AK69" s="997">
        <v>57</v>
      </c>
      <c r="AL69" s="997"/>
      <c r="AM69" s="997"/>
      <c r="AN69" s="997"/>
      <c r="AO69" s="997"/>
      <c r="AP69" s="997">
        <v>3021</v>
      </c>
      <c r="AQ69" s="997"/>
      <c r="AR69" s="997"/>
      <c r="AS69" s="997"/>
      <c r="AT69" s="997"/>
      <c r="AU69" s="997">
        <v>1179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538</v>
      </c>
      <c r="C70" s="1001"/>
      <c r="D70" s="1001"/>
      <c r="E70" s="1001"/>
      <c r="F70" s="1001"/>
      <c r="G70" s="1001"/>
      <c r="H70" s="1001"/>
      <c r="I70" s="1001"/>
      <c r="J70" s="1001"/>
      <c r="K70" s="1001"/>
      <c r="L70" s="1001"/>
      <c r="M70" s="1001"/>
      <c r="N70" s="1001"/>
      <c r="O70" s="1001"/>
      <c r="P70" s="1002"/>
      <c r="Q70" s="1003">
        <v>83</v>
      </c>
      <c r="R70" s="997"/>
      <c r="S70" s="997"/>
      <c r="T70" s="997"/>
      <c r="U70" s="997"/>
      <c r="V70" s="997">
        <v>78</v>
      </c>
      <c r="W70" s="997"/>
      <c r="X70" s="997"/>
      <c r="Y70" s="997"/>
      <c r="Z70" s="997"/>
      <c r="AA70" s="997">
        <v>5</v>
      </c>
      <c r="AB70" s="997"/>
      <c r="AC70" s="997"/>
      <c r="AD70" s="997"/>
      <c r="AE70" s="997"/>
      <c r="AF70" s="997">
        <v>5</v>
      </c>
      <c r="AG70" s="997"/>
      <c r="AH70" s="997"/>
      <c r="AI70" s="997"/>
      <c r="AJ70" s="997"/>
      <c r="AK70" s="1008" t="s">
        <v>536</v>
      </c>
      <c r="AL70" s="997"/>
      <c r="AM70" s="997"/>
      <c r="AN70" s="997"/>
      <c r="AO70" s="997"/>
      <c r="AP70" s="1008" t="s">
        <v>536</v>
      </c>
      <c r="AQ70" s="997"/>
      <c r="AR70" s="997"/>
      <c r="AS70" s="997"/>
      <c r="AT70" s="997"/>
      <c r="AU70" s="1008" t="s">
        <v>536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539</v>
      </c>
      <c r="C71" s="1001"/>
      <c r="D71" s="1001"/>
      <c r="E71" s="1001"/>
      <c r="F71" s="1001"/>
      <c r="G71" s="1001"/>
      <c r="H71" s="1001"/>
      <c r="I71" s="1001"/>
      <c r="J71" s="1001"/>
      <c r="K71" s="1001"/>
      <c r="L71" s="1001"/>
      <c r="M71" s="1001"/>
      <c r="N71" s="1001"/>
      <c r="O71" s="1001"/>
      <c r="P71" s="1002"/>
      <c r="Q71" s="1003">
        <v>132</v>
      </c>
      <c r="R71" s="997"/>
      <c r="S71" s="997"/>
      <c r="T71" s="997"/>
      <c r="U71" s="997"/>
      <c r="V71" s="997">
        <v>122</v>
      </c>
      <c r="W71" s="997"/>
      <c r="X71" s="997"/>
      <c r="Y71" s="997"/>
      <c r="Z71" s="997"/>
      <c r="AA71" s="997">
        <v>9</v>
      </c>
      <c r="AB71" s="997"/>
      <c r="AC71" s="997"/>
      <c r="AD71" s="997"/>
      <c r="AE71" s="997"/>
      <c r="AF71" s="997">
        <v>9</v>
      </c>
      <c r="AG71" s="997"/>
      <c r="AH71" s="997"/>
      <c r="AI71" s="997"/>
      <c r="AJ71" s="997"/>
      <c r="AK71" s="1008" t="s">
        <v>536</v>
      </c>
      <c r="AL71" s="997"/>
      <c r="AM71" s="997"/>
      <c r="AN71" s="997"/>
      <c r="AO71" s="997"/>
      <c r="AP71" s="1008" t="s">
        <v>536</v>
      </c>
      <c r="AQ71" s="997"/>
      <c r="AR71" s="997"/>
      <c r="AS71" s="997"/>
      <c r="AT71" s="997"/>
      <c r="AU71" s="1008" t="s">
        <v>536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540</v>
      </c>
      <c r="C72" s="1001"/>
      <c r="D72" s="1001"/>
      <c r="E72" s="1001"/>
      <c r="F72" s="1001"/>
      <c r="G72" s="1001"/>
      <c r="H72" s="1001"/>
      <c r="I72" s="1001"/>
      <c r="J72" s="1001"/>
      <c r="K72" s="1001"/>
      <c r="L72" s="1001"/>
      <c r="M72" s="1001"/>
      <c r="N72" s="1001"/>
      <c r="O72" s="1001"/>
      <c r="P72" s="1002"/>
      <c r="Q72" s="1003">
        <v>153189</v>
      </c>
      <c r="R72" s="997"/>
      <c r="S72" s="997"/>
      <c r="T72" s="997"/>
      <c r="U72" s="997"/>
      <c r="V72" s="997">
        <v>146666</v>
      </c>
      <c r="W72" s="997"/>
      <c r="X72" s="997"/>
      <c r="Y72" s="997"/>
      <c r="Z72" s="997"/>
      <c r="AA72" s="997">
        <v>6523</v>
      </c>
      <c r="AB72" s="997"/>
      <c r="AC72" s="997"/>
      <c r="AD72" s="997"/>
      <c r="AE72" s="997"/>
      <c r="AF72" s="997">
        <v>6523</v>
      </c>
      <c r="AG72" s="997"/>
      <c r="AH72" s="997"/>
      <c r="AI72" s="997"/>
      <c r="AJ72" s="997"/>
      <c r="AK72" s="997">
        <v>130</v>
      </c>
      <c r="AL72" s="997"/>
      <c r="AM72" s="997"/>
      <c r="AN72" s="997"/>
      <c r="AO72" s="997"/>
      <c r="AP72" s="1008" t="s">
        <v>536</v>
      </c>
      <c r="AQ72" s="997"/>
      <c r="AR72" s="997"/>
      <c r="AS72" s="997"/>
      <c r="AT72" s="997"/>
      <c r="AU72" s="1008" t="s">
        <v>536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6636</v>
      </c>
      <c r="AG88" s="985"/>
      <c r="AH88" s="985"/>
      <c r="AI88" s="985"/>
      <c r="AJ88" s="985"/>
      <c r="AK88" s="989"/>
      <c r="AL88" s="989"/>
      <c r="AM88" s="989"/>
      <c r="AN88" s="989"/>
      <c r="AO88" s="989"/>
      <c r="AP88" s="985">
        <v>3021</v>
      </c>
      <c r="AQ88" s="985"/>
      <c r="AR88" s="985"/>
      <c r="AS88" s="985"/>
      <c r="AT88" s="985"/>
      <c r="AU88" s="985">
        <v>1179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52</v>
      </c>
      <c r="CS102" s="977"/>
      <c r="CT102" s="977"/>
      <c r="CU102" s="977"/>
      <c r="CV102" s="978"/>
      <c r="CW102" s="976">
        <v>92</v>
      </c>
      <c r="CX102" s="977"/>
      <c r="CY102" s="977"/>
      <c r="CZ102" s="977"/>
      <c r="DA102" s="978"/>
      <c r="DB102" s="976">
        <v>25</v>
      </c>
      <c r="DC102" s="977"/>
      <c r="DD102" s="977"/>
      <c r="DE102" s="977"/>
      <c r="DF102" s="978"/>
      <c r="DG102" s="976">
        <v>3771</v>
      </c>
      <c r="DH102" s="977"/>
      <c r="DI102" s="977"/>
      <c r="DJ102" s="977"/>
      <c r="DK102" s="978"/>
      <c r="DL102" s="976" t="s">
        <v>550</v>
      </c>
      <c r="DM102" s="977"/>
      <c r="DN102" s="977"/>
      <c r="DO102" s="977"/>
      <c r="DP102" s="978"/>
      <c r="DQ102" s="976">
        <v>2084</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284</v>
      </c>
      <c r="AG109" s="918"/>
      <c r="AH109" s="918"/>
      <c r="AI109" s="918"/>
      <c r="AJ109" s="919"/>
      <c r="AK109" s="920" t="s">
        <v>283</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284</v>
      </c>
      <c r="BW109" s="918"/>
      <c r="BX109" s="918"/>
      <c r="BY109" s="918"/>
      <c r="BZ109" s="919"/>
      <c r="CA109" s="920" t="s">
        <v>283</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284</v>
      </c>
      <c r="DM109" s="918"/>
      <c r="DN109" s="918"/>
      <c r="DO109" s="918"/>
      <c r="DP109" s="919"/>
      <c r="DQ109" s="920" t="s">
        <v>283</v>
      </c>
      <c r="DR109" s="918"/>
      <c r="DS109" s="918"/>
      <c r="DT109" s="918"/>
      <c r="DU109" s="919"/>
      <c r="DV109" s="920" t="s">
        <v>399</v>
      </c>
      <c r="DW109" s="918"/>
      <c r="DX109" s="918"/>
      <c r="DY109" s="918"/>
      <c r="DZ109" s="949"/>
    </row>
    <row r="110" spans="1:130"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4153722</v>
      </c>
      <c r="AB110" s="903"/>
      <c r="AC110" s="903"/>
      <c r="AD110" s="903"/>
      <c r="AE110" s="904"/>
      <c r="AF110" s="905">
        <v>4528598</v>
      </c>
      <c r="AG110" s="903"/>
      <c r="AH110" s="903"/>
      <c r="AI110" s="903"/>
      <c r="AJ110" s="904"/>
      <c r="AK110" s="905">
        <v>4384209</v>
      </c>
      <c r="AL110" s="903"/>
      <c r="AM110" s="903"/>
      <c r="AN110" s="903"/>
      <c r="AO110" s="904"/>
      <c r="AP110" s="906">
        <v>20.3</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37856886</v>
      </c>
      <c r="BR110" s="830"/>
      <c r="BS110" s="830"/>
      <c r="BT110" s="830"/>
      <c r="BU110" s="830"/>
      <c r="BV110" s="830">
        <v>37453390</v>
      </c>
      <c r="BW110" s="830"/>
      <c r="BX110" s="830"/>
      <c r="BY110" s="830"/>
      <c r="BZ110" s="830"/>
      <c r="CA110" s="830">
        <v>38528073</v>
      </c>
      <c r="CB110" s="830"/>
      <c r="CC110" s="830"/>
      <c r="CD110" s="830"/>
      <c r="CE110" s="830"/>
      <c r="CF110" s="891">
        <v>178.6</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0"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156148</v>
      </c>
      <c r="BR111" s="801"/>
      <c r="BS111" s="801"/>
      <c r="BT111" s="801"/>
      <c r="BU111" s="801"/>
      <c r="BV111" s="801">
        <v>104099</v>
      </c>
      <c r="BW111" s="801"/>
      <c r="BX111" s="801"/>
      <c r="BY111" s="801"/>
      <c r="BZ111" s="801"/>
      <c r="CA111" s="801">
        <v>52049</v>
      </c>
      <c r="CB111" s="801"/>
      <c r="CC111" s="801"/>
      <c r="CD111" s="801"/>
      <c r="CE111" s="801"/>
      <c r="CF111" s="878">
        <v>0.2</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0"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377</v>
      </c>
      <c r="AB112" s="814"/>
      <c r="AC112" s="814"/>
      <c r="AD112" s="814"/>
      <c r="AE112" s="815"/>
      <c r="AF112" s="816" t="s">
        <v>377</v>
      </c>
      <c r="AG112" s="814"/>
      <c r="AH112" s="814"/>
      <c r="AI112" s="814"/>
      <c r="AJ112" s="815"/>
      <c r="AK112" s="816" t="s">
        <v>377</v>
      </c>
      <c r="AL112" s="814"/>
      <c r="AM112" s="814"/>
      <c r="AN112" s="814"/>
      <c r="AO112" s="815"/>
      <c r="AP112" s="784" t="s">
        <v>377</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11679273</v>
      </c>
      <c r="BR112" s="801"/>
      <c r="BS112" s="801"/>
      <c r="BT112" s="801"/>
      <c r="BU112" s="801"/>
      <c r="BV112" s="801">
        <v>13140546</v>
      </c>
      <c r="BW112" s="801"/>
      <c r="BX112" s="801"/>
      <c r="BY112" s="801"/>
      <c r="BZ112" s="801"/>
      <c r="CA112" s="801">
        <v>11806115</v>
      </c>
      <c r="CB112" s="801"/>
      <c r="CC112" s="801"/>
      <c r="CD112" s="801"/>
      <c r="CE112" s="801"/>
      <c r="CF112" s="878">
        <v>54.7</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377</v>
      </c>
      <c r="DH112" s="801"/>
      <c r="DI112" s="801"/>
      <c r="DJ112" s="801"/>
      <c r="DK112" s="801"/>
      <c r="DL112" s="801" t="s">
        <v>377</v>
      </c>
      <c r="DM112" s="801"/>
      <c r="DN112" s="801"/>
      <c r="DO112" s="801"/>
      <c r="DP112" s="801"/>
      <c r="DQ112" s="801" t="s">
        <v>377</v>
      </c>
      <c r="DR112" s="801"/>
      <c r="DS112" s="801"/>
      <c r="DT112" s="801"/>
      <c r="DU112" s="801"/>
      <c r="DV112" s="853" t="s">
        <v>377</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1458300</v>
      </c>
      <c r="AB113" s="939"/>
      <c r="AC113" s="939"/>
      <c r="AD113" s="939"/>
      <c r="AE113" s="940"/>
      <c r="AF113" s="941">
        <v>1262384</v>
      </c>
      <c r="AG113" s="939"/>
      <c r="AH113" s="939"/>
      <c r="AI113" s="939"/>
      <c r="AJ113" s="940"/>
      <c r="AK113" s="941">
        <v>1339867</v>
      </c>
      <c r="AL113" s="939"/>
      <c r="AM113" s="939"/>
      <c r="AN113" s="939"/>
      <c r="AO113" s="940"/>
      <c r="AP113" s="942">
        <v>6.2</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1344241</v>
      </c>
      <c r="BR113" s="801"/>
      <c r="BS113" s="801"/>
      <c r="BT113" s="801"/>
      <c r="BU113" s="801"/>
      <c r="BV113" s="801">
        <v>1329701</v>
      </c>
      <c r="BW113" s="801"/>
      <c r="BX113" s="801"/>
      <c r="BY113" s="801"/>
      <c r="BZ113" s="801"/>
      <c r="CA113" s="801">
        <v>1179217</v>
      </c>
      <c r="CB113" s="801"/>
      <c r="CC113" s="801"/>
      <c r="CD113" s="801"/>
      <c r="CE113" s="801"/>
      <c r="CF113" s="878">
        <v>5.5</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377</v>
      </c>
      <c r="DH113" s="814"/>
      <c r="DI113" s="814"/>
      <c r="DJ113" s="814"/>
      <c r="DK113" s="815"/>
      <c r="DL113" s="816" t="s">
        <v>377</v>
      </c>
      <c r="DM113" s="814"/>
      <c r="DN113" s="814"/>
      <c r="DO113" s="814"/>
      <c r="DP113" s="815"/>
      <c r="DQ113" s="816" t="s">
        <v>377</v>
      </c>
      <c r="DR113" s="814"/>
      <c r="DS113" s="814"/>
      <c r="DT113" s="814"/>
      <c r="DU113" s="815"/>
      <c r="DV113" s="784" t="s">
        <v>377</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217892</v>
      </c>
      <c r="AB114" s="814"/>
      <c r="AC114" s="814"/>
      <c r="AD114" s="814"/>
      <c r="AE114" s="815"/>
      <c r="AF114" s="816">
        <v>223389</v>
      </c>
      <c r="AG114" s="814"/>
      <c r="AH114" s="814"/>
      <c r="AI114" s="814"/>
      <c r="AJ114" s="815"/>
      <c r="AK114" s="816">
        <v>187515</v>
      </c>
      <c r="AL114" s="814"/>
      <c r="AM114" s="814"/>
      <c r="AN114" s="814"/>
      <c r="AO114" s="815"/>
      <c r="AP114" s="784">
        <v>0.9</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5273226</v>
      </c>
      <c r="BR114" s="801"/>
      <c r="BS114" s="801"/>
      <c r="BT114" s="801"/>
      <c r="BU114" s="801"/>
      <c r="BV114" s="801">
        <v>4659897</v>
      </c>
      <c r="BW114" s="801"/>
      <c r="BX114" s="801"/>
      <c r="BY114" s="801"/>
      <c r="BZ114" s="801"/>
      <c r="CA114" s="801">
        <v>4621151</v>
      </c>
      <c r="CB114" s="801"/>
      <c r="CC114" s="801"/>
      <c r="CD114" s="801"/>
      <c r="CE114" s="801"/>
      <c r="CF114" s="878">
        <v>21.4</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377</v>
      </c>
      <c r="DH114" s="814"/>
      <c r="DI114" s="814"/>
      <c r="DJ114" s="814"/>
      <c r="DK114" s="815"/>
      <c r="DL114" s="816" t="s">
        <v>377</v>
      </c>
      <c r="DM114" s="814"/>
      <c r="DN114" s="814"/>
      <c r="DO114" s="814"/>
      <c r="DP114" s="815"/>
      <c r="DQ114" s="816" t="s">
        <v>377</v>
      </c>
      <c r="DR114" s="814"/>
      <c r="DS114" s="814"/>
      <c r="DT114" s="814"/>
      <c r="DU114" s="815"/>
      <c r="DV114" s="784" t="s">
        <v>377</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52049</v>
      </c>
      <c r="AB115" s="939"/>
      <c r="AC115" s="939"/>
      <c r="AD115" s="939"/>
      <c r="AE115" s="940"/>
      <c r="AF115" s="941">
        <v>52049</v>
      </c>
      <c r="AG115" s="939"/>
      <c r="AH115" s="939"/>
      <c r="AI115" s="939"/>
      <c r="AJ115" s="940"/>
      <c r="AK115" s="941">
        <v>52049</v>
      </c>
      <c r="AL115" s="939"/>
      <c r="AM115" s="939"/>
      <c r="AN115" s="939"/>
      <c r="AO115" s="940"/>
      <c r="AP115" s="942">
        <v>0.2</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v>2052479</v>
      </c>
      <c r="BR115" s="801"/>
      <c r="BS115" s="801"/>
      <c r="BT115" s="801"/>
      <c r="BU115" s="801"/>
      <c r="BV115" s="801">
        <v>1950660</v>
      </c>
      <c r="BW115" s="801"/>
      <c r="BX115" s="801"/>
      <c r="BY115" s="801"/>
      <c r="BZ115" s="801"/>
      <c r="CA115" s="801">
        <v>2084013</v>
      </c>
      <c r="CB115" s="801"/>
      <c r="CC115" s="801"/>
      <c r="CD115" s="801"/>
      <c r="CE115" s="801"/>
      <c r="CF115" s="878">
        <v>9.7</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377</v>
      </c>
      <c r="DH115" s="814"/>
      <c r="DI115" s="814"/>
      <c r="DJ115" s="814"/>
      <c r="DK115" s="815"/>
      <c r="DL115" s="816" t="s">
        <v>377</v>
      </c>
      <c r="DM115" s="814"/>
      <c r="DN115" s="814"/>
      <c r="DO115" s="814"/>
      <c r="DP115" s="815"/>
      <c r="DQ115" s="816" t="s">
        <v>377</v>
      </c>
      <c r="DR115" s="814"/>
      <c r="DS115" s="814"/>
      <c r="DT115" s="814"/>
      <c r="DU115" s="815"/>
      <c r="DV115" s="784" t="s">
        <v>377</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377</v>
      </c>
      <c r="AB116" s="814"/>
      <c r="AC116" s="814"/>
      <c r="AD116" s="814"/>
      <c r="AE116" s="815"/>
      <c r="AF116" s="816" t="s">
        <v>377</v>
      </c>
      <c r="AG116" s="814"/>
      <c r="AH116" s="814"/>
      <c r="AI116" s="814"/>
      <c r="AJ116" s="815"/>
      <c r="AK116" s="816" t="s">
        <v>377</v>
      </c>
      <c r="AL116" s="814"/>
      <c r="AM116" s="814"/>
      <c r="AN116" s="814"/>
      <c r="AO116" s="815"/>
      <c r="AP116" s="784" t="s">
        <v>377</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377</v>
      </c>
      <c r="BR116" s="801"/>
      <c r="BS116" s="801"/>
      <c r="BT116" s="801"/>
      <c r="BU116" s="801"/>
      <c r="BV116" s="801" t="s">
        <v>377</v>
      </c>
      <c r="BW116" s="801"/>
      <c r="BX116" s="801"/>
      <c r="BY116" s="801"/>
      <c r="BZ116" s="801"/>
      <c r="CA116" s="801" t="s">
        <v>377</v>
      </c>
      <c r="CB116" s="801"/>
      <c r="CC116" s="801"/>
      <c r="CD116" s="801"/>
      <c r="CE116" s="801"/>
      <c r="CF116" s="878" t="s">
        <v>377</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377</v>
      </c>
      <c r="DH116" s="814"/>
      <c r="DI116" s="814"/>
      <c r="DJ116" s="814"/>
      <c r="DK116" s="815"/>
      <c r="DL116" s="816" t="s">
        <v>377</v>
      </c>
      <c r="DM116" s="814"/>
      <c r="DN116" s="814"/>
      <c r="DO116" s="814"/>
      <c r="DP116" s="815"/>
      <c r="DQ116" s="816" t="s">
        <v>377</v>
      </c>
      <c r="DR116" s="814"/>
      <c r="DS116" s="814"/>
      <c r="DT116" s="814"/>
      <c r="DU116" s="815"/>
      <c r="DV116" s="784" t="s">
        <v>377</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5881963</v>
      </c>
      <c r="AB117" s="925"/>
      <c r="AC117" s="925"/>
      <c r="AD117" s="925"/>
      <c r="AE117" s="926"/>
      <c r="AF117" s="928">
        <v>6066420</v>
      </c>
      <c r="AG117" s="925"/>
      <c r="AH117" s="925"/>
      <c r="AI117" s="925"/>
      <c r="AJ117" s="926"/>
      <c r="AK117" s="928">
        <v>5963640</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284</v>
      </c>
      <c r="AG118" s="918"/>
      <c r="AH118" s="918"/>
      <c r="AI118" s="918"/>
      <c r="AJ118" s="919"/>
      <c r="AK118" s="920" t="s">
        <v>283</v>
      </c>
      <c r="AL118" s="918"/>
      <c r="AM118" s="918"/>
      <c r="AN118" s="918"/>
      <c r="AO118" s="919"/>
      <c r="AP118" s="921" t="s">
        <v>399</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428</v>
      </c>
      <c r="BP118" s="868"/>
      <c r="BQ118" s="887">
        <v>58362253</v>
      </c>
      <c r="BR118" s="888"/>
      <c r="BS118" s="888"/>
      <c r="BT118" s="888"/>
      <c r="BU118" s="888"/>
      <c r="BV118" s="888">
        <v>58638293</v>
      </c>
      <c r="BW118" s="888"/>
      <c r="BX118" s="888"/>
      <c r="BY118" s="888"/>
      <c r="BZ118" s="888"/>
      <c r="CA118" s="888">
        <v>58270618</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17352835</v>
      </c>
      <c r="BR119" s="830"/>
      <c r="BS119" s="830"/>
      <c r="BT119" s="830"/>
      <c r="BU119" s="830"/>
      <c r="BV119" s="830">
        <v>18282585</v>
      </c>
      <c r="BW119" s="830"/>
      <c r="BX119" s="830"/>
      <c r="BY119" s="830"/>
      <c r="BZ119" s="830"/>
      <c r="CA119" s="830">
        <v>17818901</v>
      </c>
      <c r="CB119" s="830"/>
      <c r="CC119" s="830"/>
      <c r="CD119" s="830"/>
      <c r="CE119" s="830"/>
      <c r="CF119" s="891">
        <v>82.6</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156148</v>
      </c>
      <c r="DH119" s="747"/>
      <c r="DI119" s="747"/>
      <c r="DJ119" s="747"/>
      <c r="DK119" s="748"/>
      <c r="DL119" s="749">
        <v>104099</v>
      </c>
      <c r="DM119" s="747"/>
      <c r="DN119" s="747"/>
      <c r="DO119" s="747"/>
      <c r="DP119" s="748"/>
      <c r="DQ119" s="749">
        <v>52049</v>
      </c>
      <c r="DR119" s="747"/>
      <c r="DS119" s="747"/>
      <c r="DT119" s="747"/>
      <c r="DU119" s="748"/>
      <c r="DV119" s="837">
        <v>0.2</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8612454</v>
      </c>
      <c r="BR120" s="801"/>
      <c r="BS120" s="801"/>
      <c r="BT120" s="801"/>
      <c r="BU120" s="801"/>
      <c r="BV120" s="801">
        <v>8926162</v>
      </c>
      <c r="BW120" s="801"/>
      <c r="BX120" s="801"/>
      <c r="BY120" s="801"/>
      <c r="BZ120" s="801"/>
      <c r="CA120" s="801">
        <v>7904236</v>
      </c>
      <c r="CB120" s="801"/>
      <c r="CC120" s="801"/>
      <c r="CD120" s="801"/>
      <c r="CE120" s="801"/>
      <c r="CF120" s="878">
        <v>36.6</v>
      </c>
      <c r="CG120" s="879"/>
      <c r="CH120" s="879"/>
      <c r="CI120" s="879"/>
      <c r="CJ120" s="879"/>
      <c r="CK120" s="880" t="s">
        <v>434</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t="s">
        <v>108</v>
      </c>
      <c r="DH120" s="830"/>
      <c r="DI120" s="830"/>
      <c r="DJ120" s="830"/>
      <c r="DK120" s="830"/>
      <c r="DL120" s="830">
        <v>13021434</v>
      </c>
      <c r="DM120" s="830"/>
      <c r="DN120" s="830"/>
      <c r="DO120" s="830"/>
      <c r="DP120" s="830"/>
      <c r="DQ120" s="830">
        <v>11456274</v>
      </c>
      <c r="DR120" s="830"/>
      <c r="DS120" s="830"/>
      <c r="DT120" s="830"/>
      <c r="DU120" s="830"/>
      <c r="DV120" s="831">
        <v>53.1</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38928803</v>
      </c>
      <c r="BR121" s="888"/>
      <c r="BS121" s="888"/>
      <c r="BT121" s="888"/>
      <c r="BU121" s="888"/>
      <c r="BV121" s="888">
        <v>38264234</v>
      </c>
      <c r="BW121" s="888"/>
      <c r="BX121" s="888"/>
      <c r="BY121" s="888"/>
      <c r="BZ121" s="888"/>
      <c r="CA121" s="888">
        <v>38180313</v>
      </c>
      <c r="CB121" s="888"/>
      <c r="CC121" s="888"/>
      <c r="CD121" s="888"/>
      <c r="CE121" s="888"/>
      <c r="CF121" s="889">
        <v>177</v>
      </c>
      <c r="CG121" s="890"/>
      <c r="CH121" s="890"/>
      <c r="CI121" s="890"/>
      <c r="CJ121" s="890"/>
      <c r="CK121" s="881"/>
      <c r="CL121" s="842"/>
      <c r="CM121" s="842"/>
      <c r="CN121" s="842"/>
      <c r="CO121" s="843"/>
      <c r="CP121" s="858" t="s">
        <v>376</v>
      </c>
      <c r="CQ121" s="859"/>
      <c r="CR121" s="859"/>
      <c r="CS121" s="859"/>
      <c r="CT121" s="859"/>
      <c r="CU121" s="859"/>
      <c r="CV121" s="859"/>
      <c r="CW121" s="859"/>
      <c r="CX121" s="859"/>
      <c r="CY121" s="859"/>
      <c r="CZ121" s="859"/>
      <c r="DA121" s="859"/>
      <c r="DB121" s="859"/>
      <c r="DC121" s="859"/>
      <c r="DD121" s="859"/>
      <c r="DE121" s="859"/>
      <c r="DF121" s="860"/>
      <c r="DG121" s="800">
        <v>220964</v>
      </c>
      <c r="DH121" s="801"/>
      <c r="DI121" s="801"/>
      <c r="DJ121" s="801"/>
      <c r="DK121" s="801"/>
      <c r="DL121" s="801">
        <v>113692</v>
      </c>
      <c r="DM121" s="801"/>
      <c r="DN121" s="801"/>
      <c r="DO121" s="801"/>
      <c r="DP121" s="801"/>
      <c r="DQ121" s="801">
        <v>31681</v>
      </c>
      <c r="DR121" s="801"/>
      <c r="DS121" s="801"/>
      <c r="DT121" s="801"/>
      <c r="DU121" s="801"/>
      <c r="DV121" s="853">
        <v>0.1</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437</v>
      </c>
      <c r="BP122" s="868"/>
      <c r="BQ122" s="869">
        <v>64894092</v>
      </c>
      <c r="BR122" s="870"/>
      <c r="BS122" s="870"/>
      <c r="BT122" s="870"/>
      <c r="BU122" s="870"/>
      <c r="BV122" s="870">
        <v>65472981</v>
      </c>
      <c r="BW122" s="870"/>
      <c r="BX122" s="870"/>
      <c r="BY122" s="870"/>
      <c r="BZ122" s="870"/>
      <c r="CA122" s="870">
        <v>63903450</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v>5597</v>
      </c>
      <c r="DH122" s="801"/>
      <c r="DI122" s="801"/>
      <c r="DJ122" s="801"/>
      <c r="DK122" s="801"/>
      <c r="DL122" s="801">
        <v>5420</v>
      </c>
      <c r="DM122" s="801"/>
      <c r="DN122" s="801"/>
      <c r="DO122" s="801"/>
      <c r="DP122" s="801"/>
      <c r="DQ122" s="801">
        <v>5279</v>
      </c>
      <c r="DR122" s="801"/>
      <c r="DS122" s="801"/>
      <c r="DT122" s="801"/>
      <c r="DU122" s="801"/>
      <c r="DV122" s="853">
        <v>0</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439</v>
      </c>
      <c r="CQ123" s="859"/>
      <c r="CR123" s="859"/>
      <c r="CS123" s="859"/>
      <c r="CT123" s="859"/>
      <c r="CU123" s="859"/>
      <c r="CV123" s="859"/>
      <c r="CW123" s="859"/>
      <c r="CX123" s="859"/>
      <c r="CY123" s="859"/>
      <c r="CZ123" s="859"/>
      <c r="DA123" s="859"/>
      <c r="DB123" s="859"/>
      <c r="DC123" s="859"/>
      <c r="DD123" s="859"/>
      <c r="DE123" s="859"/>
      <c r="DF123" s="860"/>
      <c r="DG123" s="813" t="s">
        <v>440</v>
      </c>
      <c r="DH123" s="814"/>
      <c r="DI123" s="814"/>
      <c r="DJ123" s="814"/>
      <c r="DK123" s="815"/>
      <c r="DL123" s="816" t="s">
        <v>440</v>
      </c>
      <c r="DM123" s="814"/>
      <c r="DN123" s="814"/>
      <c r="DO123" s="814"/>
      <c r="DP123" s="815"/>
      <c r="DQ123" s="816" t="s">
        <v>440</v>
      </c>
      <c r="DR123" s="814"/>
      <c r="DS123" s="814"/>
      <c r="DT123" s="814"/>
      <c r="DU123" s="815"/>
      <c r="DV123" s="784" t="s">
        <v>440</v>
      </c>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v>11452712</v>
      </c>
      <c r="DH124" s="747"/>
      <c r="DI124" s="747"/>
      <c r="DJ124" s="747"/>
      <c r="DK124" s="748"/>
      <c r="DL124" s="749" t="s">
        <v>440</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52049</v>
      </c>
      <c r="AB126" s="814"/>
      <c r="AC126" s="814"/>
      <c r="AD126" s="814"/>
      <c r="AE126" s="815"/>
      <c r="AF126" s="816">
        <v>52049</v>
      </c>
      <c r="AG126" s="814"/>
      <c r="AH126" s="814"/>
      <c r="AI126" s="814"/>
      <c r="AJ126" s="815"/>
      <c r="AK126" s="816">
        <v>52049</v>
      </c>
      <c r="AL126" s="814"/>
      <c r="AM126" s="814"/>
      <c r="AN126" s="814"/>
      <c r="AO126" s="815"/>
      <c r="AP126" s="784">
        <v>0.2</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v>2050371</v>
      </c>
      <c r="DH126" s="801"/>
      <c r="DI126" s="801"/>
      <c r="DJ126" s="801"/>
      <c r="DK126" s="801"/>
      <c r="DL126" s="801">
        <v>1950660</v>
      </c>
      <c r="DM126" s="801"/>
      <c r="DN126" s="801"/>
      <c r="DO126" s="801"/>
      <c r="DP126" s="801"/>
      <c r="DQ126" s="801">
        <v>2083618</v>
      </c>
      <c r="DR126" s="801"/>
      <c r="DS126" s="801"/>
      <c r="DT126" s="801"/>
      <c r="DU126" s="801"/>
      <c r="DV126" s="853">
        <v>9.7</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440</v>
      </c>
      <c r="AB127" s="814"/>
      <c r="AC127" s="814"/>
      <c r="AD127" s="814"/>
      <c r="AE127" s="815"/>
      <c r="AF127" s="816" t="s">
        <v>440</v>
      </c>
      <c r="AG127" s="814"/>
      <c r="AH127" s="814"/>
      <c r="AI127" s="814"/>
      <c r="AJ127" s="815"/>
      <c r="AK127" s="816" t="s">
        <v>440</v>
      </c>
      <c r="AL127" s="814"/>
      <c r="AM127" s="814"/>
      <c r="AN127" s="814"/>
      <c r="AO127" s="815"/>
      <c r="AP127" s="784" t="s">
        <v>440</v>
      </c>
      <c r="AQ127" s="785"/>
      <c r="AR127" s="785"/>
      <c r="AS127" s="785"/>
      <c r="AT127" s="786"/>
      <c r="AU127" s="233"/>
      <c r="AV127" s="233"/>
      <c r="AW127" s="233"/>
      <c r="AX127" s="787" t="s">
        <v>450</v>
      </c>
      <c r="AY127" s="788"/>
      <c r="AZ127" s="788"/>
      <c r="BA127" s="788"/>
      <c r="BB127" s="788"/>
      <c r="BC127" s="788"/>
      <c r="BD127" s="788"/>
      <c r="BE127" s="789"/>
      <c r="BF127" s="790" t="s">
        <v>440</v>
      </c>
      <c r="BG127" s="791"/>
      <c r="BH127" s="791"/>
      <c r="BI127" s="791"/>
      <c r="BJ127" s="791"/>
      <c r="BK127" s="791"/>
      <c r="BL127" s="792"/>
      <c r="BM127" s="790">
        <v>12.08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v>2108</v>
      </c>
      <c r="DH127" s="850"/>
      <c r="DI127" s="850"/>
      <c r="DJ127" s="850"/>
      <c r="DK127" s="850"/>
      <c r="DL127" s="850" t="s">
        <v>440</v>
      </c>
      <c r="DM127" s="850"/>
      <c r="DN127" s="850"/>
      <c r="DO127" s="850"/>
      <c r="DP127" s="850"/>
      <c r="DQ127" s="850">
        <v>395</v>
      </c>
      <c r="DR127" s="850"/>
      <c r="DS127" s="850"/>
      <c r="DT127" s="850"/>
      <c r="DU127" s="850"/>
      <c r="DV127" s="851">
        <v>0</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1249920</v>
      </c>
      <c r="AB128" s="754"/>
      <c r="AC128" s="754"/>
      <c r="AD128" s="754"/>
      <c r="AE128" s="755"/>
      <c r="AF128" s="756">
        <v>1305079</v>
      </c>
      <c r="AG128" s="754"/>
      <c r="AH128" s="754"/>
      <c r="AI128" s="754"/>
      <c r="AJ128" s="755"/>
      <c r="AK128" s="756">
        <v>1206071</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17.08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25057422</v>
      </c>
      <c r="AB129" s="814"/>
      <c r="AC129" s="814"/>
      <c r="AD129" s="814"/>
      <c r="AE129" s="815"/>
      <c r="AF129" s="816">
        <v>24757353</v>
      </c>
      <c r="AG129" s="814"/>
      <c r="AH129" s="814"/>
      <c r="AI129" s="814"/>
      <c r="AJ129" s="815"/>
      <c r="AK129" s="816">
        <v>24991713</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3774504</v>
      </c>
      <c r="AB130" s="814"/>
      <c r="AC130" s="814"/>
      <c r="AD130" s="814"/>
      <c r="AE130" s="815"/>
      <c r="AF130" s="816">
        <v>3748249</v>
      </c>
      <c r="AG130" s="814"/>
      <c r="AH130" s="814"/>
      <c r="AI130" s="814"/>
      <c r="AJ130" s="815"/>
      <c r="AK130" s="816">
        <v>3415382</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t="s">
        <v>461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21282918</v>
      </c>
      <c r="AB131" s="747"/>
      <c r="AC131" s="747"/>
      <c r="AD131" s="747"/>
      <c r="AE131" s="748"/>
      <c r="AF131" s="749">
        <v>21009104</v>
      </c>
      <c r="AG131" s="747"/>
      <c r="AH131" s="747"/>
      <c r="AI131" s="747"/>
      <c r="AJ131" s="748"/>
      <c r="AK131" s="749">
        <v>21576331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4.029236029</v>
      </c>
      <c r="AB132" s="770"/>
      <c r="AC132" s="770"/>
      <c r="AD132" s="770"/>
      <c r="AE132" s="771"/>
      <c r="AF132" s="772">
        <v>4.822157099</v>
      </c>
      <c r="AG132" s="770"/>
      <c r="AH132" s="770"/>
      <c r="AI132" s="770"/>
      <c r="AJ132" s="771"/>
      <c r="AK132" s="772">
        <v>6.220645206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3.1</v>
      </c>
      <c r="AB133" s="779"/>
      <c r="AC133" s="779"/>
      <c r="AD133" s="779"/>
      <c r="AE133" s="780"/>
      <c r="AF133" s="778">
        <v>4.3</v>
      </c>
      <c r="AG133" s="779"/>
      <c r="AH133" s="779"/>
      <c r="AI133" s="779"/>
      <c r="AJ133" s="780"/>
      <c r="AK133" s="778">
        <v>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SheetLayoutView="100"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466</v>
      </c>
      <c r="B5" s="246"/>
      <c r="C5" s="246"/>
      <c r="D5" s="246"/>
      <c r="E5" s="246"/>
      <c r="F5" s="246"/>
      <c r="G5" s="246"/>
      <c r="H5" s="246"/>
      <c r="I5" s="246"/>
      <c r="J5" s="246"/>
      <c r="K5" s="246"/>
      <c r="L5" s="246"/>
      <c r="M5" s="246"/>
      <c r="N5" s="246"/>
      <c r="O5" s="247"/>
    </row>
    <row r="6" spans="1:14" ht="13.5">
      <c r="A6" s="248"/>
      <c r="B6" s="244"/>
      <c r="C6" s="244"/>
      <c r="D6" s="244"/>
      <c r="E6" s="244"/>
      <c r="F6" s="244"/>
      <c r="G6" s="249" t="s">
        <v>467</v>
      </c>
      <c r="H6" s="249"/>
      <c r="I6" s="249"/>
      <c r="J6" s="249"/>
      <c r="K6" s="244"/>
      <c r="L6" s="244"/>
      <c r="M6" s="244"/>
      <c r="N6" s="244"/>
    </row>
    <row r="7" spans="1:14" ht="13.5">
      <c r="A7" s="248"/>
      <c r="B7" s="244"/>
      <c r="C7" s="244"/>
      <c r="D7" s="244"/>
      <c r="E7" s="244"/>
      <c r="F7" s="244"/>
      <c r="G7" s="251"/>
      <c r="H7" s="252"/>
      <c r="I7" s="252"/>
      <c r="J7" s="253"/>
      <c r="K7" s="1151" t="s">
        <v>468</v>
      </c>
      <c r="L7" s="254"/>
      <c r="M7" s="255" t="s">
        <v>469</v>
      </c>
      <c r="N7" s="256"/>
    </row>
    <row r="8" spans="1:14" ht="14.25">
      <c r="A8" s="248"/>
      <c r="B8" s="244"/>
      <c r="C8" s="244"/>
      <c r="D8" s="244"/>
      <c r="E8" s="244"/>
      <c r="F8" s="244"/>
      <c r="G8" s="257"/>
      <c r="H8" s="258"/>
      <c r="I8" s="258"/>
      <c r="J8" s="259"/>
      <c r="K8" s="1152"/>
      <c r="L8" s="260" t="s">
        <v>470</v>
      </c>
      <c r="M8" s="261" t="s">
        <v>471</v>
      </c>
      <c r="N8" s="262" t="s">
        <v>472</v>
      </c>
    </row>
    <row r="9" spans="1:14" ht="14.25">
      <c r="A9" s="248"/>
      <c r="B9" s="244"/>
      <c r="C9" s="244"/>
      <c r="D9" s="244"/>
      <c r="E9" s="244"/>
      <c r="F9" s="244"/>
      <c r="G9" s="1165" t="s">
        <v>473</v>
      </c>
      <c r="H9" s="1166"/>
      <c r="I9" s="1166"/>
      <c r="J9" s="1167"/>
      <c r="K9" s="263">
        <v>6772243</v>
      </c>
      <c r="L9" s="264">
        <v>51940</v>
      </c>
      <c r="M9" s="265">
        <v>56521</v>
      </c>
      <c r="N9" s="266">
        <v>-8.1</v>
      </c>
    </row>
    <row r="10" spans="1:14" ht="14.25">
      <c r="A10" s="248"/>
      <c r="B10" s="244"/>
      <c r="C10" s="244"/>
      <c r="D10" s="244"/>
      <c r="E10" s="244"/>
      <c r="F10" s="244"/>
      <c r="G10" s="1165" t="s">
        <v>474</v>
      </c>
      <c r="H10" s="1166"/>
      <c r="I10" s="1166"/>
      <c r="J10" s="1167"/>
      <c r="K10" s="267">
        <v>476329</v>
      </c>
      <c r="L10" s="268">
        <v>3653</v>
      </c>
      <c r="M10" s="269">
        <v>5094</v>
      </c>
      <c r="N10" s="270">
        <v>-28.3</v>
      </c>
    </row>
    <row r="11" spans="1:14" ht="13.5" customHeight="1">
      <c r="A11" s="248"/>
      <c r="B11" s="244"/>
      <c r="C11" s="244"/>
      <c r="D11" s="244"/>
      <c r="E11" s="244"/>
      <c r="F11" s="244"/>
      <c r="G11" s="1165" t="s">
        <v>475</v>
      </c>
      <c r="H11" s="1166"/>
      <c r="I11" s="1166"/>
      <c r="J11" s="1167"/>
      <c r="K11" s="267">
        <v>1052859</v>
      </c>
      <c r="L11" s="268">
        <v>8075</v>
      </c>
      <c r="M11" s="269">
        <v>3978</v>
      </c>
      <c r="N11" s="270">
        <v>103</v>
      </c>
    </row>
    <row r="12" spans="1:14" ht="13.5" customHeight="1">
      <c r="A12" s="248"/>
      <c r="B12" s="244"/>
      <c r="C12" s="244"/>
      <c r="D12" s="244"/>
      <c r="E12" s="244"/>
      <c r="F12" s="244"/>
      <c r="G12" s="1165" t="s">
        <v>476</v>
      </c>
      <c r="H12" s="1166"/>
      <c r="I12" s="1166"/>
      <c r="J12" s="1167"/>
      <c r="K12" s="267">
        <v>73</v>
      </c>
      <c r="L12" s="268">
        <v>1</v>
      </c>
      <c r="M12" s="269">
        <v>1244</v>
      </c>
      <c r="N12" s="270">
        <v>-99.9</v>
      </c>
    </row>
    <row r="13" spans="1:14" ht="13.5" customHeight="1">
      <c r="A13" s="248"/>
      <c r="B13" s="244"/>
      <c r="C13" s="244"/>
      <c r="D13" s="244"/>
      <c r="E13" s="244"/>
      <c r="F13" s="244"/>
      <c r="G13" s="1165" t="s">
        <v>477</v>
      </c>
      <c r="H13" s="1166"/>
      <c r="I13" s="1166"/>
      <c r="J13" s="1167"/>
      <c r="K13" s="267">
        <v>70888</v>
      </c>
      <c r="L13" s="268">
        <v>544</v>
      </c>
      <c r="M13" s="269">
        <v>18</v>
      </c>
      <c r="N13" s="270">
        <v>2922.2</v>
      </c>
    </row>
    <row r="14" spans="1:14" ht="13.5" customHeight="1">
      <c r="A14" s="248"/>
      <c r="B14" s="244"/>
      <c r="C14" s="244"/>
      <c r="D14" s="244"/>
      <c r="E14" s="244"/>
      <c r="F14" s="244"/>
      <c r="G14" s="1165" t="s">
        <v>478</v>
      </c>
      <c r="H14" s="1166"/>
      <c r="I14" s="1166"/>
      <c r="J14" s="1167"/>
      <c r="K14" s="267">
        <v>187480</v>
      </c>
      <c r="L14" s="268">
        <v>1438</v>
      </c>
      <c r="M14" s="269">
        <v>2228</v>
      </c>
      <c r="N14" s="270">
        <v>-35.5</v>
      </c>
    </row>
    <row r="15" spans="1:14" ht="13.5" customHeight="1">
      <c r="A15" s="248"/>
      <c r="B15" s="244"/>
      <c r="C15" s="244"/>
      <c r="D15" s="244"/>
      <c r="E15" s="244"/>
      <c r="F15" s="244"/>
      <c r="G15" s="1165" t="s">
        <v>479</v>
      </c>
      <c r="H15" s="1166"/>
      <c r="I15" s="1166"/>
      <c r="J15" s="1167"/>
      <c r="K15" s="267">
        <v>486754</v>
      </c>
      <c r="L15" s="268">
        <v>3733</v>
      </c>
      <c r="M15" s="269">
        <v>1508</v>
      </c>
      <c r="N15" s="270">
        <v>147.5</v>
      </c>
    </row>
    <row r="16" spans="1:14" ht="14.25">
      <c r="A16" s="248"/>
      <c r="B16" s="244"/>
      <c r="C16" s="244"/>
      <c r="D16" s="244"/>
      <c r="E16" s="244"/>
      <c r="F16" s="244"/>
      <c r="G16" s="1168" t="s">
        <v>480</v>
      </c>
      <c r="H16" s="1169"/>
      <c r="I16" s="1169"/>
      <c r="J16" s="1170"/>
      <c r="K16" s="268">
        <v>-660920</v>
      </c>
      <c r="L16" s="268">
        <v>-5069</v>
      </c>
      <c r="M16" s="269">
        <v>-5476</v>
      </c>
      <c r="N16" s="270">
        <v>-7.4</v>
      </c>
    </row>
    <row r="17" spans="1:14" ht="14.25">
      <c r="A17" s="248"/>
      <c r="B17" s="244"/>
      <c r="C17" s="244"/>
      <c r="D17" s="244"/>
      <c r="E17" s="244"/>
      <c r="F17" s="244"/>
      <c r="G17" s="1168" t="s">
        <v>167</v>
      </c>
      <c r="H17" s="1169"/>
      <c r="I17" s="1169"/>
      <c r="J17" s="1170"/>
      <c r="K17" s="268">
        <v>8385706</v>
      </c>
      <c r="L17" s="268">
        <v>64315</v>
      </c>
      <c r="M17" s="269">
        <v>65114</v>
      </c>
      <c r="N17" s="270">
        <v>-1.2</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481</v>
      </c>
      <c r="H19" s="244"/>
      <c r="I19" s="244"/>
      <c r="J19" s="244"/>
      <c r="K19" s="244"/>
      <c r="L19" s="244"/>
      <c r="M19" s="244"/>
      <c r="N19" s="244"/>
    </row>
    <row r="20" spans="1:14" ht="14.25">
      <c r="A20" s="248"/>
      <c r="B20" s="244"/>
      <c r="C20" s="244"/>
      <c r="D20" s="244"/>
      <c r="E20" s="244"/>
      <c r="F20" s="244"/>
      <c r="G20" s="272"/>
      <c r="H20" s="273"/>
      <c r="I20" s="273"/>
      <c r="J20" s="274"/>
      <c r="K20" s="275" t="s">
        <v>482</v>
      </c>
      <c r="L20" s="276" t="s">
        <v>483</v>
      </c>
      <c r="M20" s="277" t="s">
        <v>484</v>
      </c>
      <c r="N20" s="278"/>
    </row>
    <row r="21" spans="1:16" s="284" customFormat="1" ht="14.25">
      <c r="A21" s="279"/>
      <c r="B21" s="249"/>
      <c r="C21" s="249"/>
      <c r="D21" s="249"/>
      <c r="E21" s="249"/>
      <c r="F21" s="249"/>
      <c r="G21" s="1162" t="s">
        <v>485</v>
      </c>
      <c r="H21" s="1163"/>
      <c r="I21" s="1163"/>
      <c r="J21" s="1164"/>
      <c r="K21" s="280">
        <v>5.26</v>
      </c>
      <c r="L21" s="281">
        <v>6.38</v>
      </c>
      <c r="M21" s="282">
        <v>-1.12</v>
      </c>
      <c r="N21" s="249"/>
      <c r="O21" s="283"/>
      <c r="P21" s="279"/>
    </row>
    <row r="22" spans="1:16" s="284" customFormat="1" ht="14.25">
      <c r="A22" s="279"/>
      <c r="B22" s="249"/>
      <c r="C22" s="249"/>
      <c r="D22" s="249"/>
      <c r="E22" s="249"/>
      <c r="F22" s="249"/>
      <c r="G22" s="1162" t="s">
        <v>486</v>
      </c>
      <c r="H22" s="1163"/>
      <c r="I22" s="1163"/>
      <c r="J22" s="1164"/>
      <c r="K22" s="285">
        <v>101.8</v>
      </c>
      <c r="L22" s="286">
        <v>99.8</v>
      </c>
      <c r="M22" s="287">
        <v>2</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487</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488</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489</v>
      </c>
      <c r="H29" s="249"/>
      <c r="I29" s="249"/>
      <c r="J29" s="249"/>
      <c r="K29" s="244"/>
      <c r="L29" s="244"/>
      <c r="M29" s="244"/>
      <c r="N29" s="244"/>
      <c r="O29" s="293"/>
    </row>
    <row r="30" spans="1:14" ht="13.5">
      <c r="A30" s="248"/>
      <c r="B30" s="244"/>
      <c r="C30" s="244"/>
      <c r="D30" s="244"/>
      <c r="E30" s="244"/>
      <c r="F30" s="244"/>
      <c r="G30" s="251"/>
      <c r="H30" s="252"/>
      <c r="I30" s="252"/>
      <c r="J30" s="253"/>
      <c r="K30" s="1151" t="s">
        <v>468</v>
      </c>
      <c r="L30" s="254"/>
      <c r="M30" s="255" t="s">
        <v>469</v>
      </c>
      <c r="N30" s="256"/>
    </row>
    <row r="31" spans="1:14" ht="14.25">
      <c r="A31" s="248"/>
      <c r="B31" s="244"/>
      <c r="C31" s="244"/>
      <c r="D31" s="244"/>
      <c r="E31" s="244"/>
      <c r="F31" s="244"/>
      <c r="G31" s="257"/>
      <c r="H31" s="258"/>
      <c r="I31" s="258"/>
      <c r="J31" s="259"/>
      <c r="K31" s="1152"/>
      <c r="L31" s="260" t="s">
        <v>470</v>
      </c>
      <c r="M31" s="261" t="s">
        <v>471</v>
      </c>
      <c r="N31" s="262" t="s">
        <v>472</v>
      </c>
    </row>
    <row r="32" spans="1:14" ht="27" customHeight="1">
      <c r="A32" s="248"/>
      <c r="B32" s="244"/>
      <c r="C32" s="244"/>
      <c r="D32" s="244"/>
      <c r="E32" s="244"/>
      <c r="F32" s="244"/>
      <c r="G32" s="1153" t="s">
        <v>490</v>
      </c>
      <c r="H32" s="1154"/>
      <c r="I32" s="1154"/>
      <c r="J32" s="1155"/>
      <c r="K32" s="294">
        <v>4384209</v>
      </c>
      <c r="L32" s="294">
        <v>33625</v>
      </c>
      <c r="M32" s="295">
        <v>35579</v>
      </c>
      <c r="N32" s="296">
        <v>-5.5</v>
      </c>
    </row>
    <row r="33" spans="1:14" ht="13.5" customHeight="1">
      <c r="A33" s="248"/>
      <c r="B33" s="244"/>
      <c r="C33" s="244"/>
      <c r="D33" s="244"/>
      <c r="E33" s="244"/>
      <c r="F33" s="244"/>
      <c r="G33" s="1153" t="s">
        <v>491</v>
      </c>
      <c r="H33" s="1154"/>
      <c r="I33" s="1154"/>
      <c r="J33" s="1155"/>
      <c r="K33" s="294" t="s">
        <v>492</v>
      </c>
      <c r="L33" s="294" t="s">
        <v>492</v>
      </c>
      <c r="M33" s="295" t="s">
        <v>492</v>
      </c>
      <c r="N33" s="296" t="s">
        <v>492</v>
      </c>
    </row>
    <row r="34" spans="1:14" ht="27" customHeight="1">
      <c r="A34" s="248"/>
      <c r="B34" s="244"/>
      <c r="C34" s="244"/>
      <c r="D34" s="244"/>
      <c r="E34" s="244"/>
      <c r="F34" s="244"/>
      <c r="G34" s="1153" t="s">
        <v>493</v>
      </c>
      <c r="H34" s="1154"/>
      <c r="I34" s="1154"/>
      <c r="J34" s="1155"/>
      <c r="K34" s="294" t="s">
        <v>492</v>
      </c>
      <c r="L34" s="294" t="s">
        <v>492</v>
      </c>
      <c r="M34" s="295">
        <v>9</v>
      </c>
      <c r="N34" s="296" t="s">
        <v>492</v>
      </c>
    </row>
    <row r="35" spans="1:14" ht="27" customHeight="1">
      <c r="A35" s="248"/>
      <c r="B35" s="244"/>
      <c r="C35" s="244"/>
      <c r="D35" s="244"/>
      <c r="E35" s="244"/>
      <c r="F35" s="244"/>
      <c r="G35" s="1153" t="s">
        <v>494</v>
      </c>
      <c r="H35" s="1154"/>
      <c r="I35" s="1154"/>
      <c r="J35" s="1155"/>
      <c r="K35" s="294">
        <v>1339867</v>
      </c>
      <c r="L35" s="294">
        <v>10276</v>
      </c>
      <c r="M35" s="295">
        <v>12310</v>
      </c>
      <c r="N35" s="296">
        <v>-16.5</v>
      </c>
    </row>
    <row r="36" spans="1:14" ht="27" customHeight="1">
      <c r="A36" s="248"/>
      <c r="B36" s="244"/>
      <c r="C36" s="244"/>
      <c r="D36" s="244"/>
      <c r="E36" s="244"/>
      <c r="F36" s="244"/>
      <c r="G36" s="1153" t="s">
        <v>495</v>
      </c>
      <c r="H36" s="1154"/>
      <c r="I36" s="1154"/>
      <c r="J36" s="1155"/>
      <c r="K36" s="294">
        <v>187515</v>
      </c>
      <c r="L36" s="294">
        <v>1438</v>
      </c>
      <c r="M36" s="295">
        <v>1635</v>
      </c>
      <c r="N36" s="296">
        <v>-12</v>
      </c>
    </row>
    <row r="37" spans="1:14" ht="13.5" customHeight="1">
      <c r="A37" s="248"/>
      <c r="B37" s="244"/>
      <c r="C37" s="244"/>
      <c r="D37" s="244"/>
      <c r="E37" s="244"/>
      <c r="F37" s="244"/>
      <c r="G37" s="1153" t="s">
        <v>496</v>
      </c>
      <c r="H37" s="1154"/>
      <c r="I37" s="1154"/>
      <c r="J37" s="1155"/>
      <c r="K37" s="294">
        <v>52049</v>
      </c>
      <c r="L37" s="294">
        <v>399</v>
      </c>
      <c r="M37" s="295">
        <v>609</v>
      </c>
      <c r="N37" s="296">
        <v>-34.5</v>
      </c>
    </row>
    <row r="38" spans="1:15" ht="27" customHeight="1">
      <c r="A38" s="248"/>
      <c r="B38" s="244"/>
      <c r="C38" s="244"/>
      <c r="D38" s="244"/>
      <c r="E38" s="244"/>
      <c r="F38" s="244"/>
      <c r="G38" s="1156" t="s">
        <v>497</v>
      </c>
      <c r="H38" s="1157"/>
      <c r="I38" s="1157"/>
      <c r="J38" s="1158"/>
      <c r="K38" s="297" t="s">
        <v>492</v>
      </c>
      <c r="L38" s="297" t="s">
        <v>492</v>
      </c>
      <c r="M38" s="298">
        <v>0</v>
      </c>
      <c r="N38" s="299" t="s">
        <v>492</v>
      </c>
      <c r="O38" s="293"/>
    </row>
    <row r="39" spans="1:15" ht="14.25">
      <c r="A39" s="248"/>
      <c r="B39" s="244"/>
      <c r="C39" s="244"/>
      <c r="D39" s="244"/>
      <c r="E39" s="244"/>
      <c r="F39" s="244"/>
      <c r="G39" s="1156" t="s">
        <v>498</v>
      </c>
      <c r="H39" s="1157"/>
      <c r="I39" s="1157"/>
      <c r="J39" s="1158"/>
      <c r="K39" s="300">
        <v>-1206071</v>
      </c>
      <c r="L39" s="300">
        <v>-9250</v>
      </c>
      <c r="M39" s="301">
        <v>-7873</v>
      </c>
      <c r="N39" s="302">
        <v>17.5</v>
      </c>
      <c r="O39" s="293"/>
    </row>
    <row r="40" spans="1:15" ht="27" customHeight="1">
      <c r="A40" s="248"/>
      <c r="B40" s="244"/>
      <c r="C40" s="244"/>
      <c r="D40" s="244"/>
      <c r="E40" s="244"/>
      <c r="F40" s="244"/>
      <c r="G40" s="1153" t="s">
        <v>499</v>
      </c>
      <c r="H40" s="1154"/>
      <c r="I40" s="1154"/>
      <c r="J40" s="1155"/>
      <c r="K40" s="300">
        <v>-3415382</v>
      </c>
      <c r="L40" s="300">
        <v>-26195</v>
      </c>
      <c r="M40" s="301">
        <v>-31099</v>
      </c>
      <c r="N40" s="302">
        <v>-15.8</v>
      </c>
      <c r="O40" s="293"/>
    </row>
    <row r="41" spans="1:15" ht="14.25">
      <c r="A41" s="248"/>
      <c r="B41" s="244"/>
      <c r="C41" s="244"/>
      <c r="D41" s="244"/>
      <c r="E41" s="244"/>
      <c r="F41" s="244"/>
      <c r="G41" s="1159" t="s">
        <v>278</v>
      </c>
      <c r="H41" s="1160"/>
      <c r="I41" s="1160"/>
      <c r="J41" s="1161"/>
      <c r="K41" s="294">
        <v>1342187</v>
      </c>
      <c r="L41" s="300">
        <v>10294</v>
      </c>
      <c r="M41" s="301">
        <v>11170</v>
      </c>
      <c r="N41" s="302">
        <v>-7.8</v>
      </c>
      <c r="O41" s="293"/>
    </row>
    <row r="42" spans="1:15" ht="14.25">
      <c r="A42" s="248"/>
      <c r="B42" s="244"/>
      <c r="C42" s="244"/>
      <c r="D42" s="244"/>
      <c r="E42" s="244"/>
      <c r="F42" s="244"/>
      <c r="G42" s="303" t="s">
        <v>500</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501</v>
      </c>
      <c r="B47" s="244"/>
      <c r="C47" s="244"/>
      <c r="D47" s="244"/>
      <c r="E47" s="244"/>
      <c r="F47" s="244"/>
      <c r="G47" s="244"/>
      <c r="H47" s="244"/>
      <c r="I47" s="244"/>
      <c r="J47" s="244"/>
      <c r="K47" s="244"/>
      <c r="L47" s="244"/>
      <c r="M47" s="244"/>
      <c r="N47" s="244"/>
    </row>
    <row r="48" spans="1:14" ht="14.25">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46" t="s">
        <v>468</v>
      </c>
      <c r="J49" s="1148" t="s">
        <v>503</v>
      </c>
      <c r="K49" s="1149"/>
      <c r="L49" s="1149"/>
      <c r="M49" s="1149"/>
      <c r="N49" s="1150"/>
    </row>
    <row r="50" spans="1:14" ht="14.25">
      <c r="A50" s="248"/>
      <c r="B50" s="244"/>
      <c r="C50" s="244"/>
      <c r="D50" s="244"/>
      <c r="E50" s="244"/>
      <c r="F50" s="244"/>
      <c r="G50" s="312"/>
      <c r="H50" s="313"/>
      <c r="I50" s="1147"/>
      <c r="J50" s="314" t="s">
        <v>504</v>
      </c>
      <c r="K50" s="315" t="s">
        <v>505</v>
      </c>
      <c r="L50" s="316" t="s">
        <v>506</v>
      </c>
      <c r="M50" s="317" t="s">
        <v>507</v>
      </c>
      <c r="N50" s="318" t="s">
        <v>508</v>
      </c>
    </row>
    <row r="51" spans="1:14" ht="14.25">
      <c r="A51" s="248"/>
      <c r="B51" s="244"/>
      <c r="C51" s="244"/>
      <c r="D51" s="244"/>
      <c r="E51" s="244"/>
      <c r="F51" s="244"/>
      <c r="G51" s="310" t="s">
        <v>509</v>
      </c>
      <c r="H51" s="311"/>
      <c r="I51" s="319">
        <v>7382286</v>
      </c>
      <c r="J51" s="320">
        <v>60166</v>
      </c>
      <c r="K51" s="321">
        <v>28.4</v>
      </c>
      <c r="L51" s="322">
        <v>41433</v>
      </c>
      <c r="M51" s="323">
        <v>15.2</v>
      </c>
      <c r="N51" s="324">
        <v>13.2</v>
      </c>
    </row>
    <row r="52" spans="1:14" ht="14.25">
      <c r="A52" s="248"/>
      <c r="B52" s="244"/>
      <c r="C52" s="244"/>
      <c r="D52" s="244"/>
      <c r="E52" s="244"/>
      <c r="F52" s="244"/>
      <c r="G52" s="325"/>
      <c r="H52" s="326" t="s">
        <v>510</v>
      </c>
      <c r="I52" s="327">
        <v>2411696</v>
      </c>
      <c r="J52" s="328">
        <v>19656</v>
      </c>
      <c r="K52" s="329">
        <v>-11.6</v>
      </c>
      <c r="L52" s="330">
        <v>22351</v>
      </c>
      <c r="M52" s="331">
        <v>11</v>
      </c>
      <c r="N52" s="332">
        <v>-22.6</v>
      </c>
    </row>
    <row r="53" spans="1:14" ht="14.25">
      <c r="A53" s="248"/>
      <c r="B53" s="244"/>
      <c r="C53" s="244"/>
      <c r="D53" s="244"/>
      <c r="E53" s="244"/>
      <c r="F53" s="244"/>
      <c r="G53" s="310" t="s">
        <v>511</v>
      </c>
      <c r="H53" s="311"/>
      <c r="I53" s="319">
        <v>5898701</v>
      </c>
      <c r="J53" s="320">
        <v>46803</v>
      </c>
      <c r="K53" s="321">
        <v>-22.2</v>
      </c>
      <c r="L53" s="322">
        <v>43493</v>
      </c>
      <c r="M53" s="323">
        <v>5</v>
      </c>
      <c r="N53" s="324">
        <v>-27.2</v>
      </c>
    </row>
    <row r="54" spans="1:14" ht="14.25">
      <c r="A54" s="248"/>
      <c r="B54" s="244"/>
      <c r="C54" s="244"/>
      <c r="D54" s="244"/>
      <c r="E54" s="244"/>
      <c r="F54" s="244"/>
      <c r="G54" s="325"/>
      <c r="H54" s="326" t="s">
        <v>510</v>
      </c>
      <c r="I54" s="327">
        <v>2267413</v>
      </c>
      <c r="J54" s="328">
        <v>17991</v>
      </c>
      <c r="K54" s="329">
        <v>-8.5</v>
      </c>
      <c r="L54" s="330">
        <v>23254</v>
      </c>
      <c r="M54" s="331">
        <v>4</v>
      </c>
      <c r="N54" s="332">
        <v>-12.5</v>
      </c>
    </row>
    <row r="55" spans="1:14" ht="14.25">
      <c r="A55" s="248"/>
      <c r="B55" s="244"/>
      <c r="C55" s="244"/>
      <c r="D55" s="244"/>
      <c r="E55" s="244"/>
      <c r="F55" s="244"/>
      <c r="G55" s="310" t="s">
        <v>512</v>
      </c>
      <c r="H55" s="311"/>
      <c r="I55" s="319">
        <v>6481610</v>
      </c>
      <c r="J55" s="320">
        <v>50858</v>
      </c>
      <c r="K55" s="321">
        <v>8.7</v>
      </c>
      <c r="L55" s="322">
        <v>50840</v>
      </c>
      <c r="M55" s="323">
        <v>16.9</v>
      </c>
      <c r="N55" s="324">
        <v>-8.2</v>
      </c>
    </row>
    <row r="56" spans="1:14" ht="14.25">
      <c r="A56" s="248"/>
      <c r="B56" s="244"/>
      <c r="C56" s="244"/>
      <c r="D56" s="244"/>
      <c r="E56" s="244"/>
      <c r="F56" s="244"/>
      <c r="G56" s="325"/>
      <c r="H56" s="326" t="s">
        <v>510</v>
      </c>
      <c r="I56" s="327">
        <v>2506727</v>
      </c>
      <c r="J56" s="328">
        <v>19669</v>
      </c>
      <c r="K56" s="329">
        <v>9.3</v>
      </c>
      <c r="L56" s="330">
        <v>25367</v>
      </c>
      <c r="M56" s="331">
        <v>9.1</v>
      </c>
      <c r="N56" s="332">
        <v>0.2</v>
      </c>
    </row>
    <row r="57" spans="1:14" ht="14.25">
      <c r="A57" s="248"/>
      <c r="B57" s="244"/>
      <c r="C57" s="244"/>
      <c r="D57" s="244"/>
      <c r="E57" s="244"/>
      <c r="F57" s="244"/>
      <c r="G57" s="310" t="s">
        <v>513</v>
      </c>
      <c r="H57" s="311"/>
      <c r="I57" s="319">
        <v>6772853</v>
      </c>
      <c r="J57" s="320">
        <v>52567</v>
      </c>
      <c r="K57" s="321">
        <v>3.4</v>
      </c>
      <c r="L57" s="322">
        <v>53605</v>
      </c>
      <c r="M57" s="323">
        <v>5.4</v>
      </c>
      <c r="N57" s="324">
        <v>-2</v>
      </c>
    </row>
    <row r="58" spans="1:14" ht="14.25">
      <c r="A58" s="248"/>
      <c r="B58" s="244"/>
      <c r="C58" s="244"/>
      <c r="D58" s="244"/>
      <c r="E58" s="244"/>
      <c r="F58" s="244"/>
      <c r="G58" s="325"/>
      <c r="H58" s="326" t="s">
        <v>510</v>
      </c>
      <c r="I58" s="327">
        <v>3536049</v>
      </c>
      <c r="J58" s="328">
        <v>27445</v>
      </c>
      <c r="K58" s="329">
        <v>39.5</v>
      </c>
      <c r="L58" s="330">
        <v>28343</v>
      </c>
      <c r="M58" s="331">
        <v>11.7</v>
      </c>
      <c r="N58" s="332">
        <v>27.8</v>
      </c>
    </row>
    <row r="59" spans="1:14" ht="14.25">
      <c r="A59" s="248"/>
      <c r="B59" s="244"/>
      <c r="C59" s="244"/>
      <c r="D59" s="244"/>
      <c r="E59" s="244"/>
      <c r="F59" s="244"/>
      <c r="G59" s="310" t="s">
        <v>514</v>
      </c>
      <c r="H59" s="311"/>
      <c r="I59" s="319">
        <v>9060335</v>
      </c>
      <c r="J59" s="320">
        <v>69489</v>
      </c>
      <c r="K59" s="321">
        <v>32.2</v>
      </c>
      <c r="L59" s="322">
        <v>46440</v>
      </c>
      <c r="M59" s="323">
        <v>-13.4</v>
      </c>
      <c r="N59" s="324">
        <v>45.6</v>
      </c>
    </row>
    <row r="60" spans="1:14" ht="14.25">
      <c r="A60" s="248"/>
      <c r="B60" s="244"/>
      <c r="C60" s="244"/>
      <c r="D60" s="244"/>
      <c r="E60" s="244"/>
      <c r="F60" s="244"/>
      <c r="G60" s="325"/>
      <c r="H60" s="326" t="s">
        <v>510</v>
      </c>
      <c r="I60" s="333">
        <v>3731282</v>
      </c>
      <c r="J60" s="328">
        <v>28617</v>
      </c>
      <c r="K60" s="329">
        <v>4.3</v>
      </c>
      <c r="L60" s="330">
        <v>27658</v>
      </c>
      <c r="M60" s="331">
        <v>-2.4</v>
      </c>
      <c r="N60" s="332">
        <v>6.7</v>
      </c>
    </row>
    <row r="61" spans="1:14" ht="14.25">
      <c r="A61" s="248"/>
      <c r="B61" s="244"/>
      <c r="C61" s="244"/>
      <c r="D61" s="244"/>
      <c r="E61" s="244"/>
      <c r="F61" s="244"/>
      <c r="G61" s="310" t="s">
        <v>515</v>
      </c>
      <c r="H61" s="334"/>
      <c r="I61" s="335">
        <v>7119157</v>
      </c>
      <c r="J61" s="336">
        <v>55977</v>
      </c>
      <c r="K61" s="337">
        <v>10.1</v>
      </c>
      <c r="L61" s="338">
        <v>47162</v>
      </c>
      <c r="M61" s="339">
        <v>5.8</v>
      </c>
      <c r="N61" s="324">
        <v>4.3</v>
      </c>
    </row>
    <row r="62" spans="1:14" ht="14.25">
      <c r="A62" s="248"/>
      <c r="B62" s="244"/>
      <c r="C62" s="244"/>
      <c r="D62" s="244"/>
      <c r="E62" s="244"/>
      <c r="F62" s="244"/>
      <c r="G62" s="325"/>
      <c r="H62" s="326" t="s">
        <v>510</v>
      </c>
      <c r="I62" s="327">
        <v>2890633</v>
      </c>
      <c r="J62" s="328">
        <v>22676</v>
      </c>
      <c r="K62" s="329">
        <v>6.6</v>
      </c>
      <c r="L62" s="330">
        <v>25395</v>
      </c>
      <c r="M62" s="331">
        <v>6.7</v>
      </c>
      <c r="N62" s="332">
        <v>-0.1</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1" t="s">
        <v>3</v>
      </c>
      <c r="D47" s="1171"/>
      <c r="E47" s="1172"/>
      <c r="F47" s="11">
        <v>18.25</v>
      </c>
      <c r="G47" s="12">
        <v>19.08</v>
      </c>
      <c r="H47" s="12">
        <v>19.35</v>
      </c>
      <c r="I47" s="12">
        <v>20.4</v>
      </c>
      <c r="J47" s="13">
        <v>19.49</v>
      </c>
    </row>
    <row r="48" spans="2:10" ht="57.75" customHeight="1">
      <c r="B48" s="14"/>
      <c r="C48" s="1173" t="s">
        <v>4</v>
      </c>
      <c r="D48" s="1173"/>
      <c r="E48" s="1174"/>
      <c r="F48" s="15">
        <v>2.11</v>
      </c>
      <c r="G48" s="16">
        <v>1.78</v>
      </c>
      <c r="H48" s="16">
        <v>1.55</v>
      </c>
      <c r="I48" s="16">
        <v>1.72</v>
      </c>
      <c r="J48" s="17">
        <v>1.78</v>
      </c>
    </row>
    <row r="49" spans="2:10" ht="57.75" customHeight="1" thickBot="1">
      <c r="B49" s="18"/>
      <c r="C49" s="1175" t="s">
        <v>5</v>
      </c>
      <c r="D49" s="1175"/>
      <c r="E49" s="1176"/>
      <c r="F49" s="19">
        <v>1.31</v>
      </c>
      <c r="G49" s="20">
        <v>0.77</v>
      </c>
      <c r="H49" s="20">
        <v>0.73</v>
      </c>
      <c r="I49" s="20">
        <v>0.98</v>
      </c>
      <c r="J49" s="21" t="s">
        <v>522</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3"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2017-03-30T01:07:09Z</cp:lastPrinted>
  <dcterms:created xsi:type="dcterms:W3CDTF">2017-02-15T20:09:50Z</dcterms:created>
  <dcterms:modified xsi:type="dcterms:W3CDTF">2017-05-16T08:06:56Z</dcterms:modified>
  <cp:category/>
  <cp:version/>
  <cp:contentType/>
  <cp:contentStatus/>
</cp:coreProperties>
</file>