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30" windowHeight="8160" activeTab="3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</sheets>
  <definedNames>
    <definedName name="_xlnm.Print_Area" localSheetId="0">'その１'!$A$1:$S$34</definedName>
    <definedName name="_xlnm.Print_Area" localSheetId="1">'その２'!$A$1:$T$34</definedName>
    <definedName name="_xlnm.Print_Area" localSheetId="2">'その３'!$A$1:$T$34</definedName>
    <definedName name="_xlnm.Print_Area" localSheetId="3">'その４'!$A$1:$R$34</definedName>
    <definedName name="_xlnm.Print_Area" localSheetId="4">'その５'!$A$1:$R$34</definedName>
  </definedNames>
  <calcPr fullCalcOnLoad="1"/>
</workbook>
</file>

<file path=xl/sharedStrings.xml><?xml version="1.0" encoding="utf-8"?>
<sst xmlns="http://schemas.openxmlformats.org/spreadsheetml/2006/main" count="406" uniqueCount="181">
  <si>
    <t>収　　　　　　　支</t>
  </si>
  <si>
    <t>（単位：千円）</t>
  </si>
  <si>
    <t>実　 質 　収 　支 　額</t>
  </si>
  <si>
    <t>再　差　引　収　支　額</t>
  </si>
  <si>
    <t>歳　入　合　計</t>
  </si>
  <si>
    <t>歳　出　合　計</t>
  </si>
  <si>
    <t>歳　入　歳　出</t>
  </si>
  <si>
    <t>繰 越 ま た は</t>
  </si>
  <si>
    <t>財源補てん的</t>
  </si>
  <si>
    <t>差　　 引　　額</t>
  </si>
  <si>
    <t>支 払 繰 延 等</t>
  </si>
  <si>
    <t>交付金精算額</t>
  </si>
  <si>
    <t>C-D+E+G</t>
  </si>
  <si>
    <t>I+F+H</t>
  </si>
  <si>
    <t>な　他　会　計</t>
  </si>
  <si>
    <t>な　繰　出　金</t>
  </si>
  <si>
    <t>Ｉ-K-L+M</t>
  </si>
  <si>
    <t>J-K-L+M</t>
  </si>
  <si>
    <t>Ａ－Ｂ</t>
  </si>
  <si>
    <t>交   付   金</t>
  </si>
  <si>
    <t>支     出    金</t>
  </si>
  <si>
    <t>繰　　 入　　金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</si>
  <si>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</si>
  <si>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</si>
  <si>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</si>
  <si>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</si>
  <si>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</si>
  <si>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</si>
  <si>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</si>
  <si>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</si>
  <si>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</si>
  <si>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</si>
  <si>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Ｋ　</t>
  </si>
  <si>
    <t>Ｌ　</t>
  </si>
  <si>
    <t>Ｍ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</si>
  <si>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</si>
  <si>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</si>
  <si>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</si>
  <si>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</si>
  <si>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</si>
  <si>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</si>
  <si>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</si>
  <si>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</si>
  <si>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</si>
  <si>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</si>
  <si>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</si>
  <si>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</si>
  <si>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</si>
  <si>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</si>
  <si>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</si>
  <si>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　(1)</t>
  </si>
  <si>
    <t>　(2)</t>
  </si>
  <si>
    <t>　(3)</t>
  </si>
  <si>
    <t>国 庫 支 出 金</t>
  </si>
  <si>
    <t>な　　 も　　の</t>
  </si>
  <si>
    <t>左　　　　の　　　　内　　　　訳</t>
  </si>
  <si>
    <t>その他のもの</t>
  </si>
  <si>
    <t>基 金 繰 入 金</t>
  </si>
  <si>
    <t>繰　　越　　金</t>
  </si>
  <si>
    <t>その他の収入</t>
  </si>
  <si>
    <t>左　　　　　　の　　　　　　内　　　　　　訳</t>
  </si>
  <si>
    <t>総　　務　　費</t>
  </si>
  <si>
    <t>保 険 給 付 費</t>
  </si>
  <si>
    <t>その他の給付費</t>
  </si>
  <si>
    <t>左　　の　　内　　訳</t>
  </si>
  <si>
    <t>繰　　出　　金</t>
  </si>
  <si>
    <t>基 金 積 立 金</t>
  </si>
  <si>
    <t>公　　債　　費</t>
  </si>
  <si>
    <t>元 利 償 還 金</t>
  </si>
  <si>
    <t>一時借入金利子</t>
  </si>
  <si>
    <t>前 年 度 繰 上</t>
  </si>
  <si>
    <t>その他の支出</t>
  </si>
  <si>
    <t>支 払 基 金</t>
  </si>
  <si>
    <t>支　払　基　金</t>
  </si>
  <si>
    <t>支　払　基　 金</t>
  </si>
  <si>
    <t>他会計繰入金</t>
  </si>
  <si>
    <t>介 護 諸 費 等</t>
  </si>
  <si>
    <t>審査支払手数料</t>
  </si>
  <si>
    <t>財 政 安 定 化</t>
  </si>
  <si>
    <t>相互財政安定化</t>
  </si>
  <si>
    <t>事 業 負 担 金</t>
  </si>
  <si>
    <t>保健福祉事業費</t>
  </si>
  <si>
    <t>地方債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</si>
  <si>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</si>
  <si>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</si>
  <si>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</si>
  <si>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</si>
  <si>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</si>
  <si>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</si>
  <si>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</si>
  <si>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</si>
  <si>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介 護 給 付 費</t>
  </si>
  <si>
    <t>愛　荘　町</t>
  </si>
  <si>
    <t>愛　荘　町</t>
  </si>
  <si>
    <t>市町名</t>
  </si>
  <si>
    <t>な都 道 府 県</t>
  </si>
  <si>
    <t>市　　計</t>
  </si>
  <si>
    <t>町　　計</t>
  </si>
  <si>
    <t>公　債　費　の　内　訳</t>
  </si>
  <si>
    <t>充　　 用　　 金</t>
  </si>
  <si>
    <t>　４</t>
  </si>
  <si>
    <t>　５</t>
  </si>
  <si>
    <t>歳　　　　　　　入　（つづき）</t>
  </si>
  <si>
    <t>　７</t>
  </si>
  <si>
    <t>　８</t>
  </si>
  <si>
    <t>　９</t>
  </si>
  <si>
    <t>１０</t>
  </si>
  <si>
    <t>市町名</t>
  </si>
  <si>
    <t>（ １ ～ １０ ）</t>
  </si>
  <si>
    <t>　２</t>
  </si>
  <si>
    <t>　３</t>
  </si>
  <si>
    <t>市町名</t>
  </si>
  <si>
    <t>市町名</t>
  </si>
  <si>
    <t>負　   担　　 金</t>
  </si>
  <si>
    <t>保 険 料</t>
  </si>
  <si>
    <t>基 金 拠 出 金</t>
  </si>
  <si>
    <t>Ｄ に 対 す る</t>
  </si>
  <si>
    <t>介 護 給 付 費</t>
  </si>
  <si>
    <t>Ｄ  に対する</t>
  </si>
  <si>
    <t>負  担  金  等</t>
  </si>
  <si>
    <t>　(5)</t>
  </si>
  <si>
    <t>（包括的支援事業・任意事業）</t>
  </si>
  <si>
    <t>事 業 交 付 金</t>
  </si>
  <si>
    <t>事 業 交 付 金</t>
  </si>
  <si>
    <t>地  域  支  援</t>
  </si>
  <si>
    <t>　(4)</t>
  </si>
  <si>
    <t>調 整 交 付 金</t>
  </si>
  <si>
    <t>　６</t>
  </si>
  <si>
    <t>左の内訳</t>
  </si>
  <si>
    <t>左 の 内 訳</t>
  </si>
  <si>
    <t>介護給付費</t>
  </si>
  <si>
    <t>負    担    金</t>
  </si>
  <si>
    <t>事 業 負 担 金</t>
  </si>
  <si>
    <t>　(2)</t>
  </si>
  <si>
    <t>　(3)</t>
  </si>
  <si>
    <t>　(4)</t>
  </si>
  <si>
    <t>その他のもの</t>
  </si>
  <si>
    <t>　５</t>
  </si>
  <si>
    <t>相互財政安定化</t>
  </si>
  <si>
    <t>事 業 交 付 金</t>
  </si>
  <si>
    <t>一 般 会 計</t>
  </si>
  <si>
    <t xml:space="preserve">か ら の も の </t>
  </si>
  <si>
    <t>左の内訳</t>
  </si>
  <si>
    <t>左　の　内　訳</t>
  </si>
  <si>
    <t>介護給付費</t>
  </si>
  <si>
    <t>地域支援事業</t>
  </si>
  <si>
    <t>その他一般</t>
  </si>
  <si>
    <t>会計繰入金</t>
  </si>
  <si>
    <t xml:space="preserve"> ア</t>
  </si>
  <si>
    <t xml:space="preserve"> イ</t>
  </si>
  <si>
    <t xml:space="preserve"> ウ</t>
  </si>
  <si>
    <t>内　    訳</t>
  </si>
  <si>
    <t>繰  入  金</t>
  </si>
  <si>
    <t>地域支援事業</t>
  </si>
  <si>
    <t>支援交付金</t>
  </si>
  <si>
    <t>補　助　金</t>
  </si>
  <si>
    <t>そ  の  他  の</t>
  </si>
  <si>
    <t>都 道 府 県</t>
  </si>
  <si>
    <t>支　出　金</t>
  </si>
  <si>
    <t>交　　付　 金</t>
  </si>
  <si>
    <t>交　付　金</t>
  </si>
  <si>
    <t>歳　　　　　　　出　（つづき）</t>
  </si>
  <si>
    <t>包括支援事業</t>
  </si>
  <si>
    <t>・任意事業費</t>
  </si>
  <si>
    <t>　６</t>
  </si>
  <si>
    <t>　７</t>
  </si>
  <si>
    <t>　８</t>
  </si>
  <si>
    <t>　９</t>
  </si>
  <si>
    <t>　１０</t>
  </si>
  <si>
    <t>　１１</t>
  </si>
  <si>
    <t>（ １ ～ １１ ）</t>
  </si>
  <si>
    <t>歳　　　　　　　出</t>
  </si>
  <si>
    <t>介護給付費負担金</t>
  </si>
  <si>
    <t>、事務費、および</t>
  </si>
  <si>
    <t>交付金精算額</t>
  </si>
  <si>
    <t>第５１表　　介護保険事業会計（保険事業勘定）決算</t>
  </si>
  <si>
    <t>第５１表　　介護保険事業会計（保険事業勘定）決算（つづき）</t>
  </si>
  <si>
    <t>第４　　　６　介護保険事業会計の決算状況</t>
  </si>
  <si>
    <t>（介護予防・日常生活支援総合事業）</t>
  </si>
  <si>
    <t>介護予防・日常生活</t>
  </si>
  <si>
    <t>支援総合事業費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</si>
</sst>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&quot;△&quot;#,##0_ ;_ * &quot;-&quot;_ "/>
    <numFmt numFmtId="179" formatCode="0;&quot;△ &quot;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0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4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 quotePrefix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0" xfId="48" applyFont="1" applyFill="1" applyBorder="1" applyAlignment="1" quotePrefix="1">
      <alignment/>
    </xf>
    <xf numFmtId="38" fontId="6" fillId="0" borderId="18" xfId="48" applyFont="1" applyFill="1" applyBorder="1" applyAlignment="1">
      <alignment/>
    </xf>
    <xf numFmtId="38" fontId="6" fillId="0" borderId="19" xfId="48" applyFont="1" applyFill="1" applyBorder="1" applyAlignment="1" quotePrefix="1">
      <alignment/>
    </xf>
    <xf numFmtId="38" fontId="6" fillId="0" borderId="20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right"/>
    </xf>
    <xf numFmtId="38" fontId="6" fillId="0" borderId="22" xfId="48" applyFont="1" applyFill="1" applyBorder="1" applyAlignment="1" quotePrefix="1">
      <alignment/>
    </xf>
    <xf numFmtId="38" fontId="6" fillId="0" borderId="18" xfId="48" applyFont="1" applyFill="1" applyBorder="1" applyAlignment="1" quotePrefix="1">
      <alignment/>
    </xf>
    <xf numFmtId="38" fontId="6" fillId="0" borderId="23" xfId="48" applyFont="1" applyFill="1" applyBorder="1" applyAlignment="1">
      <alignment horizontal="centerContinuous"/>
    </xf>
    <xf numFmtId="38" fontId="6" fillId="0" borderId="24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 horizontal="center" shrinkToFit="1"/>
    </xf>
    <xf numFmtId="38" fontId="6" fillId="0" borderId="10" xfId="48" applyFont="1" applyFill="1" applyBorder="1" applyAlignment="1">
      <alignment horizontal="distributed" shrinkToFit="1"/>
    </xf>
    <xf numFmtId="38" fontId="6" fillId="0" borderId="0" xfId="48" applyFont="1" applyFill="1" applyAlignment="1">
      <alignment horizontal="distributed"/>
    </xf>
    <xf numFmtId="38" fontId="6" fillId="0" borderId="15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0" xfId="48" applyFont="1" applyFill="1" applyAlignment="1">
      <alignment/>
    </xf>
    <xf numFmtId="38" fontId="6" fillId="0" borderId="21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2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178" fontId="4" fillId="0" borderId="20" xfId="48" applyNumberFormat="1" applyFont="1" applyFill="1" applyBorder="1" applyAlignment="1">
      <alignment horizontal="right"/>
    </xf>
    <xf numFmtId="178" fontId="4" fillId="0" borderId="0" xfId="48" applyNumberFormat="1" applyFont="1" applyFill="1" applyAlignment="1">
      <alignment horizontal="right"/>
    </xf>
    <xf numFmtId="178" fontId="0" fillId="0" borderId="21" xfId="48" applyNumberFormat="1" applyFont="1" applyFill="1" applyBorder="1" applyAlignment="1">
      <alignment horizontal="right"/>
    </xf>
    <xf numFmtId="178" fontId="0" fillId="0" borderId="11" xfId="48" applyNumberFormat="1" applyFont="1" applyFill="1" applyBorder="1" applyAlignment="1">
      <alignment horizontal="right"/>
    </xf>
    <xf numFmtId="178" fontId="4" fillId="0" borderId="20" xfId="48" applyNumberFormat="1" applyFont="1" applyFill="1" applyBorder="1" applyAlignment="1">
      <alignment/>
    </xf>
    <xf numFmtId="178" fontId="4" fillId="0" borderId="0" xfId="48" applyNumberFormat="1" applyFont="1" applyFill="1" applyAlignment="1">
      <alignment/>
    </xf>
    <xf numFmtId="178" fontId="4" fillId="0" borderId="21" xfId="48" applyNumberFormat="1" applyFont="1" applyFill="1" applyBorder="1" applyAlignment="1">
      <alignment/>
    </xf>
    <xf numFmtId="178" fontId="4" fillId="0" borderId="11" xfId="48" applyNumberFormat="1" applyFont="1" applyFill="1" applyBorder="1" applyAlignment="1">
      <alignment/>
    </xf>
    <xf numFmtId="178" fontId="4" fillId="0" borderId="0" xfId="48" applyNumberFormat="1" applyFont="1" applyFill="1" applyBorder="1" applyAlignment="1">
      <alignment/>
    </xf>
    <xf numFmtId="38" fontId="6" fillId="0" borderId="25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left" shrinkToFit="1"/>
    </xf>
    <xf numFmtId="38" fontId="9" fillId="0" borderId="12" xfId="48" applyFont="1" applyFill="1" applyBorder="1" applyAlignment="1">
      <alignment horizontal="center" shrinkToFit="1"/>
    </xf>
    <xf numFmtId="38" fontId="6" fillId="0" borderId="12" xfId="48" applyFont="1" applyFill="1" applyBorder="1" applyAlignment="1">
      <alignment horizontal="center" shrinkToFit="1"/>
    </xf>
    <xf numFmtId="38" fontId="6" fillId="0" borderId="19" xfId="48" applyFont="1" applyFill="1" applyBorder="1" applyAlignment="1">
      <alignment/>
    </xf>
    <xf numFmtId="38" fontId="6" fillId="0" borderId="20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left"/>
    </xf>
    <xf numFmtId="38" fontId="6" fillId="0" borderId="22" xfId="48" applyFont="1" applyFill="1" applyBorder="1" applyAlignment="1">
      <alignment/>
    </xf>
    <xf numFmtId="38" fontId="10" fillId="0" borderId="10" xfId="48" applyFont="1" applyFill="1" applyBorder="1" applyAlignment="1">
      <alignment horizontal="center"/>
    </xf>
    <xf numFmtId="178" fontId="0" fillId="0" borderId="11" xfId="48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center"/>
    </xf>
    <xf numFmtId="179" fontId="0" fillId="0" borderId="0" xfId="48" applyNumberFormat="1" applyFont="1" applyFill="1" applyAlignment="1">
      <alignment horizontal="right"/>
    </xf>
    <xf numFmtId="38" fontId="4" fillId="0" borderId="0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8" fillId="0" borderId="0" xfId="48" applyFont="1" applyFill="1" applyBorder="1" applyAlignment="1">
      <alignment horizontal="left"/>
    </xf>
    <xf numFmtId="38" fontId="8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center"/>
    </xf>
    <xf numFmtId="38" fontId="6" fillId="0" borderId="23" xfId="48" applyFont="1" applyFill="1" applyBorder="1" applyAlignment="1">
      <alignment horizontal="distributed"/>
    </xf>
    <xf numFmtId="38" fontId="6" fillId="0" borderId="26" xfId="48" applyFont="1" applyFill="1" applyBorder="1" applyAlignment="1">
      <alignment horizontal="distributed"/>
    </xf>
    <xf numFmtId="38" fontId="6" fillId="0" borderId="27" xfId="48" applyFont="1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38" fontId="6" fillId="0" borderId="27" xfId="48" applyFont="1" applyFill="1" applyBorder="1" applyAlignment="1" quotePrefix="1">
      <alignment horizontal="distributed"/>
    </xf>
    <xf numFmtId="38" fontId="6" fillId="0" borderId="26" xfId="48" applyFont="1" applyFill="1" applyBorder="1" applyAlignment="1">
      <alignment horizontal="center"/>
    </xf>
    <xf numFmtId="38" fontId="6" fillId="0" borderId="27" xfId="48" applyFont="1" applyFill="1" applyBorder="1" applyAlignment="1">
      <alignment horizontal="center"/>
    </xf>
    <xf numFmtId="38" fontId="6" fillId="0" borderId="28" xfId="48" applyFont="1" applyFill="1" applyBorder="1" applyAlignment="1">
      <alignment horizontal="distributed"/>
    </xf>
    <xf numFmtId="38" fontId="6" fillId="0" borderId="29" xfId="48" applyFont="1" applyFill="1" applyBorder="1" applyAlignment="1" quotePrefix="1">
      <alignment horizontal="distributed"/>
    </xf>
    <xf numFmtId="38" fontId="6" fillId="0" borderId="30" xfId="48" applyFont="1" applyFill="1" applyBorder="1" applyAlignment="1" quotePrefix="1">
      <alignment horizontal="distributed"/>
    </xf>
    <xf numFmtId="38" fontId="6" fillId="0" borderId="23" xfId="48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0" zoomScaleNormal="80" zoomScaleSheetLayoutView="70" zoomScalePageLayoutView="0" workbookViewId="0" topLeftCell="A1">
      <pane xSplit="3" ySplit="11" topLeftCell="J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5" customWidth="1"/>
    <col min="2" max="2" width="13.375" style="55" customWidth="1"/>
    <col min="3" max="3" width="1.75390625" style="55" customWidth="1"/>
    <col min="4" max="6" width="13.125" style="45" customWidth="1"/>
    <col min="7" max="8" width="13.125" style="54" customWidth="1"/>
    <col min="9" max="9" width="16.375" style="45" customWidth="1"/>
    <col min="10" max="10" width="13.125" style="54" customWidth="1"/>
    <col min="11" max="13" width="13.125" style="45" customWidth="1"/>
    <col min="14" max="15" width="13.125" style="54" customWidth="1"/>
    <col min="16" max="18" width="13.125" style="45" customWidth="1"/>
    <col min="19" max="16384" width="9.00390625" style="45" customWidth="1"/>
  </cols>
  <sheetData>
    <row r="1" spans="1:2" ht="14.25">
      <c r="A1" s="54"/>
      <c r="B1" s="39" t="s">
        <v>177</v>
      </c>
    </row>
    <row r="3" ht="6.75" customHeight="1"/>
    <row r="4" spans="1:18" ht="24">
      <c r="A4" s="40"/>
      <c r="B4" s="41" t="s">
        <v>175</v>
      </c>
      <c r="C4" s="4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0"/>
      <c r="B5" s="40"/>
      <c r="C5" s="4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4"/>
      <c r="B6" s="42" t="s">
        <v>0</v>
      </c>
      <c r="C6" s="43"/>
      <c r="D6" s="4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4" t="s">
        <v>1</v>
      </c>
    </row>
    <row r="7" spans="1:18" ht="13.5">
      <c r="A7" s="1"/>
      <c r="B7" s="2"/>
      <c r="C7" s="2"/>
      <c r="D7" s="37"/>
      <c r="E7" s="3"/>
      <c r="F7" s="3"/>
      <c r="G7" s="3"/>
      <c r="H7" s="3"/>
      <c r="I7" s="78" t="s">
        <v>172</v>
      </c>
      <c r="J7" s="3"/>
      <c r="K7" s="3"/>
      <c r="L7" s="10" t="s">
        <v>2</v>
      </c>
      <c r="M7" s="11"/>
      <c r="N7" s="3"/>
      <c r="O7" s="3"/>
      <c r="P7" s="3"/>
      <c r="Q7" s="10" t="s">
        <v>3</v>
      </c>
      <c r="R7" s="11"/>
    </row>
    <row r="8" spans="1:18" ht="13.5">
      <c r="A8" s="1"/>
      <c r="B8" s="2"/>
      <c r="C8" s="2"/>
      <c r="D8" s="23" t="s">
        <v>4</v>
      </c>
      <c r="E8" s="4" t="s">
        <v>5</v>
      </c>
      <c r="F8" s="4" t="s">
        <v>6</v>
      </c>
      <c r="G8" s="4" t="s">
        <v>7</v>
      </c>
      <c r="H8" s="4" t="s">
        <v>116</v>
      </c>
      <c r="I8" s="78" t="s">
        <v>173</v>
      </c>
      <c r="J8" s="4" t="s">
        <v>118</v>
      </c>
      <c r="K8" s="4" t="s">
        <v>73</v>
      </c>
      <c r="L8" s="4"/>
      <c r="M8" s="4"/>
      <c r="N8" s="4" t="s">
        <v>8</v>
      </c>
      <c r="O8" s="4" t="s">
        <v>8</v>
      </c>
      <c r="P8" s="4" t="s">
        <v>8</v>
      </c>
      <c r="Q8" s="4"/>
      <c r="R8" s="4"/>
    </row>
    <row r="9" spans="1:18" ht="13.5">
      <c r="A9" s="1"/>
      <c r="B9" s="19" t="s">
        <v>94</v>
      </c>
      <c r="C9" s="21"/>
      <c r="D9" s="23"/>
      <c r="E9" s="4"/>
      <c r="F9" s="4" t="s">
        <v>9</v>
      </c>
      <c r="G9" s="4" t="s">
        <v>10</v>
      </c>
      <c r="H9" s="4" t="s">
        <v>117</v>
      </c>
      <c r="I9" s="78" t="s">
        <v>153</v>
      </c>
      <c r="J9" s="4" t="s">
        <v>72</v>
      </c>
      <c r="K9" s="4" t="s">
        <v>11</v>
      </c>
      <c r="L9" s="4" t="s">
        <v>12</v>
      </c>
      <c r="M9" s="4" t="s">
        <v>13</v>
      </c>
      <c r="N9" s="4" t="s">
        <v>95</v>
      </c>
      <c r="O9" s="4" t="s">
        <v>14</v>
      </c>
      <c r="P9" s="4" t="s">
        <v>15</v>
      </c>
      <c r="Q9" s="4" t="s">
        <v>16</v>
      </c>
      <c r="R9" s="4" t="s">
        <v>17</v>
      </c>
    </row>
    <row r="10" spans="1:18" s="55" customFormat="1" ht="13.5">
      <c r="A10" s="5"/>
      <c r="B10" s="2"/>
      <c r="C10" s="2"/>
      <c r="D10" s="23"/>
      <c r="E10" s="4"/>
      <c r="F10" s="4" t="s">
        <v>18</v>
      </c>
      <c r="G10" s="4"/>
      <c r="H10" s="4" t="s">
        <v>119</v>
      </c>
      <c r="I10" s="78" t="s">
        <v>174</v>
      </c>
      <c r="J10" s="4" t="s">
        <v>19</v>
      </c>
      <c r="K10" s="4"/>
      <c r="L10" s="4"/>
      <c r="M10" s="4"/>
      <c r="N10" s="4" t="s">
        <v>20</v>
      </c>
      <c r="O10" s="4" t="s">
        <v>21</v>
      </c>
      <c r="P10" s="4"/>
      <c r="Q10" s="4"/>
      <c r="R10" s="4"/>
    </row>
    <row r="11" spans="1:18" ht="14.25" thickBot="1">
      <c r="A11" s="6"/>
      <c r="B11" s="7"/>
      <c r="C11" s="7"/>
      <c r="D11" s="24" t="s">
        <v>22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/>
      <c r="R11" s="9"/>
    </row>
    <row r="12" spans="2:22" ht="52.5" customHeight="1">
      <c r="B12" s="46" t="s">
        <v>35</v>
      </c>
      <c r="D12" s="60">
        <v>26616560</v>
      </c>
      <c r="E12" s="61">
        <v>25642170</v>
      </c>
      <c r="F12" s="61">
        <f>D12-E12</f>
        <v>974390</v>
      </c>
      <c r="G12" s="61">
        <v>0</v>
      </c>
      <c r="H12" s="61">
        <v>0</v>
      </c>
      <c r="I12" s="61">
        <v>-232984</v>
      </c>
      <c r="J12" s="61">
        <v>0</v>
      </c>
      <c r="K12" s="61">
        <v>-44767</v>
      </c>
      <c r="L12" s="61">
        <v>974390</v>
      </c>
      <c r="M12" s="61">
        <v>696639</v>
      </c>
      <c r="N12" s="61">
        <v>0</v>
      </c>
      <c r="O12" s="61">
        <v>0</v>
      </c>
      <c r="P12" s="61">
        <v>18646</v>
      </c>
      <c r="Q12" s="61">
        <f>L12-N12-O12+P12</f>
        <v>993036</v>
      </c>
      <c r="R12" s="61">
        <f>M12-N12-O12+P12</f>
        <v>715285</v>
      </c>
      <c r="U12" s="81"/>
      <c r="V12" s="81"/>
    </row>
    <row r="13" spans="2:22" ht="35.25" customHeight="1">
      <c r="B13" s="46" t="s">
        <v>36</v>
      </c>
      <c r="D13" s="60">
        <v>8221520</v>
      </c>
      <c r="E13" s="61">
        <v>8204453</v>
      </c>
      <c r="F13" s="61">
        <f aca="true" t="shared" si="0" ref="F13:F32">D13-E13</f>
        <v>17067</v>
      </c>
      <c r="G13" s="61">
        <v>0</v>
      </c>
      <c r="H13" s="61">
        <v>0</v>
      </c>
      <c r="I13" s="61">
        <v>-63759</v>
      </c>
      <c r="J13" s="61">
        <v>0</v>
      </c>
      <c r="K13" s="61">
        <v>9866</v>
      </c>
      <c r="L13" s="61">
        <v>17067</v>
      </c>
      <c r="M13" s="61">
        <v>-36826</v>
      </c>
      <c r="N13" s="61">
        <v>0</v>
      </c>
      <c r="O13" s="61">
        <v>0</v>
      </c>
      <c r="P13" s="61">
        <v>0</v>
      </c>
      <c r="Q13" s="61">
        <f aca="true" t="shared" si="1" ref="Q13:Q33">L13-N13-O13+P13</f>
        <v>17067</v>
      </c>
      <c r="R13" s="61">
        <f aca="true" t="shared" si="2" ref="R13:R33">M13-N13-O13+P13</f>
        <v>-36826</v>
      </c>
      <c r="U13" s="81"/>
      <c r="V13" s="81"/>
    </row>
    <row r="14" spans="2:22" ht="35.25" customHeight="1">
      <c r="B14" s="46" t="s">
        <v>37</v>
      </c>
      <c r="D14" s="60">
        <v>11433944</v>
      </c>
      <c r="E14" s="61">
        <v>11119258</v>
      </c>
      <c r="F14" s="61">
        <f t="shared" si="0"/>
        <v>314686</v>
      </c>
      <c r="G14" s="61">
        <v>0</v>
      </c>
      <c r="H14" s="61">
        <v>0</v>
      </c>
      <c r="I14" s="61">
        <v>-247802</v>
      </c>
      <c r="J14" s="61">
        <v>0</v>
      </c>
      <c r="K14" s="61">
        <v>17696</v>
      </c>
      <c r="L14" s="61">
        <v>314686</v>
      </c>
      <c r="M14" s="61">
        <v>84580</v>
      </c>
      <c r="N14" s="61">
        <v>0</v>
      </c>
      <c r="O14" s="61">
        <v>0</v>
      </c>
      <c r="P14" s="61">
        <v>0</v>
      </c>
      <c r="Q14" s="61">
        <f t="shared" si="1"/>
        <v>314686</v>
      </c>
      <c r="R14" s="61">
        <f t="shared" si="2"/>
        <v>84580</v>
      </c>
      <c r="U14" s="81"/>
      <c r="V14" s="81"/>
    </row>
    <row r="15" spans="2:22" ht="35.25" customHeight="1">
      <c r="B15" s="46" t="s">
        <v>38</v>
      </c>
      <c r="D15" s="60">
        <v>5861756</v>
      </c>
      <c r="E15" s="61">
        <v>5650606</v>
      </c>
      <c r="F15" s="61">
        <f t="shared" si="0"/>
        <v>211150</v>
      </c>
      <c r="G15" s="61">
        <v>0</v>
      </c>
      <c r="H15" s="61">
        <v>0</v>
      </c>
      <c r="I15" s="61">
        <v>-146826</v>
      </c>
      <c r="J15" s="61">
        <v>0</v>
      </c>
      <c r="K15" s="61">
        <v>8710</v>
      </c>
      <c r="L15" s="61">
        <v>211150</v>
      </c>
      <c r="M15" s="61">
        <v>73034</v>
      </c>
      <c r="N15" s="61">
        <v>0</v>
      </c>
      <c r="O15" s="61">
        <v>0</v>
      </c>
      <c r="P15" s="61">
        <v>0</v>
      </c>
      <c r="Q15" s="61">
        <f t="shared" si="1"/>
        <v>211150</v>
      </c>
      <c r="R15" s="61">
        <f t="shared" si="2"/>
        <v>73034</v>
      </c>
      <c r="U15" s="81"/>
      <c r="V15" s="81"/>
    </row>
    <row r="16" spans="2:22" ht="35.25" customHeight="1">
      <c r="B16" s="46" t="s">
        <v>39</v>
      </c>
      <c r="D16" s="60">
        <v>7880014</v>
      </c>
      <c r="E16" s="61">
        <v>7784557</v>
      </c>
      <c r="F16" s="61">
        <f t="shared" si="0"/>
        <v>95457</v>
      </c>
      <c r="G16" s="61">
        <v>0</v>
      </c>
      <c r="H16" s="61">
        <v>0</v>
      </c>
      <c r="I16" s="61">
        <v>-93675</v>
      </c>
      <c r="J16" s="61">
        <v>0</v>
      </c>
      <c r="K16" s="61">
        <v>-1782</v>
      </c>
      <c r="L16" s="61">
        <v>95457</v>
      </c>
      <c r="M16" s="61">
        <v>0</v>
      </c>
      <c r="N16" s="61">
        <v>0</v>
      </c>
      <c r="O16" s="61">
        <v>0</v>
      </c>
      <c r="P16" s="61">
        <v>0</v>
      </c>
      <c r="Q16" s="61">
        <f t="shared" si="1"/>
        <v>95457</v>
      </c>
      <c r="R16" s="61">
        <f t="shared" si="2"/>
        <v>0</v>
      </c>
      <c r="U16" s="81"/>
      <c r="V16" s="81"/>
    </row>
    <row r="17" spans="2:22" ht="35.25" customHeight="1">
      <c r="B17" s="46" t="s">
        <v>40</v>
      </c>
      <c r="D17" s="60">
        <v>4965889</v>
      </c>
      <c r="E17" s="61">
        <v>4846854</v>
      </c>
      <c r="F17" s="61">
        <f t="shared" si="0"/>
        <v>119035</v>
      </c>
      <c r="G17" s="61">
        <v>0</v>
      </c>
      <c r="H17" s="61">
        <v>0</v>
      </c>
      <c r="I17" s="61">
        <v>-27751</v>
      </c>
      <c r="J17" s="61">
        <v>0</v>
      </c>
      <c r="K17" s="61">
        <v>-1488</v>
      </c>
      <c r="L17" s="61">
        <v>119035</v>
      </c>
      <c r="M17" s="61">
        <v>89796</v>
      </c>
      <c r="N17" s="61">
        <v>0</v>
      </c>
      <c r="O17" s="61">
        <v>0</v>
      </c>
      <c r="P17" s="61">
        <v>0</v>
      </c>
      <c r="Q17" s="61">
        <f t="shared" si="1"/>
        <v>119035</v>
      </c>
      <c r="R17" s="61">
        <f t="shared" si="2"/>
        <v>89796</v>
      </c>
      <c r="U17" s="81"/>
      <c r="V17" s="81"/>
    </row>
    <row r="18" spans="2:22" ht="35.25" customHeight="1">
      <c r="B18" s="46" t="s">
        <v>83</v>
      </c>
      <c r="D18" s="60">
        <v>3582013</v>
      </c>
      <c r="E18" s="61">
        <v>3514966</v>
      </c>
      <c r="F18" s="61">
        <f t="shared" si="0"/>
        <v>67047</v>
      </c>
      <c r="G18" s="61">
        <v>0</v>
      </c>
      <c r="H18" s="61">
        <v>0</v>
      </c>
      <c r="I18" s="61">
        <v>-20393</v>
      </c>
      <c r="J18" s="61">
        <v>0</v>
      </c>
      <c r="K18" s="61">
        <v>-4742</v>
      </c>
      <c r="L18" s="61">
        <v>67047</v>
      </c>
      <c r="M18" s="61">
        <v>41912</v>
      </c>
      <c r="N18" s="61">
        <v>0</v>
      </c>
      <c r="O18" s="61">
        <v>0</v>
      </c>
      <c r="P18" s="61">
        <v>0</v>
      </c>
      <c r="Q18" s="61">
        <f t="shared" si="1"/>
        <v>67047</v>
      </c>
      <c r="R18" s="61">
        <f t="shared" si="2"/>
        <v>41912</v>
      </c>
      <c r="U18" s="81"/>
      <c r="V18" s="81"/>
    </row>
    <row r="19" spans="2:22" ht="35.25" customHeight="1">
      <c r="B19" s="46" t="s">
        <v>84</v>
      </c>
      <c r="D19" s="60">
        <v>7381163</v>
      </c>
      <c r="E19" s="61">
        <v>7253855</v>
      </c>
      <c r="F19" s="61">
        <f t="shared" si="0"/>
        <v>127308</v>
      </c>
      <c r="G19" s="61">
        <v>0</v>
      </c>
      <c r="H19" s="61">
        <v>0</v>
      </c>
      <c r="I19" s="61">
        <v>-81563</v>
      </c>
      <c r="J19" s="61">
        <v>0</v>
      </c>
      <c r="K19" s="61">
        <v>-17103</v>
      </c>
      <c r="L19" s="61">
        <v>127308</v>
      </c>
      <c r="M19" s="61">
        <v>28642</v>
      </c>
      <c r="N19" s="61">
        <v>0</v>
      </c>
      <c r="O19" s="61">
        <v>0</v>
      </c>
      <c r="P19" s="61">
        <v>60081</v>
      </c>
      <c r="Q19" s="61">
        <f t="shared" si="1"/>
        <v>187389</v>
      </c>
      <c r="R19" s="61">
        <f t="shared" si="2"/>
        <v>88723</v>
      </c>
      <c r="U19" s="81"/>
      <c r="V19" s="81"/>
    </row>
    <row r="20" spans="2:22" ht="35.25" customHeight="1">
      <c r="B20" s="46" t="s">
        <v>85</v>
      </c>
      <c r="D20" s="60">
        <v>3985432</v>
      </c>
      <c r="E20" s="61">
        <v>3810226</v>
      </c>
      <c r="F20" s="61">
        <f t="shared" si="0"/>
        <v>175206</v>
      </c>
      <c r="G20" s="61">
        <v>0</v>
      </c>
      <c r="H20" s="61">
        <v>0</v>
      </c>
      <c r="I20" s="61">
        <v>-102612</v>
      </c>
      <c r="J20" s="61">
        <v>0</v>
      </c>
      <c r="K20" s="61">
        <v>-3176</v>
      </c>
      <c r="L20" s="61">
        <v>175206</v>
      </c>
      <c r="M20" s="61">
        <v>69418</v>
      </c>
      <c r="N20" s="61">
        <v>0</v>
      </c>
      <c r="O20" s="61">
        <v>0</v>
      </c>
      <c r="P20" s="61">
        <v>0</v>
      </c>
      <c r="Q20" s="61">
        <f t="shared" si="1"/>
        <v>175206</v>
      </c>
      <c r="R20" s="61">
        <f t="shared" si="2"/>
        <v>69418</v>
      </c>
      <c r="U20" s="81"/>
      <c r="V20" s="81"/>
    </row>
    <row r="21" spans="2:22" ht="35.25" customHeight="1">
      <c r="B21" s="46" t="s">
        <v>86</v>
      </c>
      <c r="D21" s="60">
        <v>3046383</v>
      </c>
      <c r="E21" s="61">
        <v>2991066</v>
      </c>
      <c r="F21" s="61">
        <f t="shared" si="0"/>
        <v>55317</v>
      </c>
      <c r="G21" s="61">
        <v>0</v>
      </c>
      <c r="H21" s="61">
        <v>0</v>
      </c>
      <c r="I21" s="61">
        <v>-124101</v>
      </c>
      <c r="J21" s="61">
        <v>0</v>
      </c>
      <c r="K21" s="61">
        <v>-14202</v>
      </c>
      <c r="L21" s="61">
        <v>55317</v>
      </c>
      <c r="M21" s="61">
        <v>-82986</v>
      </c>
      <c r="N21" s="61">
        <v>0</v>
      </c>
      <c r="O21" s="61">
        <v>0</v>
      </c>
      <c r="P21" s="61">
        <v>0</v>
      </c>
      <c r="Q21" s="61">
        <f t="shared" si="1"/>
        <v>55317</v>
      </c>
      <c r="R21" s="61">
        <f t="shared" si="2"/>
        <v>-82986</v>
      </c>
      <c r="U21" s="81"/>
      <c r="V21" s="81"/>
    </row>
    <row r="22" spans="2:22" ht="35.25" customHeight="1">
      <c r="B22" s="46" t="s">
        <v>87</v>
      </c>
      <c r="D22" s="60">
        <v>5287010</v>
      </c>
      <c r="E22" s="61">
        <v>5076294</v>
      </c>
      <c r="F22" s="61">
        <f t="shared" si="0"/>
        <v>210716</v>
      </c>
      <c r="G22" s="61">
        <v>0</v>
      </c>
      <c r="H22" s="61">
        <v>0</v>
      </c>
      <c r="I22" s="61">
        <v>-60034</v>
      </c>
      <c r="J22" s="61">
        <v>0</v>
      </c>
      <c r="K22" s="61">
        <v>-51735</v>
      </c>
      <c r="L22" s="61">
        <v>210716</v>
      </c>
      <c r="M22" s="61">
        <v>98947</v>
      </c>
      <c r="N22" s="61">
        <v>0</v>
      </c>
      <c r="O22" s="61">
        <v>0</v>
      </c>
      <c r="P22" s="61">
        <v>0</v>
      </c>
      <c r="Q22" s="61">
        <f t="shared" si="1"/>
        <v>210716</v>
      </c>
      <c r="R22" s="61">
        <f t="shared" si="2"/>
        <v>98947</v>
      </c>
      <c r="U22" s="81"/>
      <c r="V22" s="81"/>
    </row>
    <row r="23" spans="2:22" ht="35.25" customHeight="1">
      <c r="B23" s="46" t="s">
        <v>88</v>
      </c>
      <c r="D23" s="60">
        <v>8480791</v>
      </c>
      <c r="E23" s="61">
        <v>8036217</v>
      </c>
      <c r="F23" s="61">
        <f t="shared" si="0"/>
        <v>444574</v>
      </c>
      <c r="G23" s="61">
        <v>0</v>
      </c>
      <c r="H23" s="61">
        <v>0</v>
      </c>
      <c r="I23" s="61">
        <v>-277422</v>
      </c>
      <c r="J23" s="61">
        <v>0</v>
      </c>
      <c r="K23" s="61">
        <v>3563</v>
      </c>
      <c r="L23" s="61">
        <v>444574</v>
      </c>
      <c r="M23" s="61">
        <v>170715</v>
      </c>
      <c r="N23" s="61">
        <v>0</v>
      </c>
      <c r="O23" s="61">
        <v>0</v>
      </c>
      <c r="P23" s="61">
        <v>0</v>
      </c>
      <c r="Q23" s="61">
        <f t="shared" si="1"/>
        <v>444574</v>
      </c>
      <c r="R23" s="61">
        <f t="shared" si="2"/>
        <v>170715</v>
      </c>
      <c r="U23" s="81"/>
      <c r="V23" s="81"/>
    </row>
    <row r="24" spans="2:22" ht="35.25" customHeight="1">
      <c r="B24" s="46" t="s">
        <v>89</v>
      </c>
      <c r="D24" s="60">
        <v>3990096</v>
      </c>
      <c r="E24" s="61">
        <v>3878954</v>
      </c>
      <c r="F24" s="61">
        <f t="shared" si="0"/>
        <v>111142</v>
      </c>
      <c r="G24" s="61">
        <v>0</v>
      </c>
      <c r="H24" s="61">
        <v>0</v>
      </c>
      <c r="I24" s="61">
        <v>-64307</v>
      </c>
      <c r="J24" s="61">
        <v>0</v>
      </c>
      <c r="K24" s="61">
        <v>-5787</v>
      </c>
      <c r="L24" s="61">
        <v>111142</v>
      </c>
      <c r="M24" s="61">
        <v>41048</v>
      </c>
      <c r="N24" s="61">
        <v>0</v>
      </c>
      <c r="O24" s="61">
        <v>0</v>
      </c>
      <c r="P24" s="61">
        <v>0</v>
      </c>
      <c r="Q24" s="61">
        <f t="shared" si="1"/>
        <v>111142</v>
      </c>
      <c r="R24" s="61">
        <f t="shared" si="2"/>
        <v>41048</v>
      </c>
      <c r="U24" s="81"/>
      <c r="V24" s="81"/>
    </row>
    <row r="25" spans="2:22" ht="52.5" customHeight="1">
      <c r="B25" s="47" t="s">
        <v>96</v>
      </c>
      <c r="D25" s="60">
        <f>SUM(D12:D24)</f>
        <v>100732571</v>
      </c>
      <c r="E25" s="61">
        <f>SUM(E12:E24)</f>
        <v>97809476</v>
      </c>
      <c r="F25" s="61">
        <f t="shared" si="0"/>
        <v>2923095</v>
      </c>
      <c r="G25" s="61">
        <f>SUM(G12:G24)</f>
        <v>0</v>
      </c>
      <c r="H25" s="61">
        <f>SUM(H12:H24)</f>
        <v>0</v>
      </c>
      <c r="I25" s="61">
        <f>SUM(I12:I24)</f>
        <v>-1543229</v>
      </c>
      <c r="J25" s="61">
        <f>SUM(J12:J24)</f>
        <v>0</v>
      </c>
      <c r="K25" s="61">
        <f>SUM(K12:K24)</f>
        <v>-104947</v>
      </c>
      <c r="L25" s="61">
        <f>F25-G25+H25+J25</f>
        <v>2923095</v>
      </c>
      <c r="M25" s="61">
        <f>L25+I25+K25</f>
        <v>1274919</v>
      </c>
      <c r="N25" s="61">
        <f>SUM(N12:N24)</f>
        <v>0</v>
      </c>
      <c r="O25" s="61">
        <f>SUM(O12:O24)</f>
        <v>0</v>
      </c>
      <c r="P25" s="61">
        <f>SUM(P12:P24)</f>
        <v>78727</v>
      </c>
      <c r="Q25" s="61">
        <f t="shared" si="1"/>
        <v>3001822</v>
      </c>
      <c r="R25" s="61">
        <f t="shared" si="2"/>
        <v>1353646</v>
      </c>
      <c r="U25" s="81"/>
      <c r="V25" s="81"/>
    </row>
    <row r="26" spans="2:22" ht="52.5" customHeight="1">
      <c r="B26" s="46" t="s">
        <v>41</v>
      </c>
      <c r="D26" s="60">
        <v>2034739</v>
      </c>
      <c r="E26" s="61">
        <v>1979655</v>
      </c>
      <c r="F26" s="61">
        <f t="shared" si="0"/>
        <v>55084</v>
      </c>
      <c r="G26" s="61">
        <v>0</v>
      </c>
      <c r="H26" s="61">
        <v>0</v>
      </c>
      <c r="I26" s="61">
        <v>-22954</v>
      </c>
      <c r="J26" s="61">
        <v>0</v>
      </c>
      <c r="K26" s="61">
        <v>-14168</v>
      </c>
      <c r="L26" s="61">
        <v>55084</v>
      </c>
      <c r="M26" s="61">
        <v>17962</v>
      </c>
      <c r="N26" s="61">
        <v>0</v>
      </c>
      <c r="O26" s="61">
        <v>0</v>
      </c>
      <c r="P26" s="61">
        <v>0</v>
      </c>
      <c r="Q26" s="61">
        <f t="shared" si="1"/>
        <v>55084</v>
      </c>
      <c r="R26" s="61">
        <f t="shared" si="2"/>
        <v>17962</v>
      </c>
      <c r="U26" s="81"/>
      <c r="V26" s="81"/>
    </row>
    <row r="27" spans="2:22" ht="35.25" customHeight="1">
      <c r="B27" s="46" t="s">
        <v>42</v>
      </c>
      <c r="D27" s="60">
        <v>952882</v>
      </c>
      <c r="E27" s="61">
        <v>931252</v>
      </c>
      <c r="F27" s="61">
        <f t="shared" si="0"/>
        <v>21630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21630</v>
      </c>
      <c r="M27" s="61">
        <v>21630</v>
      </c>
      <c r="N27" s="61">
        <v>0</v>
      </c>
      <c r="O27" s="61">
        <v>0</v>
      </c>
      <c r="P27" s="61">
        <v>0</v>
      </c>
      <c r="Q27" s="61">
        <f t="shared" si="1"/>
        <v>21630</v>
      </c>
      <c r="R27" s="61">
        <f t="shared" si="2"/>
        <v>21630</v>
      </c>
      <c r="U27" s="81"/>
      <c r="V27" s="81"/>
    </row>
    <row r="28" spans="2:22" ht="35.25" customHeight="1">
      <c r="B28" s="46" t="s">
        <v>92</v>
      </c>
      <c r="D28" s="60">
        <v>1437602</v>
      </c>
      <c r="E28" s="61">
        <v>1395043</v>
      </c>
      <c r="F28" s="61">
        <f t="shared" si="0"/>
        <v>42559</v>
      </c>
      <c r="G28" s="61">
        <v>577</v>
      </c>
      <c r="H28" s="61">
        <v>0</v>
      </c>
      <c r="I28" s="61">
        <v>-41218</v>
      </c>
      <c r="J28" s="61">
        <v>0</v>
      </c>
      <c r="K28" s="61">
        <v>623</v>
      </c>
      <c r="L28" s="61">
        <v>41982</v>
      </c>
      <c r="M28" s="61">
        <v>1387</v>
      </c>
      <c r="N28" s="61">
        <v>0</v>
      </c>
      <c r="O28" s="61">
        <v>0</v>
      </c>
      <c r="P28" s="61">
        <v>0</v>
      </c>
      <c r="Q28" s="61">
        <f t="shared" si="1"/>
        <v>41982</v>
      </c>
      <c r="R28" s="61">
        <f t="shared" si="2"/>
        <v>1387</v>
      </c>
      <c r="U28" s="81"/>
      <c r="V28" s="81"/>
    </row>
    <row r="29" spans="2:22" ht="35.25" customHeight="1">
      <c r="B29" s="46" t="s">
        <v>43</v>
      </c>
      <c r="D29" s="60">
        <v>639806</v>
      </c>
      <c r="E29" s="61">
        <v>638442</v>
      </c>
      <c r="F29" s="61">
        <f t="shared" si="0"/>
        <v>1364</v>
      </c>
      <c r="G29" s="61">
        <v>0</v>
      </c>
      <c r="H29" s="61">
        <v>0</v>
      </c>
      <c r="I29" s="61">
        <v>-1312</v>
      </c>
      <c r="J29" s="61">
        <v>0</v>
      </c>
      <c r="K29" s="61">
        <v>-52</v>
      </c>
      <c r="L29" s="61">
        <v>1364</v>
      </c>
      <c r="M29" s="61">
        <v>0</v>
      </c>
      <c r="N29" s="61">
        <v>0</v>
      </c>
      <c r="O29" s="61">
        <v>0</v>
      </c>
      <c r="P29" s="61">
        <v>0</v>
      </c>
      <c r="Q29" s="61">
        <f t="shared" si="1"/>
        <v>1364</v>
      </c>
      <c r="R29" s="61">
        <f t="shared" si="2"/>
        <v>0</v>
      </c>
      <c r="U29" s="81"/>
      <c r="V29" s="81"/>
    </row>
    <row r="30" spans="2:22" ht="35.25" customHeight="1">
      <c r="B30" s="46" t="s">
        <v>44</v>
      </c>
      <c r="D30" s="60">
        <v>835147</v>
      </c>
      <c r="E30" s="61">
        <v>814985</v>
      </c>
      <c r="F30" s="61">
        <f t="shared" si="0"/>
        <v>20162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20162</v>
      </c>
      <c r="M30" s="61">
        <v>20162</v>
      </c>
      <c r="N30" s="61">
        <v>0</v>
      </c>
      <c r="O30" s="61">
        <v>0</v>
      </c>
      <c r="P30" s="61">
        <v>0</v>
      </c>
      <c r="Q30" s="61">
        <f t="shared" si="1"/>
        <v>20162</v>
      </c>
      <c r="R30" s="61">
        <f t="shared" si="2"/>
        <v>20162</v>
      </c>
      <c r="U30" s="81"/>
      <c r="V30" s="81"/>
    </row>
    <row r="31" spans="2:22" ht="35.25" customHeight="1">
      <c r="B31" s="46" t="s">
        <v>45</v>
      </c>
      <c r="D31" s="60">
        <v>814296</v>
      </c>
      <c r="E31" s="61">
        <v>813777</v>
      </c>
      <c r="F31" s="61">
        <f t="shared" si="0"/>
        <v>519</v>
      </c>
      <c r="G31" s="61">
        <v>0</v>
      </c>
      <c r="H31" s="61">
        <v>0</v>
      </c>
      <c r="I31" s="61">
        <v>1092</v>
      </c>
      <c r="J31" s="61">
        <v>0</v>
      </c>
      <c r="K31" s="61">
        <v>-689</v>
      </c>
      <c r="L31" s="61">
        <v>519</v>
      </c>
      <c r="M31" s="61">
        <v>922</v>
      </c>
      <c r="N31" s="61">
        <v>0</v>
      </c>
      <c r="O31" s="61">
        <v>0</v>
      </c>
      <c r="P31" s="61">
        <v>0</v>
      </c>
      <c r="Q31" s="61">
        <f t="shared" si="1"/>
        <v>519</v>
      </c>
      <c r="R31" s="61">
        <f t="shared" si="2"/>
        <v>922</v>
      </c>
      <c r="U31" s="81"/>
      <c r="V31" s="81"/>
    </row>
    <row r="32" spans="2:22" ht="52.5" customHeight="1">
      <c r="B32" s="47" t="s">
        <v>97</v>
      </c>
      <c r="D32" s="60">
        <f>SUM(D26:D31)</f>
        <v>6714472</v>
      </c>
      <c r="E32" s="61">
        <f>SUM(E26:E31)</f>
        <v>6573154</v>
      </c>
      <c r="F32" s="61">
        <f t="shared" si="0"/>
        <v>141318</v>
      </c>
      <c r="G32" s="61">
        <f>SUM(G26:G31)</f>
        <v>577</v>
      </c>
      <c r="H32" s="61">
        <f>SUM(H26:H31)</f>
        <v>0</v>
      </c>
      <c r="I32" s="61">
        <f>SUM(I26:I31)</f>
        <v>-64392</v>
      </c>
      <c r="J32" s="61">
        <f>SUM(J26:J31)</f>
        <v>0</v>
      </c>
      <c r="K32" s="61">
        <f>SUM(K26:K31)</f>
        <v>-14286</v>
      </c>
      <c r="L32" s="61">
        <f>F32-G32+H32+J32</f>
        <v>140741</v>
      </c>
      <c r="M32" s="61">
        <f>L32+I32+K32</f>
        <v>62063</v>
      </c>
      <c r="N32" s="61">
        <f>SUM(N26:N31)</f>
        <v>0</v>
      </c>
      <c r="O32" s="61">
        <f>SUM(O26:O31)</f>
        <v>0</v>
      </c>
      <c r="P32" s="61">
        <f>SUM(P26:P31)</f>
        <v>0</v>
      </c>
      <c r="Q32" s="61">
        <f t="shared" si="1"/>
        <v>140741</v>
      </c>
      <c r="R32" s="61">
        <f t="shared" si="2"/>
        <v>62063</v>
      </c>
      <c r="U32" s="81"/>
      <c r="V32" s="81"/>
    </row>
    <row r="33" spans="2:22" ht="52.5" customHeight="1">
      <c r="B33" s="47" t="s">
        <v>90</v>
      </c>
      <c r="D33" s="60">
        <f>D25+D32</f>
        <v>107447043</v>
      </c>
      <c r="E33" s="61">
        <f>E25+E32</f>
        <v>104382630</v>
      </c>
      <c r="F33" s="61">
        <f>D33-E33</f>
        <v>3064413</v>
      </c>
      <c r="G33" s="61">
        <f>G25+G32</f>
        <v>577</v>
      </c>
      <c r="H33" s="61">
        <f>H25+H32</f>
        <v>0</v>
      </c>
      <c r="I33" s="61">
        <f>I25+I32</f>
        <v>-1607621</v>
      </c>
      <c r="J33" s="61">
        <f>J25+J32</f>
        <v>0</v>
      </c>
      <c r="K33" s="61">
        <f>K25+K32</f>
        <v>-119233</v>
      </c>
      <c r="L33" s="61">
        <f>F33-G33+H33+J33</f>
        <v>3063836</v>
      </c>
      <c r="M33" s="61">
        <f>L33+I33+K33</f>
        <v>1336982</v>
      </c>
      <c r="N33" s="61">
        <f>N25+N32</f>
        <v>0</v>
      </c>
      <c r="O33" s="61">
        <f>O25+O32</f>
        <v>0</v>
      </c>
      <c r="P33" s="61">
        <f>P25+P32</f>
        <v>78727</v>
      </c>
      <c r="Q33" s="61">
        <f t="shared" si="1"/>
        <v>3142563</v>
      </c>
      <c r="R33" s="61">
        <f t="shared" si="2"/>
        <v>1415709</v>
      </c>
      <c r="U33" s="81"/>
      <c r="V33" s="81"/>
    </row>
    <row r="34" spans="1:18" ht="26.25" customHeight="1" thickBot="1">
      <c r="A34" s="44"/>
      <c r="B34" s="48"/>
      <c r="C34" s="43"/>
      <c r="D34" s="62"/>
      <c r="E34" s="63"/>
      <c r="F34" s="63"/>
      <c r="G34" s="79"/>
      <c r="H34" s="79"/>
      <c r="I34" s="63"/>
      <c r="J34" s="79"/>
      <c r="K34" s="63"/>
      <c r="L34" s="63"/>
      <c r="M34" s="63"/>
      <c r="N34" s="79"/>
      <c r="O34" s="79"/>
      <c r="P34" s="63"/>
      <c r="Q34" s="63"/>
      <c r="R34" s="63"/>
    </row>
  </sheetData>
  <sheetProtection/>
  <printOptions/>
  <pageMargins left="0.8661417322834646" right="0.7874015748031497" top="1.1811023622047245" bottom="0.6299212598425197" header="0.5118110236220472" footer="0.35433070866141736"/>
  <pageSetup horizontalDpi="600" verticalDpi="600" orientation="portrait" paperSize="9" scale="73" r:id="rId1"/>
  <ignoredErrors>
    <ignoredError sqref="F25 F32: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0" zoomScaleNormal="80" zoomScaleSheetLayoutView="70" zoomScalePageLayoutView="0" workbookViewId="0" topLeftCell="A1">
      <pane xSplit="3" ySplit="11" topLeftCell="G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I11" sqref="I11"/>
    </sheetView>
  </sheetViews>
  <sheetFormatPr defaultColWidth="9.00390625" defaultRowHeight="13.5"/>
  <cols>
    <col min="1" max="1" width="1.75390625" style="52" customWidth="1"/>
    <col min="2" max="2" width="13.375" style="52" customWidth="1"/>
    <col min="3" max="3" width="1.75390625" style="52" customWidth="1"/>
    <col min="4" max="8" width="13.375" style="52" customWidth="1"/>
    <col min="9" max="9" width="15.50390625" style="52" customWidth="1"/>
    <col min="10" max="17" width="13.375" style="52" customWidth="1"/>
    <col min="18" max="18" width="1.75390625" style="52" customWidth="1"/>
    <col min="19" max="19" width="13.375" style="52" customWidth="1"/>
    <col min="20" max="20" width="1.75390625" style="52" customWidth="1"/>
    <col min="21" max="16384" width="9.00390625" style="52" customWidth="1"/>
  </cols>
  <sheetData>
    <row r="1" ht="14.25">
      <c r="B1" s="39" t="s">
        <v>177</v>
      </c>
    </row>
    <row r="2" ht="13.5">
      <c r="B2" s="55"/>
    </row>
    <row r="3" ht="7.5" customHeight="1">
      <c r="B3" s="55"/>
    </row>
    <row r="4" spans="1:20" ht="24">
      <c r="A4" s="49"/>
      <c r="B4" s="41" t="s">
        <v>176</v>
      </c>
      <c r="C4" s="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7.25">
      <c r="A5" s="49"/>
      <c r="B5" s="49"/>
      <c r="C5" s="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 thickBot="1">
      <c r="A6" s="50"/>
      <c r="B6" s="51" t="s">
        <v>46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0"/>
      <c r="S6" s="50"/>
      <c r="T6" s="44" t="s">
        <v>1</v>
      </c>
    </row>
    <row r="7" spans="1:20" ht="13.5">
      <c r="A7" s="12"/>
      <c r="B7" s="13"/>
      <c r="C7" s="13"/>
      <c r="D7" s="27" t="s">
        <v>47</v>
      </c>
      <c r="E7" s="22" t="s">
        <v>109</v>
      </c>
      <c r="F7" s="88" t="s">
        <v>143</v>
      </c>
      <c r="G7" s="89"/>
      <c r="H7" s="89"/>
      <c r="I7" s="89"/>
      <c r="J7" s="90"/>
      <c r="K7" s="15" t="s">
        <v>110</v>
      </c>
      <c r="L7" s="88" t="s">
        <v>128</v>
      </c>
      <c r="M7" s="92"/>
      <c r="N7" s="15" t="s">
        <v>100</v>
      </c>
      <c r="O7" s="88" t="s">
        <v>142</v>
      </c>
      <c r="P7" s="89"/>
      <c r="Q7" s="91"/>
      <c r="R7" s="13"/>
      <c r="S7" s="12"/>
      <c r="T7" s="12"/>
    </row>
    <row r="8" spans="1:20" ht="13.5">
      <c r="A8" s="12"/>
      <c r="B8" s="13"/>
      <c r="C8" s="13"/>
      <c r="D8" s="28"/>
      <c r="E8" s="23"/>
      <c r="F8" s="16" t="s">
        <v>50</v>
      </c>
      <c r="G8" s="16" t="s">
        <v>51</v>
      </c>
      <c r="H8" s="16" t="s">
        <v>52</v>
      </c>
      <c r="I8" s="16" t="s">
        <v>125</v>
      </c>
      <c r="J8" s="16" t="s">
        <v>120</v>
      </c>
      <c r="K8" s="4"/>
      <c r="L8" s="16" t="s">
        <v>50</v>
      </c>
      <c r="M8" s="16" t="s">
        <v>51</v>
      </c>
      <c r="N8" s="4"/>
      <c r="O8" s="16" t="s">
        <v>50</v>
      </c>
      <c r="P8" s="16" t="s">
        <v>51</v>
      </c>
      <c r="Q8" s="16" t="s">
        <v>134</v>
      </c>
      <c r="R8" s="13"/>
      <c r="S8" s="12"/>
      <c r="T8" s="12"/>
    </row>
    <row r="9" spans="1:20" ht="13.5">
      <c r="A9" s="12"/>
      <c r="B9" s="19" t="s">
        <v>111</v>
      </c>
      <c r="C9" s="21"/>
      <c r="D9" s="23" t="s">
        <v>114</v>
      </c>
      <c r="E9" s="4" t="s">
        <v>53</v>
      </c>
      <c r="F9" s="4" t="s">
        <v>91</v>
      </c>
      <c r="G9" s="4" t="s">
        <v>126</v>
      </c>
      <c r="H9" s="4" t="s">
        <v>124</v>
      </c>
      <c r="I9" s="4" t="s">
        <v>124</v>
      </c>
      <c r="J9" s="4" t="s">
        <v>156</v>
      </c>
      <c r="K9" s="4" t="s">
        <v>74</v>
      </c>
      <c r="L9" s="4" t="s">
        <v>130</v>
      </c>
      <c r="M9" s="4" t="s">
        <v>153</v>
      </c>
      <c r="N9" s="4" t="s">
        <v>157</v>
      </c>
      <c r="O9" s="4" t="s">
        <v>8</v>
      </c>
      <c r="P9" s="4" t="s">
        <v>117</v>
      </c>
      <c r="Q9" s="4" t="s">
        <v>124</v>
      </c>
      <c r="R9" s="13"/>
      <c r="S9" s="36" t="s">
        <v>112</v>
      </c>
      <c r="T9" s="12"/>
    </row>
    <row r="10" spans="1:20" ht="13.5">
      <c r="A10" s="12"/>
      <c r="B10" s="13"/>
      <c r="C10" s="13"/>
      <c r="D10" s="23"/>
      <c r="E10" s="4"/>
      <c r="F10" s="4" t="s">
        <v>113</v>
      </c>
      <c r="G10" s="4"/>
      <c r="H10" s="4" t="s">
        <v>122</v>
      </c>
      <c r="I10" s="4" t="s">
        <v>123</v>
      </c>
      <c r="J10" s="4" t="s">
        <v>155</v>
      </c>
      <c r="K10" s="4" t="s">
        <v>159</v>
      </c>
      <c r="L10" s="4" t="s">
        <v>160</v>
      </c>
      <c r="M10" s="4" t="s">
        <v>154</v>
      </c>
      <c r="N10" s="4" t="s">
        <v>158</v>
      </c>
      <c r="O10" s="4" t="s">
        <v>54</v>
      </c>
      <c r="P10" s="4" t="s">
        <v>131</v>
      </c>
      <c r="Q10" s="4" t="s">
        <v>132</v>
      </c>
      <c r="R10" s="13"/>
      <c r="S10" s="12"/>
      <c r="T10" s="12"/>
    </row>
    <row r="11" spans="1:20" ht="14.25" thickBot="1">
      <c r="A11" s="17"/>
      <c r="B11" s="17"/>
      <c r="C11" s="17"/>
      <c r="D11" s="24"/>
      <c r="E11" s="9"/>
      <c r="F11" s="9"/>
      <c r="G11" s="9"/>
      <c r="H11" s="73" t="s">
        <v>178</v>
      </c>
      <c r="I11" s="72" t="s">
        <v>121</v>
      </c>
      <c r="J11" s="9"/>
      <c r="K11" s="9"/>
      <c r="L11" s="9"/>
      <c r="M11" s="9"/>
      <c r="N11" s="9"/>
      <c r="O11" s="9"/>
      <c r="P11" s="9"/>
      <c r="Q11" s="6"/>
      <c r="R11" s="53"/>
      <c r="S11" s="17"/>
      <c r="T11" s="17"/>
    </row>
    <row r="12" spans="2:19" ht="52.5" customHeight="1">
      <c r="B12" s="46" t="s">
        <v>35</v>
      </c>
      <c r="D12" s="64">
        <v>6582876</v>
      </c>
      <c r="E12" s="65">
        <v>5589836</v>
      </c>
      <c r="F12" s="65">
        <v>4470863</v>
      </c>
      <c r="G12" s="65">
        <v>806467</v>
      </c>
      <c r="H12" s="65">
        <v>116581</v>
      </c>
      <c r="I12" s="65">
        <v>190453</v>
      </c>
      <c r="J12" s="65">
        <v>5472</v>
      </c>
      <c r="K12" s="65">
        <v>6832931</v>
      </c>
      <c r="L12" s="65">
        <v>6703803</v>
      </c>
      <c r="M12" s="65">
        <v>129128</v>
      </c>
      <c r="N12" s="65">
        <v>3556356</v>
      </c>
      <c r="O12" s="65">
        <v>0</v>
      </c>
      <c r="P12" s="65">
        <v>3393558</v>
      </c>
      <c r="Q12" s="65">
        <v>162798</v>
      </c>
      <c r="R12" s="56"/>
      <c r="S12" s="46" t="s">
        <v>35</v>
      </c>
    </row>
    <row r="13" spans="2:19" ht="35.25" customHeight="1">
      <c r="B13" s="46" t="s">
        <v>36</v>
      </c>
      <c r="D13" s="64">
        <v>1808986</v>
      </c>
      <c r="E13" s="65">
        <v>1837719</v>
      </c>
      <c r="F13" s="65">
        <v>1415871</v>
      </c>
      <c r="G13" s="65">
        <v>294943</v>
      </c>
      <c r="H13" s="65">
        <v>26058</v>
      </c>
      <c r="I13" s="65">
        <v>95811</v>
      </c>
      <c r="J13" s="65">
        <v>5036</v>
      </c>
      <c r="K13" s="65">
        <v>2118617</v>
      </c>
      <c r="L13" s="65">
        <v>2091745</v>
      </c>
      <c r="M13" s="65">
        <v>26872</v>
      </c>
      <c r="N13" s="65">
        <v>1148154</v>
      </c>
      <c r="O13" s="65">
        <v>0</v>
      </c>
      <c r="P13" s="65">
        <v>1083315</v>
      </c>
      <c r="Q13" s="65">
        <v>62983</v>
      </c>
      <c r="R13" s="56"/>
      <c r="S13" s="46" t="s">
        <v>36</v>
      </c>
    </row>
    <row r="14" spans="2:19" ht="35.25" customHeight="1">
      <c r="B14" s="46" t="s">
        <v>37</v>
      </c>
      <c r="D14" s="64">
        <v>2326062</v>
      </c>
      <c r="E14" s="65">
        <v>2647807</v>
      </c>
      <c r="F14" s="65">
        <v>1934717</v>
      </c>
      <c r="G14" s="65">
        <v>528251</v>
      </c>
      <c r="H14" s="65">
        <v>76584</v>
      </c>
      <c r="I14" s="65">
        <v>106797</v>
      </c>
      <c r="J14" s="65">
        <v>1458</v>
      </c>
      <c r="K14" s="65">
        <v>2833981</v>
      </c>
      <c r="L14" s="65">
        <v>2752954</v>
      </c>
      <c r="M14" s="65">
        <v>81027</v>
      </c>
      <c r="N14" s="65">
        <v>1631232</v>
      </c>
      <c r="O14" s="65">
        <v>0</v>
      </c>
      <c r="P14" s="65">
        <v>1546269</v>
      </c>
      <c r="Q14" s="65">
        <v>84963</v>
      </c>
      <c r="R14" s="56"/>
      <c r="S14" s="46" t="s">
        <v>37</v>
      </c>
    </row>
    <row r="15" spans="2:19" ht="35.25" customHeight="1">
      <c r="B15" s="46" t="s">
        <v>38</v>
      </c>
      <c r="D15" s="64">
        <v>1314415</v>
      </c>
      <c r="E15" s="65">
        <v>1268305</v>
      </c>
      <c r="F15" s="65">
        <v>1013488</v>
      </c>
      <c r="G15" s="65">
        <v>181000</v>
      </c>
      <c r="H15" s="65">
        <v>24852</v>
      </c>
      <c r="I15" s="65">
        <v>47655</v>
      </c>
      <c r="J15" s="65">
        <v>1310</v>
      </c>
      <c r="K15" s="65">
        <v>1449914</v>
      </c>
      <c r="L15" s="65">
        <v>1429139</v>
      </c>
      <c r="M15" s="65">
        <v>20775</v>
      </c>
      <c r="N15" s="65">
        <v>816589</v>
      </c>
      <c r="O15" s="65">
        <v>0</v>
      </c>
      <c r="P15" s="65">
        <v>778100</v>
      </c>
      <c r="Q15" s="65">
        <v>38489</v>
      </c>
      <c r="R15" s="56"/>
      <c r="S15" s="46" t="s">
        <v>38</v>
      </c>
    </row>
    <row r="16" spans="2:19" ht="35.25" customHeight="1">
      <c r="B16" s="46" t="s">
        <v>39</v>
      </c>
      <c r="D16" s="64">
        <v>1875952</v>
      </c>
      <c r="E16" s="65">
        <v>1488241</v>
      </c>
      <c r="F16" s="65">
        <v>1280890</v>
      </c>
      <c r="G16" s="65">
        <v>93442</v>
      </c>
      <c r="H16" s="65">
        <v>23702</v>
      </c>
      <c r="I16" s="65">
        <v>86690</v>
      </c>
      <c r="J16" s="65">
        <v>3517</v>
      </c>
      <c r="K16" s="65">
        <v>1967968</v>
      </c>
      <c r="L16" s="65">
        <v>1937736</v>
      </c>
      <c r="M16" s="65">
        <v>30232</v>
      </c>
      <c r="N16" s="65">
        <v>1045805</v>
      </c>
      <c r="O16" s="65">
        <v>0</v>
      </c>
      <c r="P16" s="65">
        <v>987646</v>
      </c>
      <c r="Q16" s="65">
        <v>58159</v>
      </c>
      <c r="R16" s="56"/>
      <c r="S16" s="46" t="s">
        <v>39</v>
      </c>
    </row>
    <row r="17" spans="2:19" ht="35.25" customHeight="1">
      <c r="B17" s="46" t="s">
        <v>40</v>
      </c>
      <c r="D17" s="64">
        <v>1236761</v>
      </c>
      <c r="E17" s="65">
        <v>956212</v>
      </c>
      <c r="F17" s="65">
        <v>822309</v>
      </c>
      <c r="G17" s="65">
        <v>67100</v>
      </c>
      <c r="H17" s="65">
        <v>20381</v>
      </c>
      <c r="I17" s="65">
        <v>45112</v>
      </c>
      <c r="J17" s="65">
        <v>1310</v>
      </c>
      <c r="K17" s="65">
        <v>1247287</v>
      </c>
      <c r="L17" s="65">
        <v>1220093</v>
      </c>
      <c r="M17" s="65">
        <v>27194</v>
      </c>
      <c r="N17" s="65">
        <v>650639</v>
      </c>
      <c r="O17" s="65">
        <v>0</v>
      </c>
      <c r="P17" s="65">
        <v>616120</v>
      </c>
      <c r="Q17" s="65">
        <v>34519</v>
      </c>
      <c r="R17" s="56"/>
      <c r="S17" s="46" t="s">
        <v>40</v>
      </c>
    </row>
    <row r="18" spans="2:19" ht="35.25" customHeight="1">
      <c r="B18" s="46" t="s">
        <v>83</v>
      </c>
      <c r="D18" s="64">
        <v>914372</v>
      </c>
      <c r="E18" s="65">
        <v>651636</v>
      </c>
      <c r="F18" s="65">
        <v>596608</v>
      </c>
      <c r="G18" s="65">
        <v>20915</v>
      </c>
      <c r="H18" s="65">
        <v>13106</v>
      </c>
      <c r="I18" s="65">
        <v>20027</v>
      </c>
      <c r="J18" s="65">
        <v>980</v>
      </c>
      <c r="K18" s="65">
        <v>878392</v>
      </c>
      <c r="L18" s="65">
        <v>861671</v>
      </c>
      <c r="M18" s="65">
        <v>16721</v>
      </c>
      <c r="N18" s="65">
        <v>477502</v>
      </c>
      <c r="O18" s="65">
        <v>0</v>
      </c>
      <c r="P18" s="65">
        <v>459507</v>
      </c>
      <c r="Q18" s="65">
        <v>17995</v>
      </c>
      <c r="R18" s="56"/>
      <c r="S18" s="46" t="s">
        <v>83</v>
      </c>
    </row>
    <row r="19" spans="2:19" ht="35.25" customHeight="1">
      <c r="B19" s="46" t="s">
        <v>84</v>
      </c>
      <c r="D19" s="64">
        <v>1500467</v>
      </c>
      <c r="E19" s="65">
        <v>1566215</v>
      </c>
      <c r="F19" s="65">
        <v>1196724</v>
      </c>
      <c r="G19" s="65">
        <v>277913</v>
      </c>
      <c r="H19" s="65">
        <v>29209</v>
      </c>
      <c r="I19" s="65">
        <v>61059</v>
      </c>
      <c r="J19" s="65">
        <v>1310</v>
      </c>
      <c r="K19" s="65">
        <v>1860059</v>
      </c>
      <c r="L19" s="65">
        <v>1817986</v>
      </c>
      <c r="M19" s="65">
        <v>42073</v>
      </c>
      <c r="N19" s="65">
        <v>1017150</v>
      </c>
      <c r="O19" s="65">
        <v>0</v>
      </c>
      <c r="P19" s="65">
        <v>968365</v>
      </c>
      <c r="Q19" s="65">
        <v>48785</v>
      </c>
      <c r="R19" s="56"/>
      <c r="S19" s="46" t="s">
        <v>84</v>
      </c>
    </row>
    <row r="20" spans="2:19" ht="35.25" customHeight="1">
      <c r="B20" s="46" t="s">
        <v>85</v>
      </c>
      <c r="D20" s="64">
        <v>922035</v>
      </c>
      <c r="E20" s="65">
        <v>800311</v>
      </c>
      <c r="F20" s="65">
        <v>691148</v>
      </c>
      <c r="G20" s="65">
        <v>57194</v>
      </c>
      <c r="H20" s="65">
        <v>14330</v>
      </c>
      <c r="I20" s="65">
        <v>36659</v>
      </c>
      <c r="J20" s="65">
        <v>980</v>
      </c>
      <c r="K20" s="65">
        <v>992255</v>
      </c>
      <c r="L20" s="65">
        <v>970421</v>
      </c>
      <c r="M20" s="65">
        <v>21834</v>
      </c>
      <c r="N20" s="65">
        <v>561854</v>
      </c>
      <c r="O20" s="65">
        <v>0</v>
      </c>
      <c r="P20" s="65">
        <v>534793</v>
      </c>
      <c r="Q20" s="65">
        <v>27061</v>
      </c>
      <c r="R20" s="56"/>
      <c r="S20" s="46" t="s">
        <v>85</v>
      </c>
    </row>
    <row r="21" spans="2:19" ht="35.25" customHeight="1">
      <c r="B21" s="46" t="s">
        <v>86</v>
      </c>
      <c r="D21" s="64">
        <v>776647</v>
      </c>
      <c r="E21" s="65">
        <v>551888</v>
      </c>
      <c r="F21" s="65">
        <v>511015</v>
      </c>
      <c r="G21" s="65">
        <v>0</v>
      </c>
      <c r="H21" s="65">
        <v>14686</v>
      </c>
      <c r="I21" s="65">
        <v>24877</v>
      </c>
      <c r="J21" s="65">
        <v>1310</v>
      </c>
      <c r="K21" s="65">
        <v>790222</v>
      </c>
      <c r="L21" s="65">
        <v>776576</v>
      </c>
      <c r="M21" s="65">
        <v>13646</v>
      </c>
      <c r="N21" s="65">
        <v>411985</v>
      </c>
      <c r="O21" s="65">
        <v>0</v>
      </c>
      <c r="P21" s="65">
        <v>390367</v>
      </c>
      <c r="Q21" s="65">
        <v>21618</v>
      </c>
      <c r="R21" s="56"/>
      <c r="S21" s="46" t="s">
        <v>86</v>
      </c>
    </row>
    <row r="22" spans="2:19" ht="35.25" customHeight="1">
      <c r="B22" s="46" t="s">
        <v>87</v>
      </c>
      <c r="D22" s="64">
        <v>1031926</v>
      </c>
      <c r="E22" s="65">
        <v>1325565</v>
      </c>
      <c r="F22" s="65">
        <v>935723</v>
      </c>
      <c r="G22" s="65">
        <v>307442</v>
      </c>
      <c r="H22" s="65">
        <v>36387</v>
      </c>
      <c r="I22" s="65">
        <v>45033</v>
      </c>
      <c r="J22" s="65">
        <v>980</v>
      </c>
      <c r="K22" s="65">
        <v>1331166</v>
      </c>
      <c r="L22" s="65">
        <v>1284019</v>
      </c>
      <c r="M22" s="65">
        <v>47147</v>
      </c>
      <c r="N22" s="65">
        <v>763294</v>
      </c>
      <c r="O22" s="65">
        <v>0</v>
      </c>
      <c r="P22" s="65">
        <v>718036</v>
      </c>
      <c r="Q22" s="65">
        <v>45258</v>
      </c>
      <c r="R22" s="56"/>
      <c r="S22" s="46" t="s">
        <v>87</v>
      </c>
    </row>
    <row r="23" spans="2:19" ht="35.25" customHeight="1">
      <c r="B23" s="46" t="s">
        <v>88</v>
      </c>
      <c r="D23" s="64">
        <v>1873364</v>
      </c>
      <c r="E23" s="65">
        <v>1821212</v>
      </c>
      <c r="F23" s="65">
        <v>1428252</v>
      </c>
      <c r="G23" s="65">
        <v>274809</v>
      </c>
      <c r="H23" s="65">
        <v>54418</v>
      </c>
      <c r="I23" s="65">
        <v>61281</v>
      </c>
      <c r="J23" s="65">
        <v>2452</v>
      </c>
      <c r="K23" s="65">
        <v>2027607</v>
      </c>
      <c r="L23" s="65">
        <v>1964304</v>
      </c>
      <c r="M23" s="65">
        <v>63303</v>
      </c>
      <c r="N23" s="65">
        <v>1178561</v>
      </c>
      <c r="O23" s="65">
        <v>0</v>
      </c>
      <c r="P23" s="65">
        <v>1117861</v>
      </c>
      <c r="Q23" s="65">
        <v>60700</v>
      </c>
      <c r="R23" s="56"/>
      <c r="S23" s="46" t="s">
        <v>88</v>
      </c>
    </row>
    <row r="24" spans="2:19" ht="35.25" customHeight="1">
      <c r="B24" s="46" t="s">
        <v>89</v>
      </c>
      <c r="D24" s="64">
        <v>804542</v>
      </c>
      <c r="E24" s="65">
        <v>944873</v>
      </c>
      <c r="F24" s="65">
        <v>685608</v>
      </c>
      <c r="G24" s="65">
        <v>200162</v>
      </c>
      <c r="H24" s="65">
        <v>19054</v>
      </c>
      <c r="I24" s="65">
        <v>38739</v>
      </c>
      <c r="J24" s="65">
        <v>1310</v>
      </c>
      <c r="K24" s="65">
        <v>984056</v>
      </c>
      <c r="L24" s="65">
        <v>964570</v>
      </c>
      <c r="M24" s="65">
        <v>19486</v>
      </c>
      <c r="N24" s="65">
        <v>553272</v>
      </c>
      <c r="O24" s="65">
        <v>0</v>
      </c>
      <c r="P24" s="65">
        <v>524528</v>
      </c>
      <c r="Q24" s="65">
        <v>28744</v>
      </c>
      <c r="R24" s="56"/>
      <c r="S24" s="46" t="s">
        <v>89</v>
      </c>
    </row>
    <row r="25" spans="2:19" ht="52.5" customHeight="1">
      <c r="B25" s="47" t="s">
        <v>96</v>
      </c>
      <c r="D25" s="64">
        <f>SUM(D12:D24)</f>
        <v>22968405</v>
      </c>
      <c r="E25" s="65">
        <f aca="true" t="shared" si="0" ref="E25:Q25">SUM(E12:E24)</f>
        <v>21449820</v>
      </c>
      <c r="F25" s="65">
        <f t="shared" si="0"/>
        <v>16983216</v>
      </c>
      <c r="G25" s="65">
        <f t="shared" si="0"/>
        <v>3109638</v>
      </c>
      <c r="H25" s="65">
        <f t="shared" si="0"/>
        <v>469348</v>
      </c>
      <c r="I25" s="65">
        <f t="shared" si="0"/>
        <v>860193</v>
      </c>
      <c r="J25" s="65">
        <f t="shared" si="0"/>
        <v>27425</v>
      </c>
      <c r="K25" s="65">
        <f t="shared" si="0"/>
        <v>25314455</v>
      </c>
      <c r="L25" s="65">
        <f t="shared" si="0"/>
        <v>24775017</v>
      </c>
      <c r="M25" s="65">
        <f t="shared" si="0"/>
        <v>539438</v>
      </c>
      <c r="N25" s="65">
        <f t="shared" si="0"/>
        <v>13812393</v>
      </c>
      <c r="O25" s="65">
        <f t="shared" si="0"/>
        <v>0</v>
      </c>
      <c r="P25" s="65">
        <f t="shared" si="0"/>
        <v>13118465</v>
      </c>
      <c r="Q25" s="65">
        <f t="shared" si="0"/>
        <v>692072</v>
      </c>
      <c r="R25" s="56"/>
      <c r="S25" s="47" t="s">
        <v>96</v>
      </c>
    </row>
    <row r="26" spans="2:19" ht="52.5" customHeight="1">
      <c r="B26" s="46" t="s">
        <v>41</v>
      </c>
      <c r="D26" s="64">
        <v>406319</v>
      </c>
      <c r="E26" s="65">
        <v>448987</v>
      </c>
      <c r="F26" s="65">
        <v>332428</v>
      </c>
      <c r="G26" s="65">
        <v>91035</v>
      </c>
      <c r="H26" s="65">
        <v>7844</v>
      </c>
      <c r="I26" s="65">
        <v>16700</v>
      </c>
      <c r="J26" s="65">
        <v>980</v>
      </c>
      <c r="K26" s="65">
        <v>530984</v>
      </c>
      <c r="L26" s="65">
        <v>523567</v>
      </c>
      <c r="M26" s="65">
        <v>7417</v>
      </c>
      <c r="N26" s="65">
        <v>287840</v>
      </c>
      <c r="O26" s="65">
        <v>0</v>
      </c>
      <c r="P26" s="65">
        <v>275283</v>
      </c>
      <c r="Q26" s="65">
        <v>12557</v>
      </c>
      <c r="R26" s="56"/>
      <c r="S26" s="46" t="s">
        <v>41</v>
      </c>
    </row>
    <row r="27" spans="2:19" ht="35.25" customHeight="1">
      <c r="B27" s="46" t="s">
        <v>42</v>
      </c>
      <c r="D27" s="64">
        <v>219890</v>
      </c>
      <c r="E27" s="65">
        <v>192268</v>
      </c>
      <c r="F27" s="65">
        <v>159592</v>
      </c>
      <c r="G27" s="65">
        <v>20034</v>
      </c>
      <c r="H27" s="65">
        <v>2396</v>
      </c>
      <c r="I27" s="65">
        <v>10246</v>
      </c>
      <c r="J27" s="65">
        <v>0</v>
      </c>
      <c r="K27" s="65">
        <v>223127</v>
      </c>
      <c r="L27" s="65">
        <v>220290</v>
      </c>
      <c r="M27" s="65">
        <v>2837</v>
      </c>
      <c r="N27" s="65">
        <v>128163</v>
      </c>
      <c r="O27" s="65">
        <v>0</v>
      </c>
      <c r="P27" s="65">
        <v>121682</v>
      </c>
      <c r="Q27" s="65">
        <v>6481</v>
      </c>
      <c r="R27" s="56"/>
      <c r="S27" s="46" t="s">
        <v>42</v>
      </c>
    </row>
    <row r="28" spans="2:19" ht="35.25" customHeight="1">
      <c r="B28" s="46" t="s">
        <v>92</v>
      </c>
      <c r="D28" s="64">
        <v>290952</v>
      </c>
      <c r="E28" s="65">
        <v>324320</v>
      </c>
      <c r="F28" s="65">
        <v>252177</v>
      </c>
      <c r="G28" s="65">
        <v>54871</v>
      </c>
      <c r="H28" s="65">
        <v>5314</v>
      </c>
      <c r="I28" s="65">
        <v>10978</v>
      </c>
      <c r="J28" s="65">
        <v>980</v>
      </c>
      <c r="K28" s="65">
        <v>357437</v>
      </c>
      <c r="L28" s="65">
        <v>350789</v>
      </c>
      <c r="M28" s="65">
        <v>6648</v>
      </c>
      <c r="N28" s="65">
        <v>205919</v>
      </c>
      <c r="O28" s="65">
        <v>0</v>
      </c>
      <c r="P28" s="65">
        <v>197545</v>
      </c>
      <c r="Q28" s="65">
        <v>8374</v>
      </c>
      <c r="R28" s="56"/>
      <c r="S28" s="46" t="s">
        <v>92</v>
      </c>
    </row>
    <row r="29" spans="2:19" ht="35.25" customHeight="1">
      <c r="B29" s="46" t="s">
        <v>43</v>
      </c>
      <c r="D29" s="64">
        <v>130834</v>
      </c>
      <c r="E29" s="65">
        <v>137086</v>
      </c>
      <c r="F29" s="65">
        <v>105157</v>
      </c>
      <c r="G29" s="65">
        <v>28881</v>
      </c>
      <c r="H29" s="65">
        <v>624</v>
      </c>
      <c r="I29" s="65">
        <v>1964</v>
      </c>
      <c r="J29" s="65">
        <v>460</v>
      </c>
      <c r="K29" s="65">
        <v>162509</v>
      </c>
      <c r="L29" s="65">
        <v>161837</v>
      </c>
      <c r="M29" s="65">
        <v>672</v>
      </c>
      <c r="N29" s="65">
        <v>84841</v>
      </c>
      <c r="O29" s="65">
        <v>0</v>
      </c>
      <c r="P29" s="65">
        <v>83527</v>
      </c>
      <c r="Q29" s="65">
        <v>1314</v>
      </c>
      <c r="R29" s="56"/>
      <c r="S29" s="46" t="s">
        <v>43</v>
      </c>
    </row>
    <row r="30" spans="2:19" ht="35.25" customHeight="1">
      <c r="B30" s="46" t="s">
        <v>44</v>
      </c>
      <c r="D30" s="64">
        <v>153328</v>
      </c>
      <c r="E30" s="65">
        <v>202127</v>
      </c>
      <c r="F30" s="65">
        <v>138329</v>
      </c>
      <c r="G30" s="65">
        <v>49667</v>
      </c>
      <c r="H30" s="65">
        <v>3491</v>
      </c>
      <c r="I30" s="65">
        <v>10180</v>
      </c>
      <c r="J30" s="65">
        <v>460</v>
      </c>
      <c r="K30" s="65">
        <v>221129</v>
      </c>
      <c r="L30" s="65">
        <v>217867</v>
      </c>
      <c r="M30" s="65">
        <v>3262</v>
      </c>
      <c r="N30" s="65">
        <v>121143</v>
      </c>
      <c r="O30" s="65">
        <v>0</v>
      </c>
      <c r="P30" s="65">
        <v>114156</v>
      </c>
      <c r="Q30" s="65">
        <v>6987</v>
      </c>
      <c r="R30" s="56"/>
      <c r="S30" s="46" t="s">
        <v>44</v>
      </c>
    </row>
    <row r="31" spans="2:19" ht="35.25" customHeight="1">
      <c r="B31" s="46" t="s">
        <v>45</v>
      </c>
      <c r="D31" s="64">
        <v>166715</v>
      </c>
      <c r="E31" s="65">
        <v>185145</v>
      </c>
      <c r="F31" s="65">
        <v>131055</v>
      </c>
      <c r="G31" s="65">
        <v>40566</v>
      </c>
      <c r="H31" s="65">
        <v>3942</v>
      </c>
      <c r="I31" s="65">
        <v>9122</v>
      </c>
      <c r="J31" s="65">
        <v>460</v>
      </c>
      <c r="K31" s="65">
        <v>211079</v>
      </c>
      <c r="L31" s="65">
        <v>207692</v>
      </c>
      <c r="M31" s="65">
        <v>3387</v>
      </c>
      <c r="N31" s="65">
        <v>114310</v>
      </c>
      <c r="O31" s="65">
        <v>0</v>
      </c>
      <c r="P31" s="65">
        <v>107774</v>
      </c>
      <c r="Q31" s="65">
        <v>6536</v>
      </c>
      <c r="R31" s="56"/>
      <c r="S31" s="46" t="s">
        <v>45</v>
      </c>
    </row>
    <row r="32" spans="2:19" ht="52.5" customHeight="1">
      <c r="B32" s="47" t="s">
        <v>97</v>
      </c>
      <c r="D32" s="64">
        <f aca="true" t="shared" si="1" ref="D32:Q32">SUM(D26:D31)</f>
        <v>1368038</v>
      </c>
      <c r="E32" s="65">
        <f t="shared" si="1"/>
        <v>1489933</v>
      </c>
      <c r="F32" s="65">
        <f t="shared" si="1"/>
        <v>1118738</v>
      </c>
      <c r="G32" s="65">
        <f t="shared" si="1"/>
        <v>285054</v>
      </c>
      <c r="H32" s="65">
        <f t="shared" si="1"/>
        <v>23611</v>
      </c>
      <c r="I32" s="65">
        <f t="shared" si="1"/>
        <v>59190</v>
      </c>
      <c r="J32" s="65">
        <f t="shared" si="1"/>
        <v>3340</v>
      </c>
      <c r="K32" s="65">
        <f t="shared" si="1"/>
        <v>1706265</v>
      </c>
      <c r="L32" s="65">
        <f t="shared" si="1"/>
        <v>1682042</v>
      </c>
      <c r="M32" s="65">
        <f t="shared" si="1"/>
        <v>24223</v>
      </c>
      <c r="N32" s="65">
        <f t="shared" si="1"/>
        <v>942216</v>
      </c>
      <c r="O32" s="65">
        <f t="shared" si="1"/>
        <v>0</v>
      </c>
      <c r="P32" s="65">
        <f t="shared" si="1"/>
        <v>899967</v>
      </c>
      <c r="Q32" s="65">
        <f t="shared" si="1"/>
        <v>42249</v>
      </c>
      <c r="R32" s="56"/>
      <c r="S32" s="47" t="s">
        <v>97</v>
      </c>
    </row>
    <row r="33" spans="2:19" ht="52.5" customHeight="1">
      <c r="B33" s="47" t="s">
        <v>90</v>
      </c>
      <c r="D33" s="64">
        <f aca="true" t="shared" si="2" ref="D33:Q33">D25+D32</f>
        <v>24336443</v>
      </c>
      <c r="E33" s="65">
        <f t="shared" si="2"/>
        <v>22939753</v>
      </c>
      <c r="F33" s="65">
        <f t="shared" si="2"/>
        <v>18101954</v>
      </c>
      <c r="G33" s="65">
        <f t="shared" si="2"/>
        <v>3394692</v>
      </c>
      <c r="H33" s="65">
        <f t="shared" si="2"/>
        <v>492959</v>
      </c>
      <c r="I33" s="65">
        <f t="shared" si="2"/>
        <v>919383</v>
      </c>
      <c r="J33" s="65">
        <f t="shared" si="2"/>
        <v>30765</v>
      </c>
      <c r="K33" s="65">
        <f t="shared" si="2"/>
        <v>27020720</v>
      </c>
      <c r="L33" s="65">
        <f t="shared" si="2"/>
        <v>26457059</v>
      </c>
      <c r="M33" s="65">
        <f t="shared" si="2"/>
        <v>563661</v>
      </c>
      <c r="N33" s="65">
        <f t="shared" si="2"/>
        <v>14754609</v>
      </c>
      <c r="O33" s="65">
        <f t="shared" si="2"/>
        <v>0</v>
      </c>
      <c r="P33" s="65">
        <f t="shared" si="2"/>
        <v>14018432</v>
      </c>
      <c r="Q33" s="65">
        <f t="shared" si="2"/>
        <v>734321</v>
      </c>
      <c r="R33" s="56"/>
      <c r="S33" s="47" t="s">
        <v>90</v>
      </c>
    </row>
    <row r="34" spans="1:20" ht="26.25" customHeight="1" thickBot="1">
      <c r="A34" s="50"/>
      <c r="B34" s="48"/>
      <c r="C34" s="50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58"/>
      <c r="S34" s="48"/>
      <c r="T34" s="50"/>
    </row>
  </sheetData>
  <sheetProtection/>
  <mergeCells count="3">
    <mergeCell ref="F7:J7"/>
    <mergeCell ref="O7:Q7"/>
    <mergeCell ref="L7:M7"/>
  </mergeCells>
  <printOptions/>
  <pageMargins left="0.984251968503937" right="0.7874015748031497" top="1.1811023622047245" bottom="0.6299212598425197" header="0.5118110236220472" footer="0.35433070866141736"/>
  <pageSetup horizontalDpi="600" verticalDpi="600" orientation="portrait" paperSize="9" scale="73" r:id="rId1"/>
  <ignoredErrors>
    <ignoredError sqref="D7:E7 K7 N7 F8:J8 L8:M8 O8:Q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0" zoomScaleNormal="80" zoomScaleSheetLayoutView="70" zoomScalePageLayoutView="0" workbookViewId="0" topLeftCell="A1">
      <pane xSplit="3" ySplit="11" topLeftCell="G2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52" customWidth="1"/>
    <col min="2" max="2" width="13.375" style="52" customWidth="1"/>
    <col min="3" max="3" width="1.75390625" style="52" customWidth="1"/>
    <col min="4" max="6" width="15.25390625" style="52" customWidth="1"/>
    <col min="7" max="7" width="11.875" style="52" customWidth="1"/>
    <col min="8" max="12" width="12.25390625" style="52" customWidth="1"/>
    <col min="13" max="16" width="13.625" style="52" customWidth="1"/>
    <col min="17" max="17" width="14.625" style="52" customWidth="1"/>
    <col min="18" max="18" width="1.75390625" style="52" customWidth="1"/>
    <col min="19" max="19" width="13.375" style="52" customWidth="1"/>
    <col min="20" max="20" width="1.75390625" style="52" customWidth="1"/>
    <col min="21" max="16384" width="9.00390625" style="52" customWidth="1"/>
  </cols>
  <sheetData>
    <row r="1" ht="14.25">
      <c r="B1" s="39" t="s">
        <v>177</v>
      </c>
    </row>
    <row r="2" ht="13.5">
      <c r="B2" s="55"/>
    </row>
    <row r="3" ht="7.5" customHeight="1">
      <c r="B3" s="55"/>
    </row>
    <row r="4" spans="1:20" ht="24">
      <c r="A4" s="49"/>
      <c r="B4" s="41" t="s">
        <v>176</v>
      </c>
      <c r="C4" s="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7.25">
      <c r="A5" s="49"/>
      <c r="B5" s="49"/>
      <c r="C5" s="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 thickBot="1">
      <c r="A6" s="50"/>
      <c r="B6" s="51" t="s">
        <v>102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44"/>
      <c r="R6" s="50"/>
      <c r="S6" s="50"/>
      <c r="T6" s="44" t="s">
        <v>1</v>
      </c>
    </row>
    <row r="7" spans="1:20" ht="13.5">
      <c r="A7" s="12"/>
      <c r="B7" s="13"/>
      <c r="C7" s="38"/>
      <c r="D7" s="69" t="s">
        <v>129</v>
      </c>
      <c r="E7" s="25" t="s">
        <v>137</v>
      </c>
      <c r="F7" s="22" t="s">
        <v>127</v>
      </c>
      <c r="G7" s="93" t="s">
        <v>55</v>
      </c>
      <c r="H7" s="93"/>
      <c r="I7" s="93"/>
      <c r="J7" s="93"/>
      <c r="K7" s="93"/>
      <c r="L7" s="94"/>
      <c r="M7" s="15" t="s">
        <v>103</v>
      </c>
      <c r="N7" s="15" t="s">
        <v>104</v>
      </c>
      <c r="O7" s="15" t="s">
        <v>105</v>
      </c>
      <c r="P7" s="15" t="s">
        <v>106</v>
      </c>
      <c r="Q7" s="3"/>
      <c r="R7" s="13"/>
      <c r="S7" s="12"/>
      <c r="T7" s="12"/>
    </row>
    <row r="8" spans="1:20" ht="13.5">
      <c r="A8" s="12"/>
      <c r="B8" s="13"/>
      <c r="C8" s="14"/>
      <c r="D8" s="16" t="s">
        <v>135</v>
      </c>
      <c r="E8" s="21"/>
      <c r="F8" s="23"/>
      <c r="G8" s="16" t="s">
        <v>50</v>
      </c>
      <c r="H8" s="16" t="s">
        <v>51</v>
      </c>
      <c r="I8" s="95" t="s">
        <v>151</v>
      </c>
      <c r="J8" s="96"/>
      <c r="K8" s="97"/>
      <c r="L8" s="16" t="s">
        <v>52</v>
      </c>
      <c r="M8" s="4"/>
      <c r="N8" s="4"/>
      <c r="O8" s="4"/>
      <c r="P8" s="4"/>
      <c r="Q8" s="4" t="s">
        <v>4</v>
      </c>
      <c r="R8" s="13"/>
      <c r="S8" s="12"/>
      <c r="T8" s="12"/>
    </row>
    <row r="9" spans="1:20" ht="13.5">
      <c r="A9" s="12"/>
      <c r="B9" s="19" t="s">
        <v>107</v>
      </c>
      <c r="C9" s="4"/>
      <c r="D9" s="4" t="s">
        <v>136</v>
      </c>
      <c r="E9" s="21" t="s">
        <v>138</v>
      </c>
      <c r="F9" s="23" t="s">
        <v>75</v>
      </c>
      <c r="G9" s="34" t="s">
        <v>8</v>
      </c>
      <c r="H9" s="34" t="s">
        <v>140</v>
      </c>
      <c r="I9" s="71" t="s">
        <v>148</v>
      </c>
      <c r="J9" s="71" t="s">
        <v>149</v>
      </c>
      <c r="K9" s="71" t="s">
        <v>150</v>
      </c>
      <c r="L9" s="34" t="s">
        <v>56</v>
      </c>
      <c r="M9" s="34" t="s">
        <v>57</v>
      </c>
      <c r="N9" s="34" t="s">
        <v>58</v>
      </c>
      <c r="O9" s="35" t="s">
        <v>82</v>
      </c>
      <c r="P9" s="34" t="s">
        <v>59</v>
      </c>
      <c r="Q9" s="4"/>
      <c r="R9" s="13"/>
      <c r="S9" s="36" t="s">
        <v>112</v>
      </c>
      <c r="T9" s="12"/>
    </row>
    <row r="10" spans="1:20" ht="13.5">
      <c r="A10" s="12"/>
      <c r="B10" s="13"/>
      <c r="C10" s="14"/>
      <c r="D10" s="4"/>
      <c r="E10" s="21" t="s">
        <v>139</v>
      </c>
      <c r="F10" s="23"/>
      <c r="G10" s="34" t="s">
        <v>54</v>
      </c>
      <c r="H10" s="34" t="s">
        <v>141</v>
      </c>
      <c r="I10" s="34" t="s">
        <v>144</v>
      </c>
      <c r="J10" s="34" t="s">
        <v>145</v>
      </c>
      <c r="K10" s="34" t="s">
        <v>146</v>
      </c>
      <c r="L10" s="34"/>
      <c r="M10" s="34"/>
      <c r="N10" s="34"/>
      <c r="O10" s="34"/>
      <c r="P10" s="34"/>
      <c r="Q10" s="4" t="s">
        <v>108</v>
      </c>
      <c r="R10" s="13"/>
      <c r="S10" s="12"/>
      <c r="T10" s="12"/>
    </row>
    <row r="11" spans="1:20" ht="14.25" thickBot="1">
      <c r="A11" s="17"/>
      <c r="B11" s="17"/>
      <c r="C11" s="18"/>
      <c r="D11" s="24"/>
      <c r="E11" s="6"/>
      <c r="F11" s="24"/>
      <c r="G11" s="9"/>
      <c r="H11" s="9"/>
      <c r="I11" s="70" t="s">
        <v>152</v>
      </c>
      <c r="J11" s="70" t="s">
        <v>152</v>
      </c>
      <c r="K11" s="70" t="s">
        <v>147</v>
      </c>
      <c r="L11" s="9"/>
      <c r="M11" s="9"/>
      <c r="N11" s="9"/>
      <c r="O11" s="9"/>
      <c r="P11" s="9"/>
      <c r="Q11" s="9"/>
      <c r="R11" s="53"/>
      <c r="S11" s="17"/>
      <c r="T11" s="17"/>
    </row>
    <row r="12" spans="2:19" ht="52.5" customHeight="1">
      <c r="B12" s="46" t="s">
        <v>35</v>
      </c>
      <c r="C12" s="57"/>
      <c r="D12" s="65">
        <v>0</v>
      </c>
      <c r="E12" s="65">
        <v>0</v>
      </c>
      <c r="F12" s="65">
        <v>3657037</v>
      </c>
      <c r="G12" s="65">
        <v>0</v>
      </c>
      <c r="H12" s="65">
        <v>3657037</v>
      </c>
      <c r="I12" s="65">
        <v>2966581</v>
      </c>
      <c r="J12" s="65">
        <v>156038</v>
      </c>
      <c r="K12" s="65">
        <v>534418</v>
      </c>
      <c r="L12" s="65">
        <v>0</v>
      </c>
      <c r="M12" s="65">
        <v>0</v>
      </c>
      <c r="N12" s="65">
        <v>390398</v>
      </c>
      <c r="O12" s="65">
        <v>0</v>
      </c>
      <c r="P12" s="65">
        <v>7126</v>
      </c>
      <c r="Q12" s="65">
        <v>26616560</v>
      </c>
      <c r="R12" s="56"/>
      <c r="S12" s="46" t="s">
        <v>35</v>
      </c>
    </row>
    <row r="13" spans="2:19" ht="35.25" customHeight="1">
      <c r="B13" s="46" t="s">
        <v>36</v>
      </c>
      <c r="C13" s="57"/>
      <c r="D13" s="65">
        <v>1856</v>
      </c>
      <c r="E13" s="65">
        <v>0</v>
      </c>
      <c r="F13" s="65">
        <v>1248938</v>
      </c>
      <c r="G13" s="65">
        <v>0</v>
      </c>
      <c r="H13" s="65">
        <v>1248938</v>
      </c>
      <c r="I13" s="65">
        <v>938248</v>
      </c>
      <c r="J13" s="65">
        <v>61487</v>
      </c>
      <c r="K13" s="65">
        <v>249203</v>
      </c>
      <c r="L13" s="65">
        <v>0</v>
      </c>
      <c r="M13" s="65">
        <v>0</v>
      </c>
      <c r="N13" s="65">
        <v>47976</v>
      </c>
      <c r="O13" s="65">
        <v>0</v>
      </c>
      <c r="P13" s="65">
        <v>11130</v>
      </c>
      <c r="Q13" s="65">
        <v>8221520</v>
      </c>
      <c r="R13" s="56"/>
      <c r="S13" s="46" t="s">
        <v>36</v>
      </c>
    </row>
    <row r="14" spans="2:19" ht="35.25" customHeight="1">
      <c r="B14" s="46" t="s">
        <v>37</v>
      </c>
      <c r="C14" s="57"/>
      <c r="D14" s="65">
        <v>0</v>
      </c>
      <c r="E14" s="65">
        <v>0</v>
      </c>
      <c r="F14" s="65">
        <v>1554614</v>
      </c>
      <c r="G14" s="65">
        <v>0</v>
      </c>
      <c r="H14" s="65">
        <v>1554614</v>
      </c>
      <c r="I14" s="65">
        <v>1244321</v>
      </c>
      <c r="J14" s="65">
        <v>84272</v>
      </c>
      <c r="K14" s="65">
        <v>226021</v>
      </c>
      <c r="L14" s="65">
        <v>0</v>
      </c>
      <c r="M14" s="65">
        <v>0</v>
      </c>
      <c r="N14" s="65">
        <v>419420</v>
      </c>
      <c r="O14" s="65">
        <v>0</v>
      </c>
      <c r="P14" s="65">
        <v>20828</v>
      </c>
      <c r="Q14" s="65">
        <v>11433944</v>
      </c>
      <c r="R14" s="56"/>
      <c r="S14" s="46" t="s">
        <v>37</v>
      </c>
    </row>
    <row r="15" spans="2:19" ht="35.25" customHeight="1">
      <c r="B15" s="46" t="s">
        <v>38</v>
      </c>
      <c r="C15" s="57"/>
      <c r="D15" s="65">
        <v>0</v>
      </c>
      <c r="E15" s="65">
        <v>0</v>
      </c>
      <c r="F15" s="65">
        <v>873519</v>
      </c>
      <c r="G15" s="65">
        <v>0</v>
      </c>
      <c r="H15" s="65">
        <v>873519</v>
      </c>
      <c r="I15" s="65">
        <v>642295</v>
      </c>
      <c r="J15" s="65">
        <v>29624</v>
      </c>
      <c r="K15" s="65">
        <v>201600</v>
      </c>
      <c r="L15" s="65">
        <v>0</v>
      </c>
      <c r="M15" s="65">
        <v>0</v>
      </c>
      <c r="N15" s="65">
        <v>125155</v>
      </c>
      <c r="O15" s="65">
        <v>0</v>
      </c>
      <c r="P15" s="65">
        <v>13859</v>
      </c>
      <c r="Q15" s="65">
        <v>5861756</v>
      </c>
      <c r="R15" s="56"/>
      <c r="S15" s="46" t="s">
        <v>38</v>
      </c>
    </row>
    <row r="16" spans="2:19" ht="35.25" customHeight="1">
      <c r="B16" s="46" t="s">
        <v>39</v>
      </c>
      <c r="C16" s="57"/>
      <c r="D16" s="65">
        <v>0</v>
      </c>
      <c r="E16" s="65">
        <v>0</v>
      </c>
      <c r="F16" s="65">
        <v>1278934</v>
      </c>
      <c r="G16" s="65">
        <v>0</v>
      </c>
      <c r="H16" s="65">
        <v>1278934</v>
      </c>
      <c r="I16" s="65">
        <v>885107</v>
      </c>
      <c r="J16" s="65">
        <v>58015</v>
      </c>
      <c r="K16" s="65">
        <v>335812</v>
      </c>
      <c r="L16" s="65">
        <v>0</v>
      </c>
      <c r="M16" s="65">
        <v>35781</v>
      </c>
      <c r="N16" s="65">
        <v>185772</v>
      </c>
      <c r="O16" s="65">
        <v>0</v>
      </c>
      <c r="P16" s="65">
        <v>1561</v>
      </c>
      <c r="Q16" s="65">
        <v>7880014</v>
      </c>
      <c r="R16" s="56"/>
      <c r="S16" s="46" t="s">
        <v>39</v>
      </c>
    </row>
    <row r="17" spans="2:19" ht="35.25" customHeight="1">
      <c r="B17" s="46" t="s">
        <v>40</v>
      </c>
      <c r="C17" s="57"/>
      <c r="D17" s="65">
        <v>0</v>
      </c>
      <c r="E17" s="65">
        <v>0</v>
      </c>
      <c r="F17" s="65">
        <v>714192</v>
      </c>
      <c r="G17" s="65">
        <v>0</v>
      </c>
      <c r="H17" s="65">
        <v>714192</v>
      </c>
      <c r="I17" s="65">
        <v>543365</v>
      </c>
      <c r="J17" s="65">
        <v>34459</v>
      </c>
      <c r="K17" s="65">
        <v>136368</v>
      </c>
      <c r="L17" s="65">
        <v>0</v>
      </c>
      <c r="M17" s="65">
        <v>0</v>
      </c>
      <c r="N17" s="65">
        <v>153798</v>
      </c>
      <c r="O17" s="65">
        <v>0</v>
      </c>
      <c r="P17" s="65">
        <v>7000</v>
      </c>
      <c r="Q17" s="65">
        <v>4965889</v>
      </c>
      <c r="R17" s="56"/>
      <c r="S17" s="46" t="s">
        <v>40</v>
      </c>
    </row>
    <row r="18" spans="2:19" ht="35.25" customHeight="1">
      <c r="B18" s="46" t="s">
        <v>83</v>
      </c>
      <c r="C18" s="57"/>
      <c r="D18" s="65">
        <v>0</v>
      </c>
      <c r="E18" s="65">
        <v>0</v>
      </c>
      <c r="F18" s="65">
        <v>544522</v>
      </c>
      <c r="G18" s="65">
        <v>0</v>
      </c>
      <c r="H18" s="65">
        <v>544522</v>
      </c>
      <c r="I18" s="65">
        <v>384449</v>
      </c>
      <c r="J18" s="65">
        <v>17598</v>
      </c>
      <c r="K18" s="65">
        <v>142475</v>
      </c>
      <c r="L18" s="65">
        <v>0</v>
      </c>
      <c r="M18" s="65">
        <v>17000</v>
      </c>
      <c r="N18" s="65">
        <v>96226</v>
      </c>
      <c r="O18" s="65">
        <v>0</v>
      </c>
      <c r="P18" s="65">
        <v>2363</v>
      </c>
      <c r="Q18" s="65">
        <v>3582013</v>
      </c>
      <c r="R18" s="56"/>
      <c r="S18" s="46" t="s">
        <v>83</v>
      </c>
    </row>
    <row r="19" spans="2:19" ht="35.25" customHeight="1">
      <c r="B19" s="46" t="s">
        <v>84</v>
      </c>
      <c r="C19" s="57"/>
      <c r="D19" s="65">
        <v>0</v>
      </c>
      <c r="E19" s="65">
        <v>0</v>
      </c>
      <c r="F19" s="65">
        <v>1068103</v>
      </c>
      <c r="G19" s="65">
        <v>0</v>
      </c>
      <c r="H19" s="65">
        <v>1068103</v>
      </c>
      <c r="I19" s="65">
        <v>822158</v>
      </c>
      <c r="J19" s="65">
        <v>52941</v>
      </c>
      <c r="K19" s="65">
        <v>193004</v>
      </c>
      <c r="L19" s="65">
        <v>0</v>
      </c>
      <c r="M19" s="65">
        <v>33068</v>
      </c>
      <c r="N19" s="65">
        <v>331915</v>
      </c>
      <c r="O19" s="65">
        <v>0</v>
      </c>
      <c r="P19" s="65">
        <v>4186</v>
      </c>
      <c r="Q19" s="65">
        <v>7381163</v>
      </c>
      <c r="R19" s="56"/>
      <c r="S19" s="46" t="s">
        <v>84</v>
      </c>
    </row>
    <row r="20" spans="2:19" ht="35.25" customHeight="1">
      <c r="B20" s="46" t="s">
        <v>85</v>
      </c>
      <c r="C20" s="57"/>
      <c r="D20" s="65">
        <v>0</v>
      </c>
      <c r="E20" s="65">
        <v>0</v>
      </c>
      <c r="F20" s="65">
        <v>601749</v>
      </c>
      <c r="G20" s="65">
        <v>0</v>
      </c>
      <c r="H20" s="65">
        <v>601749</v>
      </c>
      <c r="I20" s="65">
        <v>450625</v>
      </c>
      <c r="J20" s="65">
        <v>26102</v>
      </c>
      <c r="K20" s="65">
        <v>125022</v>
      </c>
      <c r="L20" s="65">
        <v>0</v>
      </c>
      <c r="M20" s="65">
        <v>80201</v>
      </c>
      <c r="N20" s="65">
        <v>22865</v>
      </c>
      <c r="O20" s="65">
        <v>0</v>
      </c>
      <c r="P20" s="65">
        <v>4162</v>
      </c>
      <c r="Q20" s="65">
        <v>3985432</v>
      </c>
      <c r="R20" s="56"/>
      <c r="S20" s="46" t="s">
        <v>85</v>
      </c>
    </row>
    <row r="21" spans="2:19" ht="35.25" customHeight="1">
      <c r="B21" s="46" t="s">
        <v>86</v>
      </c>
      <c r="C21" s="57"/>
      <c r="D21" s="65">
        <v>0</v>
      </c>
      <c r="E21" s="65">
        <v>0</v>
      </c>
      <c r="F21" s="65">
        <v>435574</v>
      </c>
      <c r="G21" s="65">
        <v>0</v>
      </c>
      <c r="H21" s="65">
        <v>435574</v>
      </c>
      <c r="I21" s="65">
        <v>346612</v>
      </c>
      <c r="J21" s="65">
        <v>18723</v>
      </c>
      <c r="K21" s="65">
        <v>70239</v>
      </c>
      <c r="L21" s="65">
        <v>0</v>
      </c>
      <c r="M21" s="65">
        <v>0</v>
      </c>
      <c r="N21" s="65">
        <v>78752</v>
      </c>
      <c r="O21" s="65">
        <v>0</v>
      </c>
      <c r="P21" s="65">
        <v>1315</v>
      </c>
      <c r="Q21" s="65">
        <v>3046383</v>
      </c>
      <c r="R21" s="56"/>
      <c r="S21" s="46" t="s">
        <v>86</v>
      </c>
    </row>
    <row r="22" spans="2:19" ht="35.25" customHeight="1">
      <c r="B22" s="46" t="s">
        <v>87</v>
      </c>
      <c r="C22" s="57"/>
      <c r="D22" s="65">
        <v>0</v>
      </c>
      <c r="E22" s="65">
        <v>0</v>
      </c>
      <c r="F22" s="65">
        <v>737351</v>
      </c>
      <c r="G22" s="65">
        <v>0</v>
      </c>
      <c r="H22" s="65">
        <v>737351</v>
      </c>
      <c r="I22" s="65">
        <v>575303</v>
      </c>
      <c r="J22" s="65">
        <v>42422</v>
      </c>
      <c r="K22" s="65">
        <v>119626</v>
      </c>
      <c r="L22" s="65">
        <v>0</v>
      </c>
      <c r="M22" s="65">
        <v>0</v>
      </c>
      <c r="N22" s="65">
        <v>95143</v>
      </c>
      <c r="O22" s="65">
        <v>0</v>
      </c>
      <c r="P22" s="65">
        <v>2565</v>
      </c>
      <c r="Q22" s="65">
        <v>5287010</v>
      </c>
      <c r="R22" s="56"/>
      <c r="S22" s="46" t="s">
        <v>87</v>
      </c>
    </row>
    <row r="23" spans="2:19" ht="35.25" customHeight="1">
      <c r="B23" s="46" t="s">
        <v>88</v>
      </c>
      <c r="C23" s="57"/>
      <c r="D23" s="65">
        <v>0</v>
      </c>
      <c r="E23" s="65">
        <v>0</v>
      </c>
      <c r="F23" s="65">
        <v>1144541</v>
      </c>
      <c r="G23" s="65">
        <v>0</v>
      </c>
      <c r="H23" s="65">
        <v>1144541</v>
      </c>
      <c r="I23" s="65">
        <v>877270</v>
      </c>
      <c r="J23" s="65">
        <v>56510</v>
      </c>
      <c r="K23" s="65">
        <v>210761</v>
      </c>
      <c r="L23" s="65">
        <v>0</v>
      </c>
      <c r="M23" s="65">
        <v>96062</v>
      </c>
      <c r="N23" s="65">
        <v>289024</v>
      </c>
      <c r="O23" s="65">
        <v>0</v>
      </c>
      <c r="P23" s="65">
        <v>50420</v>
      </c>
      <c r="Q23" s="65">
        <v>8480791</v>
      </c>
      <c r="R23" s="56"/>
      <c r="S23" s="46" t="s">
        <v>88</v>
      </c>
    </row>
    <row r="24" spans="2:19" ht="35.25" customHeight="1">
      <c r="B24" s="46" t="s">
        <v>89</v>
      </c>
      <c r="C24" s="57"/>
      <c r="D24" s="65">
        <v>0</v>
      </c>
      <c r="E24" s="65">
        <v>0</v>
      </c>
      <c r="F24" s="65">
        <v>564524</v>
      </c>
      <c r="G24" s="65">
        <v>0</v>
      </c>
      <c r="H24" s="65">
        <v>564524</v>
      </c>
      <c r="I24" s="65">
        <v>434695</v>
      </c>
      <c r="J24" s="65">
        <v>28636</v>
      </c>
      <c r="K24" s="65">
        <v>101193</v>
      </c>
      <c r="L24" s="65">
        <v>0</v>
      </c>
      <c r="M24" s="65">
        <v>0</v>
      </c>
      <c r="N24" s="65">
        <v>138065</v>
      </c>
      <c r="O24" s="65">
        <v>0</v>
      </c>
      <c r="P24" s="65">
        <v>764</v>
      </c>
      <c r="Q24" s="65">
        <v>3990096</v>
      </c>
      <c r="R24" s="56"/>
      <c r="S24" s="46" t="s">
        <v>89</v>
      </c>
    </row>
    <row r="25" spans="2:19" ht="52.5" customHeight="1">
      <c r="B25" s="47" t="s">
        <v>96</v>
      </c>
      <c r="C25" s="57"/>
      <c r="D25" s="65">
        <f aca="true" t="shared" si="0" ref="D25:Q25">SUM(D12:D24)</f>
        <v>1856</v>
      </c>
      <c r="E25" s="65">
        <f t="shared" si="0"/>
        <v>0</v>
      </c>
      <c r="F25" s="65">
        <f t="shared" si="0"/>
        <v>14423598</v>
      </c>
      <c r="G25" s="65">
        <f t="shared" si="0"/>
        <v>0</v>
      </c>
      <c r="H25" s="65">
        <f t="shared" si="0"/>
        <v>14423598</v>
      </c>
      <c r="I25" s="65">
        <f t="shared" si="0"/>
        <v>11111029</v>
      </c>
      <c r="J25" s="65">
        <f t="shared" si="0"/>
        <v>666827</v>
      </c>
      <c r="K25" s="65">
        <f t="shared" si="0"/>
        <v>2645742</v>
      </c>
      <c r="L25" s="65">
        <f t="shared" si="0"/>
        <v>0</v>
      </c>
      <c r="M25" s="65">
        <f t="shared" si="0"/>
        <v>262112</v>
      </c>
      <c r="N25" s="65">
        <f t="shared" si="0"/>
        <v>2374509</v>
      </c>
      <c r="O25" s="65">
        <f t="shared" si="0"/>
        <v>0</v>
      </c>
      <c r="P25" s="65">
        <f t="shared" si="0"/>
        <v>127279</v>
      </c>
      <c r="Q25" s="65">
        <f t="shared" si="0"/>
        <v>100732571</v>
      </c>
      <c r="R25" s="56"/>
      <c r="S25" s="47" t="s">
        <v>96</v>
      </c>
    </row>
    <row r="26" spans="2:19" ht="52.5" customHeight="1">
      <c r="B26" s="46" t="s">
        <v>41</v>
      </c>
      <c r="C26" s="57"/>
      <c r="D26" s="65">
        <v>0</v>
      </c>
      <c r="E26" s="65">
        <v>0</v>
      </c>
      <c r="F26" s="65">
        <v>290709</v>
      </c>
      <c r="G26" s="65">
        <v>0</v>
      </c>
      <c r="H26" s="65">
        <v>290709</v>
      </c>
      <c r="I26" s="65">
        <v>226582</v>
      </c>
      <c r="J26" s="65">
        <v>11111</v>
      </c>
      <c r="K26" s="65">
        <v>53016</v>
      </c>
      <c r="L26" s="65">
        <v>0</v>
      </c>
      <c r="M26" s="65">
        <v>0</v>
      </c>
      <c r="N26" s="65">
        <v>68005</v>
      </c>
      <c r="O26" s="65">
        <v>0</v>
      </c>
      <c r="P26" s="65">
        <v>1895</v>
      </c>
      <c r="Q26" s="65">
        <v>2034739</v>
      </c>
      <c r="R26" s="56"/>
      <c r="S26" s="46" t="s">
        <v>41</v>
      </c>
    </row>
    <row r="27" spans="2:19" ht="35.25" customHeight="1">
      <c r="B27" s="46" t="s">
        <v>42</v>
      </c>
      <c r="C27" s="57"/>
      <c r="D27" s="65">
        <v>0</v>
      </c>
      <c r="E27" s="65">
        <v>0</v>
      </c>
      <c r="F27" s="65">
        <v>141593</v>
      </c>
      <c r="G27" s="65">
        <v>0</v>
      </c>
      <c r="H27" s="65">
        <v>141593</v>
      </c>
      <c r="I27" s="65">
        <v>101690</v>
      </c>
      <c r="J27" s="65">
        <v>6180</v>
      </c>
      <c r="K27" s="65">
        <v>33723</v>
      </c>
      <c r="L27" s="65">
        <v>0</v>
      </c>
      <c r="M27" s="65">
        <v>0</v>
      </c>
      <c r="N27" s="65">
        <v>47651</v>
      </c>
      <c r="O27" s="65">
        <v>0</v>
      </c>
      <c r="P27" s="65">
        <v>190</v>
      </c>
      <c r="Q27" s="65">
        <v>952882</v>
      </c>
      <c r="R27" s="56"/>
      <c r="S27" s="46" t="s">
        <v>42</v>
      </c>
    </row>
    <row r="28" spans="2:19" ht="35.25" customHeight="1">
      <c r="B28" s="46" t="s">
        <v>93</v>
      </c>
      <c r="C28" s="57"/>
      <c r="D28" s="65">
        <v>0</v>
      </c>
      <c r="E28" s="65">
        <v>0</v>
      </c>
      <c r="F28" s="65">
        <v>236568</v>
      </c>
      <c r="G28" s="65">
        <v>0</v>
      </c>
      <c r="H28" s="65">
        <v>236568</v>
      </c>
      <c r="I28" s="65">
        <v>157001</v>
      </c>
      <c r="J28" s="65">
        <v>30509</v>
      </c>
      <c r="K28" s="65">
        <v>49058</v>
      </c>
      <c r="L28" s="65">
        <v>0</v>
      </c>
      <c r="M28" s="65">
        <v>3343</v>
      </c>
      <c r="N28" s="65">
        <v>18912</v>
      </c>
      <c r="O28" s="65">
        <v>0</v>
      </c>
      <c r="P28" s="65">
        <v>151</v>
      </c>
      <c r="Q28" s="65">
        <v>1437602</v>
      </c>
      <c r="R28" s="56"/>
      <c r="S28" s="46" t="s">
        <v>92</v>
      </c>
    </row>
    <row r="29" spans="2:19" ht="35.25" customHeight="1">
      <c r="B29" s="46" t="s">
        <v>43</v>
      </c>
      <c r="C29" s="57"/>
      <c r="D29" s="65">
        <v>0</v>
      </c>
      <c r="E29" s="65">
        <v>0</v>
      </c>
      <c r="F29" s="65">
        <v>119726</v>
      </c>
      <c r="G29" s="65">
        <v>0</v>
      </c>
      <c r="H29" s="65">
        <v>118412</v>
      </c>
      <c r="I29" s="65">
        <v>72803</v>
      </c>
      <c r="J29" s="65">
        <v>1147</v>
      </c>
      <c r="K29" s="65">
        <v>44462</v>
      </c>
      <c r="L29" s="65">
        <v>1314</v>
      </c>
      <c r="M29" s="65">
        <v>1427</v>
      </c>
      <c r="N29" s="65">
        <v>3340</v>
      </c>
      <c r="O29" s="65">
        <v>0</v>
      </c>
      <c r="P29" s="65">
        <v>43</v>
      </c>
      <c r="Q29" s="65">
        <v>639806</v>
      </c>
      <c r="R29" s="56"/>
      <c r="S29" s="46" t="s">
        <v>43</v>
      </c>
    </row>
    <row r="30" spans="2:19" ht="35.25" customHeight="1">
      <c r="B30" s="46" t="s">
        <v>44</v>
      </c>
      <c r="C30" s="57"/>
      <c r="D30" s="65">
        <v>0</v>
      </c>
      <c r="E30" s="65">
        <v>0</v>
      </c>
      <c r="F30" s="65">
        <v>120365</v>
      </c>
      <c r="G30" s="65">
        <v>0</v>
      </c>
      <c r="H30" s="65">
        <v>120365</v>
      </c>
      <c r="I30" s="65">
        <v>94713</v>
      </c>
      <c r="J30" s="65">
        <v>7487</v>
      </c>
      <c r="K30" s="65">
        <v>18165</v>
      </c>
      <c r="L30" s="65">
        <v>0</v>
      </c>
      <c r="M30" s="65">
        <v>6798</v>
      </c>
      <c r="N30" s="65">
        <v>10256</v>
      </c>
      <c r="O30" s="65">
        <v>0</v>
      </c>
      <c r="P30" s="65">
        <v>1</v>
      </c>
      <c r="Q30" s="65">
        <v>835147</v>
      </c>
      <c r="R30" s="56"/>
      <c r="S30" s="46" t="s">
        <v>44</v>
      </c>
    </row>
    <row r="31" spans="2:19" ht="35.25" customHeight="1">
      <c r="B31" s="46" t="s">
        <v>45</v>
      </c>
      <c r="C31" s="57"/>
      <c r="D31" s="65">
        <v>0</v>
      </c>
      <c r="E31" s="65">
        <v>0</v>
      </c>
      <c r="F31" s="65">
        <v>125059</v>
      </c>
      <c r="G31" s="65">
        <v>0</v>
      </c>
      <c r="H31" s="65">
        <v>125059</v>
      </c>
      <c r="I31" s="65">
        <v>92739</v>
      </c>
      <c r="J31" s="65">
        <v>6056</v>
      </c>
      <c r="K31" s="65">
        <v>26264</v>
      </c>
      <c r="L31" s="65">
        <v>0</v>
      </c>
      <c r="M31" s="65">
        <v>4555</v>
      </c>
      <c r="N31" s="65">
        <v>6485</v>
      </c>
      <c r="O31" s="65">
        <v>0</v>
      </c>
      <c r="P31" s="65">
        <v>948</v>
      </c>
      <c r="Q31" s="65">
        <v>814296</v>
      </c>
      <c r="R31" s="56"/>
      <c r="S31" s="46" t="s">
        <v>45</v>
      </c>
    </row>
    <row r="32" spans="2:19" ht="52.5" customHeight="1">
      <c r="B32" s="47" t="s">
        <v>97</v>
      </c>
      <c r="C32" s="57"/>
      <c r="D32" s="65">
        <f aca="true" t="shared" si="1" ref="D32:Q32">SUM(D26:D31)</f>
        <v>0</v>
      </c>
      <c r="E32" s="65">
        <f t="shared" si="1"/>
        <v>0</v>
      </c>
      <c r="F32" s="65">
        <f t="shared" si="1"/>
        <v>1034020</v>
      </c>
      <c r="G32" s="65">
        <f t="shared" si="1"/>
        <v>0</v>
      </c>
      <c r="H32" s="65">
        <f t="shared" si="1"/>
        <v>1032706</v>
      </c>
      <c r="I32" s="65">
        <f t="shared" si="1"/>
        <v>745528</v>
      </c>
      <c r="J32" s="65">
        <f t="shared" si="1"/>
        <v>62490</v>
      </c>
      <c r="K32" s="65">
        <f t="shared" si="1"/>
        <v>224688</v>
      </c>
      <c r="L32" s="65">
        <f t="shared" si="1"/>
        <v>1314</v>
      </c>
      <c r="M32" s="65">
        <f t="shared" si="1"/>
        <v>16123</v>
      </c>
      <c r="N32" s="65">
        <f t="shared" si="1"/>
        <v>154649</v>
      </c>
      <c r="O32" s="65">
        <f t="shared" si="1"/>
        <v>0</v>
      </c>
      <c r="P32" s="65">
        <f t="shared" si="1"/>
        <v>3228</v>
      </c>
      <c r="Q32" s="65">
        <f t="shared" si="1"/>
        <v>6714472</v>
      </c>
      <c r="R32" s="56"/>
      <c r="S32" s="47" t="s">
        <v>97</v>
      </c>
    </row>
    <row r="33" spans="2:19" ht="52.5" customHeight="1">
      <c r="B33" s="47" t="s">
        <v>90</v>
      </c>
      <c r="C33" s="57"/>
      <c r="D33" s="65">
        <f aca="true" t="shared" si="2" ref="D33:Q33">D25+D32</f>
        <v>1856</v>
      </c>
      <c r="E33" s="65">
        <f t="shared" si="2"/>
        <v>0</v>
      </c>
      <c r="F33" s="65">
        <f t="shared" si="2"/>
        <v>15457618</v>
      </c>
      <c r="G33" s="65">
        <f t="shared" si="2"/>
        <v>0</v>
      </c>
      <c r="H33" s="65">
        <f t="shared" si="2"/>
        <v>15456304</v>
      </c>
      <c r="I33" s="65">
        <f t="shared" si="2"/>
        <v>11856557</v>
      </c>
      <c r="J33" s="65">
        <f t="shared" si="2"/>
        <v>729317</v>
      </c>
      <c r="K33" s="65">
        <f t="shared" si="2"/>
        <v>2870430</v>
      </c>
      <c r="L33" s="65">
        <f t="shared" si="2"/>
        <v>1314</v>
      </c>
      <c r="M33" s="65">
        <f t="shared" si="2"/>
        <v>278235</v>
      </c>
      <c r="N33" s="65">
        <f t="shared" si="2"/>
        <v>2529158</v>
      </c>
      <c r="O33" s="65">
        <f t="shared" si="2"/>
        <v>0</v>
      </c>
      <c r="P33" s="65">
        <f t="shared" si="2"/>
        <v>130507</v>
      </c>
      <c r="Q33" s="65">
        <f t="shared" si="2"/>
        <v>107447043</v>
      </c>
      <c r="R33" s="56"/>
      <c r="S33" s="47" t="s">
        <v>90</v>
      </c>
    </row>
    <row r="34" spans="1:20" ht="26.25" customHeight="1" thickBot="1">
      <c r="A34" s="50"/>
      <c r="B34" s="48"/>
      <c r="C34" s="59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58"/>
      <c r="S34" s="48"/>
      <c r="T34" s="50"/>
    </row>
  </sheetData>
  <sheetProtection/>
  <mergeCells count="2">
    <mergeCell ref="G7:L7"/>
    <mergeCell ref="I8:K8"/>
  </mergeCells>
  <printOptions/>
  <pageMargins left="0.984251968503937" right="0.7874015748031497" top="1.1811023622047245" bottom="0.6299212598425197" header="0.5118110236220472" footer="0.35433070866141736"/>
  <pageSetup horizontalDpi="600" verticalDpi="600" orientation="portrait" paperSize="9" scale="73" r:id="rId1"/>
  <ignoredErrors>
    <ignoredError sqref="E7:F7 M7:P7 D8 G8:H8 L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M13" sqref="M13"/>
    </sheetView>
  </sheetViews>
  <sheetFormatPr defaultColWidth="9.00390625" defaultRowHeight="13.5"/>
  <cols>
    <col min="1" max="1" width="1.75390625" style="52" customWidth="1"/>
    <col min="2" max="2" width="13.375" style="52" customWidth="1"/>
    <col min="3" max="3" width="1.75390625" style="52" customWidth="1"/>
    <col min="4" max="15" width="15.25390625" style="52" customWidth="1"/>
    <col min="16" max="16" width="1.75390625" style="52" customWidth="1"/>
    <col min="17" max="17" width="13.375" style="52" customWidth="1"/>
    <col min="18" max="18" width="1.75390625" style="52" customWidth="1"/>
    <col min="19" max="19" width="9.00390625" style="52" customWidth="1"/>
    <col min="20" max="22" width="9.00390625" style="80" customWidth="1"/>
    <col min="23" max="16384" width="9.00390625" style="52" customWidth="1"/>
  </cols>
  <sheetData>
    <row r="1" spans="2:10" ht="14.25">
      <c r="B1" s="39" t="s">
        <v>177</v>
      </c>
      <c r="D1" s="39"/>
      <c r="J1" s="39"/>
    </row>
    <row r="2" spans="2:10" ht="13.5">
      <c r="B2" s="55"/>
      <c r="D2" s="55"/>
      <c r="J2" s="55"/>
    </row>
    <row r="3" spans="2:10" ht="7.5" customHeight="1">
      <c r="B3" s="55"/>
      <c r="D3" s="55"/>
      <c r="J3" s="55"/>
    </row>
    <row r="4" spans="1:18" ht="24">
      <c r="A4" s="49"/>
      <c r="B4" s="41" t="s">
        <v>176</v>
      </c>
      <c r="C4" s="49"/>
      <c r="D4" s="41"/>
      <c r="E4" s="12"/>
      <c r="F4" s="12"/>
      <c r="G4" s="12"/>
      <c r="H4" s="12"/>
      <c r="I4" s="12"/>
      <c r="J4" s="41"/>
      <c r="K4" s="49"/>
      <c r="L4" s="12"/>
      <c r="M4" s="12"/>
      <c r="N4" s="12"/>
      <c r="O4" s="12"/>
      <c r="P4" s="12"/>
      <c r="Q4" s="12"/>
      <c r="R4" s="12"/>
    </row>
    <row r="5" spans="1:18" ht="17.25">
      <c r="A5" s="49"/>
      <c r="B5" s="49"/>
      <c r="C5" s="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50"/>
      <c r="B6" s="51" t="s">
        <v>171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44" t="s">
        <v>1</v>
      </c>
    </row>
    <row r="7" spans="1:18" ht="13.5">
      <c r="A7" s="12"/>
      <c r="B7" s="13"/>
      <c r="C7" s="38"/>
      <c r="D7" s="15" t="s">
        <v>47</v>
      </c>
      <c r="E7" s="15" t="s">
        <v>48</v>
      </c>
      <c r="F7" s="98" t="s">
        <v>60</v>
      </c>
      <c r="G7" s="93"/>
      <c r="H7" s="94"/>
      <c r="I7" s="27" t="s">
        <v>49</v>
      </c>
      <c r="J7" s="31" t="s">
        <v>100</v>
      </c>
      <c r="K7" s="22" t="s">
        <v>101</v>
      </c>
      <c r="L7" s="98" t="s">
        <v>64</v>
      </c>
      <c r="M7" s="99"/>
      <c r="N7" s="22" t="s">
        <v>164</v>
      </c>
      <c r="O7" s="15" t="s">
        <v>165</v>
      </c>
      <c r="P7" s="74"/>
      <c r="Q7" s="12"/>
      <c r="R7" s="12"/>
    </row>
    <row r="8" spans="1:18" ht="13.5">
      <c r="A8" s="12"/>
      <c r="B8" s="13"/>
      <c r="C8" s="14"/>
      <c r="D8" s="4"/>
      <c r="E8" s="4"/>
      <c r="F8" s="16" t="s">
        <v>50</v>
      </c>
      <c r="G8" s="16" t="s">
        <v>51</v>
      </c>
      <c r="H8" s="16" t="s">
        <v>52</v>
      </c>
      <c r="I8" s="28"/>
      <c r="J8" s="4"/>
      <c r="K8" s="23"/>
      <c r="L8" s="16" t="s">
        <v>50</v>
      </c>
      <c r="M8" s="16" t="s">
        <v>133</v>
      </c>
      <c r="N8" s="23"/>
      <c r="O8" s="4"/>
      <c r="P8" s="75"/>
      <c r="Q8" s="12"/>
      <c r="R8" s="12"/>
    </row>
    <row r="9" spans="1:18" ht="13.5">
      <c r="A9" s="12"/>
      <c r="B9" s="19" t="s">
        <v>107</v>
      </c>
      <c r="C9" s="4"/>
      <c r="D9" s="4" t="s">
        <v>61</v>
      </c>
      <c r="E9" s="4" t="s">
        <v>62</v>
      </c>
      <c r="F9" s="4" t="s">
        <v>76</v>
      </c>
      <c r="G9" s="4" t="s">
        <v>63</v>
      </c>
      <c r="H9" s="4" t="s">
        <v>77</v>
      </c>
      <c r="I9" s="28" t="s">
        <v>78</v>
      </c>
      <c r="J9" s="4" t="s">
        <v>79</v>
      </c>
      <c r="K9" s="23" t="s">
        <v>153</v>
      </c>
      <c r="L9" s="34" t="s">
        <v>179</v>
      </c>
      <c r="M9" s="4" t="s">
        <v>162</v>
      </c>
      <c r="N9" s="23" t="s">
        <v>81</v>
      </c>
      <c r="O9" s="4" t="s">
        <v>65</v>
      </c>
      <c r="P9" s="75"/>
      <c r="Q9" s="36" t="s">
        <v>112</v>
      </c>
      <c r="R9" s="12"/>
    </row>
    <row r="10" spans="1:18" ht="13.5">
      <c r="A10" s="12"/>
      <c r="B10" s="13"/>
      <c r="C10" s="14"/>
      <c r="D10" s="4"/>
      <c r="E10" s="4"/>
      <c r="F10" s="4"/>
      <c r="G10" s="4"/>
      <c r="H10" s="4"/>
      <c r="I10" s="28" t="s">
        <v>115</v>
      </c>
      <c r="J10" s="4" t="s">
        <v>80</v>
      </c>
      <c r="K10" s="23"/>
      <c r="L10" s="34" t="s">
        <v>180</v>
      </c>
      <c r="M10" s="4" t="s">
        <v>163</v>
      </c>
      <c r="N10" s="23"/>
      <c r="O10" s="4"/>
      <c r="P10" s="75"/>
      <c r="Q10" s="12"/>
      <c r="R10" s="12"/>
    </row>
    <row r="11" spans="1:18" ht="14.25" thickBot="1">
      <c r="A11" s="17"/>
      <c r="B11" s="17"/>
      <c r="C11" s="18"/>
      <c r="D11" s="9"/>
      <c r="E11" s="9"/>
      <c r="F11" s="8"/>
      <c r="G11" s="9"/>
      <c r="H11" s="9"/>
      <c r="I11" s="29"/>
      <c r="J11" s="9"/>
      <c r="K11" s="24"/>
      <c r="L11" s="9"/>
      <c r="M11" s="9"/>
      <c r="N11" s="24"/>
      <c r="O11" s="9"/>
      <c r="P11" s="53"/>
      <c r="Q11" s="17"/>
      <c r="R11" s="17"/>
    </row>
    <row r="12" spans="2:17" ht="52.5" customHeight="1">
      <c r="B12" s="46" t="s">
        <v>35</v>
      </c>
      <c r="C12" s="57"/>
      <c r="D12" s="65">
        <v>505937</v>
      </c>
      <c r="E12" s="65">
        <v>23867426</v>
      </c>
      <c r="F12" s="65">
        <v>23703203</v>
      </c>
      <c r="G12" s="65">
        <v>134775</v>
      </c>
      <c r="H12" s="65">
        <v>29448</v>
      </c>
      <c r="I12" s="65">
        <v>0</v>
      </c>
      <c r="J12" s="65">
        <v>0</v>
      </c>
      <c r="K12" s="65">
        <v>949837</v>
      </c>
      <c r="L12" s="65">
        <v>514461</v>
      </c>
      <c r="M12" s="65">
        <v>435376</v>
      </c>
      <c r="N12" s="65">
        <v>0</v>
      </c>
      <c r="O12" s="65">
        <v>18646</v>
      </c>
      <c r="P12" s="56"/>
      <c r="Q12" s="46" t="s">
        <v>35</v>
      </c>
    </row>
    <row r="13" spans="2:17" ht="35.25" customHeight="1">
      <c r="B13" s="46" t="s">
        <v>36</v>
      </c>
      <c r="C13" s="57"/>
      <c r="D13" s="65">
        <v>197285</v>
      </c>
      <c r="E13" s="65">
        <v>7505985</v>
      </c>
      <c r="F13" s="65">
        <v>6912681</v>
      </c>
      <c r="G13" s="65">
        <v>182179</v>
      </c>
      <c r="H13" s="65">
        <v>411125</v>
      </c>
      <c r="I13" s="65">
        <v>0</v>
      </c>
      <c r="J13" s="65">
        <v>0</v>
      </c>
      <c r="K13" s="65">
        <v>399694</v>
      </c>
      <c r="L13" s="65">
        <v>97807</v>
      </c>
      <c r="M13" s="65">
        <v>301887</v>
      </c>
      <c r="N13" s="65">
        <v>0</v>
      </c>
      <c r="O13" s="65">
        <v>695</v>
      </c>
      <c r="P13" s="56"/>
      <c r="Q13" s="46" t="s">
        <v>36</v>
      </c>
    </row>
    <row r="14" spans="2:17" ht="35.25" customHeight="1">
      <c r="B14" s="46" t="s">
        <v>37</v>
      </c>
      <c r="C14" s="57"/>
      <c r="D14" s="65">
        <v>323203</v>
      </c>
      <c r="E14" s="65">
        <v>9956214</v>
      </c>
      <c r="F14" s="65">
        <v>9946095</v>
      </c>
      <c r="G14" s="65">
        <v>0</v>
      </c>
      <c r="H14" s="65">
        <v>10119</v>
      </c>
      <c r="I14" s="65">
        <v>0</v>
      </c>
      <c r="J14" s="65">
        <v>0</v>
      </c>
      <c r="K14" s="65">
        <v>436393</v>
      </c>
      <c r="L14" s="65">
        <v>240191</v>
      </c>
      <c r="M14" s="65">
        <v>196202</v>
      </c>
      <c r="N14" s="65">
        <v>0</v>
      </c>
      <c r="O14" s="65">
        <v>0</v>
      </c>
      <c r="P14" s="56"/>
      <c r="Q14" s="46" t="s">
        <v>37</v>
      </c>
    </row>
    <row r="15" spans="2:17" ht="35.25" customHeight="1">
      <c r="B15" s="46" t="s">
        <v>38</v>
      </c>
      <c r="C15" s="57"/>
      <c r="D15" s="65">
        <v>205154</v>
      </c>
      <c r="E15" s="65">
        <v>5139439</v>
      </c>
      <c r="F15" s="65">
        <v>5133506</v>
      </c>
      <c r="G15" s="65">
        <v>0</v>
      </c>
      <c r="H15" s="65">
        <v>5933</v>
      </c>
      <c r="I15" s="65">
        <v>0</v>
      </c>
      <c r="J15" s="65">
        <v>0</v>
      </c>
      <c r="K15" s="65">
        <v>175122</v>
      </c>
      <c r="L15" s="65">
        <v>62438</v>
      </c>
      <c r="M15" s="65">
        <v>112684</v>
      </c>
      <c r="N15" s="65">
        <v>0</v>
      </c>
      <c r="O15" s="65">
        <v>0</v>
      </c>
      <c r="P15" s="56"/>
      <c r="Q15" s="46" t="s">
        <v>38</v>
      </c>
    </row>
    <row r="16" spans="2:17" ht="35.25" customHeight="1">
      <c r="B16" s="46" t="s">
        <v>39</v>
      </c>
      <c r="C16" s="57"/>
      <c r="D16" s="65">
        <v>274242</v>
      </c>
      <c r="E16" s="65">
        <v>6964496</v>
      </c>
      <c r="F16" s="65">
        <v>6957085</v>
      </c>
      <c r="G16" s="65">
        <v>0</v>
      </c>
      <c r="H16" s="65">
        <v>7411</v>
      </c>
      <c r="I16" s="65">
        <v>0</v>
      </c>
      <c r="J16" s="65">
        <v>0</v>
      </c>
      <c r="K16" s="65">
        <v>353544</v>
      </c>
      <c r="L16" s="65">
        <v>116662</v>
      </c>
      <c r="M16" s="65">
        <v>236882</v>
      </c>
      <c r="N16" s="65">
        <v>0</v>
      </c>
      <c r="O16" s="65">
        <v>44800</v>
      </c>
      <c r="P16" s="56"/>
      <c r="Q16" s="46" t="s">
        <v>39</v>
      </c>
    </row>
    <row r="17" spans="2:17" ht="35.25" customHeight="1">
      <c r="B17" s="46" t="s">
        <v>40</v>
      </c>
      <c r="C17" s="57"/>
      <c r="D17" s="65">
        <v>132101</v>
      </c>
      <c r="E17" s="65">
        <v>4347047</v>
      </c>
      <c r="F17" s="65">
        <v>4341642</v>
      </c>
      <c r="G17" s="65">
        <v>0</v>
      </c>
      <c r="H17" s="65">
        <v>5405</v>
      </c>
      <c r="I17" s="65">
        <v>0</v>
      </c>
      <c r="J17" s="65">
        <v>0</v>
      </c>
      <c r="K17" s="65">
        <v>212930</v>
      </c>
      <c r="L17" s="65">
        <v>102427</v>
      </c>
      <c r="M17" s="65">
        <v>110503</v>
      </c>
      <c r="N17" s="65">
        <v>0</v>
      </c>
      <c r="O17" s="65">
        <v>0</v>
      </c>
      <c r="P17" s="56"/>
      <c r="Q17" s="46" t="s">
        <v>40</v>
      </c>
    </row>
    <row r="18" spans="2:17" ht="35.25" customHeight="1">
      <c r="B18" s="46" t="s">
        <v>83</v>
      </c>
      <c r="C18" s="57"/>
      <c r="D18" s="65">
        <v>152466</v>
      </c>
      <c r="E18" s="65">
        <v>3076742</v>
      </c>
      <c r="F18" s="65">
        <v>3071856</v>
      </c>
      <c r="G18" s="65">
        <v>0</v>
      </c>
      <c r="H18" s="65">
        <v>4886</v>
      </c>
      <c r="I18" s="65">
        <v>0</v>
      </c>
      <c r="J18" s="65">
        <v>0</v>
      </c>
      <c r="K18" s="65">
        <v>111956</v>
      </c>
      <c r="L18" s="65">
        <v>57520</v>
      </c>
      <c r="M18" s="65">
        <v>54436</v>
      </c>
      <c r="N18" s="65">
        <v>0</v>
      </c>
      <c r="O18" s="65">
        <v>0</v>
      </c>
      <c r="P18" s="56"/>
      <c r="Q18" s="46" t="s">
        <v>83</v>
      </c>
    </row>
    <row r="19" spans="2:17" ht="35.25" customHeight="1">
      <c r="B19" s="46" t="s">
        <v>84</v>
      </c>
      <c r="C19" s="57"/>
      <c r="D19" s="65">
        <v>147171</v>
      </c>
      <c r="E19" s="65">
        <v>6465236</v>
      </c>
      <c r="F19" s="65">
        <v>6457955</v>
      </c>
      <c r="G19" s="65">
        <v>0</v>
      </c>
      <c r="H19" s="65">
        <v>7281</v>
      </c>
      <c r="I19" s="65">
        <v>0</v>
      </c>
      <c r="J19" s="65">
        <v>0</v>
      </c>
      <c r="K19" s="65">
        <v>294688</v>
      </c>
      <c r="L19" s="65">
        <v>126962</v>
      </c>
      <c r="M19" s="65">
        <v>167726</v>
      </c>
      <c r="N19" s="65">
        <v>13781</v>
      </c>
      <c r="O19" s="65">
        <v>60081</v>
      </c>
      <c r="P19" s="56"/>
      <c r="Q19" s="46" t="s">
        <v>84</v>
      </c>
    </row>
    <row r="20" spans="2:17" ht="35.25" customHeight="1">
      <c r="B20" s="46" t="s">
        <v>85</v>
      </c>
      <c r="C20" s="57"/>
      <c r="D20" s="65">
        <v>117081</v>
      </c>
      <c r="E20" s="65">
        <v>3455524</v>
      </c>
      <c r="F20" s="65">
        <v>3451468</v>
      </c>
      <c r="G20" s="65">
        <v>0</v>
      </c>
      <c r="H20" s="65">
        <v>4056</v>
      </c>
      <c r="I20" s="65">
        <v>0</v>
      </c>
      <c r="J20" s="65">
        <v>0</v>
      </c>
      <c r="K20" s="65">
        <v>156213</v>
      </c>
      <c r="L20" s="65">
        <v>79017</v>
      </c>
      <c r="M20" s="65">
        <v>77196</v>
      </c>
      <c r="N20" s="65">
        <v>0</v>
      </c>
      <c r="O20" s="65">
        <v>24697</v>
      </c>
      <c r="P20" s="56"/>
      <c r="Q20" s="46" t="s">
        <v>85</v>
      </c>
    </row>
    <row r="21" spans="2:17" ht="35.25" customHeight="1">
      <c r="B21" s="46" t="s">
        <v>86</v>
      </c>
      <c r="C21" s="57"/>
      <c r="D21" s="65">
        <v>65464</v>
      </c>
      <c r="E21" s="65">
        <v>2723857</v>
      </c>
      <c r="F21" s="65">
        <v>2509062</v>
      </c>
      <c r="G21" s="65">
        <v>211932</v>
      </c>
      <c r="H21" s="65">
        <v>2863</v>
      </c>
      <c r="I21" s="65">
        <v>0</v>
      </c>
      <c r="J21" s="65">
        <v>0</v>
      </c>
      <c r="K21" s="65">
        <v>106341</v>
      </c>
      <c r="L21" s="65">
        <v>46459</v>
      </c>
      <c r="M21" s="65">
        <v>59882</v>
      </c>
      <c r="N21" s="65">
        <v>0</v>
      </c>
      <c r="O21" s="65">
        <v>55452</v>
      </c>
      <c r="P21" s="56"/>
      <c r="Q21" s="46" t="s">
        <v>86</v>
      </c>
    </row>
    <row r="22" spans="2:17" ht="35.25" customHeight="1">
      <c r="B22" s="46" t="s">
        <v>87</v>
      </c>
      <c r="C22" s="57"/>
      <c r="D22" s="65">
        <v>112192</v>
      </c>
      <c r="E22" s="65">
        <v>4602421</v>
      </c>
      <c r="F22" s="65">
        <v>4597444</v>
      </c>
      <c r="G22" s="65">
        <v>0</v>
      </c>
      <c r="H22" s="65">
        <v>4977</v>
      </c>
      <c r="I22" s="65">
        <v>0</v>
      </c>
      <c r="J22" s="65">
        <v>0</v>
      </c>
      <c r="K22" s="65">
        <v>280811</v>
      </c>
      <c r="L22" s="65">
        <v>172078</v>
      </c>
      <c r="M22" s="65">
        <v>108733</v>
      </c>
      <c r="N22" s="65">
        <v>0</v>
      </c>
      <c r="O22" s="65">
        <v>0</v>
      </c>
      <c r="P22" s="56"/>
      <c r="Q22" s="46" t="s">
        <v>87</v>
      </c>
    </row>
    <row r="23" spans="2:17" ht="35.25" customHeight="1">
      <c r="B23" s="46" t="s">
        <v>88</v>
      </c>
      <c r="C23" s="57"/>
      <c r="D23" s="65">
        <v>325627</v>
      </c>
      <c r="E23" s="65">
        <v>7018542</v>
      </c>
      <c r="F23" s="65">
        <v>6483441</v>
      </c>
      <c r="G23" s="65">
        <v>527234</v>
      </c>
      <c r="H23" s="65">
        <v>7867</v>
      </c>
      <c r="I23" s="65">
        <v>0</v>
      </c>
      <c r="J23" s="65">
        <v>0</v>
      </c>
      <c r="K23" s="65">
        <v>300543</v>
      </c>
      <c r="L23" s="65">
        <v>224184</v>
      </c>
      <c r="M23" s="65">
        <v>76359</v>
      </c>
      <c r="N23" s="65">
        <v>0</v>
      </c>
      <c r="O23" s="65">
        <v>0</v>
      </c>
      <c r="P23" s="56"/>
      <c r="Q23" s="46" t="s">
        <v>88</v>
      </c>
    </row>
    <row r="24" spans="2:17" ht="35.25" customHeight="1">
      <c r="B24" s="46" t="s">
        <v>89</v>
      </c>
      <c r="C24" s="57"/>
      <c r="D24" s="65">
        <v>98528</v>
      </c>
      <c r="E24" s="65">
        <v>3477830</v>
      </c>
      <c r="F24" s="65">
        <v>3473844</v>
      </c>
      <c r="G24" s="65">
        <v>0</v>
      </c>
      <c r="H24" s="65">
        <v>3986</v>
      </c>
      <c r="I24" s="65">
        <v>8000</v>
      </c>
      <c r="J24" s="65">
        <v>0</v>
      </c>
      <c r="K24" s="65">
        <v>170228</v>
      </c>
      <c r="L24" s="65">
        <v>70853</v>
      </c>
      <c r="M24" s="65">
        <v>99375</v>
      </c>
      <c r="N24" s="65">
        <v>0</v>
      </c>
      <c r="O24" s="65">
        <v>0</v>
      </c>
      <c r="P24" s="56"/>
      <c r="Q24" s="46" t="s">
        <v>89</v>
      </c>
    </row>
    <row r="25" spans="2:17" ht="52.5" customHeight="1">
      <c r="B25" s="47" t="s">
        <v>96</v>
      </c>
      <c r="C25" s="57"/>
      <c r="D25" s="65">
        <f aca="true" t="shared" si="0" ref="D25:I25">SUM(D12:D24)</f>
        <v>2656451</v>
      </c>
      <c r="E25" s="65">
        <f t="shared" si="0"/>
        <v>88600759</v>
      </c>
      <c r="F25" s="65">
        <f t="shared" si="0"/>
        <v>87039282</v>
      </c>
      <c r="G25" s="65">
        <f t="shared" si="0"/>
        <v>1056120</v>
      </c>
      <c r="H25" s="65">
        <f t="shared" si="0"/>
        <v>505357</v>
      </c>
      <c r="I25" s="65">
        <f t="shared" si="0"/>
        <v>8000</v>
      </c>
      <c r="J25" s="65">
        <f aca="true" t="shared" si="1" ref="J25:O25">SUM(J12:J24)</f>
        <v>0</v>
      </c>
      <c r="K25" s="65">
        <f t="shared" si="1"/>
        <v>3948300</v>
      </c>
      <c r="L25" s="65">
        <f t="shared" si="1"/>
        <v>1911059</v>
      </c>
      <c r="M25" s="65">
        <f t="shared" si="1"/>
        <v>2037241</v>
      </c>
      <c r="N25" s="65">
        <f t="shared" si="1"/>
        <v>13781</v>
      </c>
      <c r="O25" s="65">
        <f t="shared" si="1"/>
        <v>204371</v>
      </c>
      <c r="P25" s="56"/>
      <c r="Q25" s="47" t="s">
        <v>96</v>
      </c>
    </row>
    <row r="26" spans="2:17" ht="52.5" customHeight="1">
      <c r="B26" s="46" t="s">
        <v>41</v>
      </c>
      <c r="C26" s="57"/>
      <c r="D26" s="65">
        <v>52027</v>
      </c>
      <c r="E26" s="65">
        <v>1812657</v>
      </c>
      <c r="F26" s="65">
        <v>1810874</v>
      </c>
      <c r="G26" s="65">
        <v>0</v>
      </c>
      <c r="H26" s="65">
        <v>1783</v>
      </c>
      <c r="I26" s="65">
        <v>0</v>
      </c>
      <c r="J26" s="65">
        <v>0</v>
      </c>
      <c r="K26" s="65">
        <v>68946</v>
      </c>
      <c r="L26" s="65">
        <v>30400</v>
      </c>
      <c r="M26" s="65">
        <v>38546</v>
      </c>
      <c r="N26" s="65">
        <v>0</v>
      </c>
      <c r="O26" s="65">
        <v>0</v>
      </c>
      <c r="P26" s="56"/>
      <c r="Q26" s="46" t="s">
        <v>41</v>
      </c>
    </row>
    <row r="27" spans="2:17" ht="35.25" customHeight="1">
      <c r="B27" s="46" t="s">
        <v>42</v>
      </c>
      <c r="C27" s="57"/>
      <c r="D27" s="65">
        <v>33211</v>
      </c>
      <c r="E27" s="65">
        <v>813518</v>
      </c>
      <c r="F27" s="65">
        <v>812605</v>
      </c>
      <c r="G27" s="65">
        <v>0</v>
      </c>
      <c r="H27" s="65">
        <v>913</v>
      </c>
      <c r="I27" s="65">
        <v>0</v>
      </c>
      <c r="J27" s="65">
        <v>0</v>
      </c>
      <c r="K27" s="65">
        <v>34987</v>
      </c>
      <c r="L27" s="65">
        <v>9176</v>
      </c>
      <c r="M27" s="65">
        <v>25811</v>
      </c>
      <c r="N27" s="65">
        <v>0</v>
      </c>
      <c r="O27" s="65">
        <v>0</v>
      </c>
      <c r="P27" s="56"/>
      <c r="Q27" s="46" t="s">
        <v>42</v>
      </c>
    </row>
    <row r="28" spans="2:17" ht="35.25" customHeight="1">
      <c r="B28" s="46" t="s">
        <v>93</v>
      </c>
      <c r="C28" s="57"/>
      <c r="D28" s="65">
        <v>47962</v>
      </c>
      <c r="E28" s="65">
        <v>1256012</v>
      </c>
      <c r="F28" s="65">
        <v>1254744</v>
      </c>
      <c r="G28" s="65">
        <v>0</v>
      </c>
      <c r="H28" s="65">
        <v>1268</v>
      </c>
      <c r="I28" s="65">
        <v>0</v>
      </c>
      <c r="J28" s="65">
        <v>0</v>
      </c>
      <c r="K28" s="65">
        <v>73000</v>
      </c>
      <c r="L28" s="65">
        <v>22666</v>
      </c>
      <c r="M28" s="65">
        <v>50334</v>
      </c>
      <c r="N28" s="65">
        <v>0</v>
      </c>
      <c r="O28" s="65">
        <v>0</v>
      </c>
      <c r="P28" s="56"/>
      <c r="Q28" s="46" t="s">
        <v>92</v>
      </c>
    </row>
    <row r="29" spans="2:17" ht="35.25" customHeight="1">
      <c r="B29" s="46" t="s">
        <v>43</v>
      </c>
      <c r="C29" s="57"/>
      <c r="D29" s="65">
        <v>28677</v>
      </c>
      <c r="E29" s="65">
        <v>582420</v>
      </c>
      <c r="F29" s="65">
        <v>581805</v>
      </c>
      <c r="G29" s="65">
        <v>0</v>
      </c>
      <c r="H29" s="65">
        <v>615</v>
      </c>
      <c r="I29" s="65">
        <v>0</v>
      </c>
      <c r="J29" s="65">
        <v>0</v>
      </c>
      <c r="K29" s="65">
        <v>11518</v>
      </c>
      <c r="L29" s="65">
        <v>2606</v>
      </c>
      <c r="M29" s="65">
        <v>8912</v>
      </c>
      <c r="N29" s="65">
        <v>0</v>
      </c>
      <c r="O29" s="65">
        <v>0</v>
      </c>
      <c r="P29" s="56"/>
      <c r="Q29" s="46" t="s">
        <v>43</v>
      </c>
    </row>
    <row r="30" spans="2:17" ht="35.25" customHeight="1">
      <c r="B30" s="46" t="s">
        <v>44</v>
      </c>
      <c r="C30" s="57"/>
      <c r="D30" s="65">
        <v>35028</v>
      </c>
      <c r="E30" s="65">
        <v>757705</v>
      </c>
      <c r="F30" s="65">
        <v>756985</v>
      </c>
      <c r="G30" s="65">
        <v>0</v>
      </c>
      <c r="H30" s="65">
        <v>720</v>
      </c>
      <c r="I30" s="65">
        <v>0</v>
      </c>
      <c r="J30" s="65">
        <v>0</v>
      </c>
      <c r="K30" s="65">
        <v>18381</v>
      </c>
      <c r="L30" s="65">
        <v>12001</v>
      </c>
      <c r="M30" s="65">
        <v>6380</v>
      </c>
      <c r="N30" s="65">
        <v>0</v>
      </c>
      <c r="O30" s="65">
        <v>0</v>
      </c>
      <c r="P30" s="56"/>
      <c r="Q30" s="46" t="s">
        <v>44</v>
      </c>
    </row>
    <row r="31" spans="2:17" ht="35.25" customHeight="1">
      <c r="B31" s="46" t="s">
        <v>45</v>
      </c>
      <c r="C31" s="57"/>
      <c r="D31" s="65">
        <v>18026</v>
      </c>
      <c r="E31" s="65">
        <v>746264</v>
      </c>
      <c r="F31" s="65">
        <v>741206</v>
      </c>
      <c r="G31" s="65">
        <v>4351</v>
      </c>
      <c r="H31" s="65">
        <v>707</v>
      </c>
      <c r="I31" s="65">
        <v>0</v>
      </c>
      <c r="J31" s="65">
        <v>0</v>
      </c>
      <c r="K31" s="65">
        <v>44391</v>
      </c>
      <c r="L31" s="65">
        <v>13531</v>
      </c>
      <c r="M31" s="65">
        <v>30860</v>
      </c>
      <c r="N31" s="65">
        <v>0</v>
      </c>
      <c r="O31" s="65">
        <v>0</v>
      </c>
      <c r="P31" s="56"/>
      <c r="Q31" s="46" t="s">
        <v>45</v>
      </c>
    </row>
    <row r="32" spans="2:17" ht="52.5" customHeight="1">
      <c r="B32" s="47" t="s">
        <v>97</v>
      </c>
      <c r="C32" s="57"/>
      <c r="D32" s="65">
        <f aca="true" t="shared" si="2" ref="D32:O32">SUM(D26:D31)</f>
        <v>214931</v>
      </c>
      <c r="E32" s="65">
        <f t="shared" si="2"/>
        <v>5968576</v>
      </c>
      <c r="F32" s="65">
        <f t="shared" si="2"/>
        <v>5958219</v>
      </c>
      <c r="G32" s="65">
        <f t="shared" si="2"/>
        <v>4351</v>
      </c>
      <c r="H32" s="65">
        <f t="shared" si="2"/>
        <v>6006</v>
      </c>
      <c r="I32" s="65">
        <f t="shared" si="2"/>
        <v>0</v>
      </c>
      <c r="J32" s="65">
        <f t="shared" si="2"/>
        <v>0</v>
      </c>
      <c r="K32" s="65">
        <f t="shared" si="2"/>
        <v>251223</v>
      </c>
      <c r="L32" s="65">
        <f t="shared" si="2"/>
        <v>90380</v>
      </c>
      <c r="M32" s="65">
        <f t="shared" si="2"/>
        <v>160843</v>
      </c>
      <c r="N32" s="65">
        <f t="shared" si="2"/>
        <v>0</v>
      </c>
      <c r="O32" s="65">
        <f t="shared" si="2"/>
        <v>0</v>
      </c>
      <c r="P32" s="56"/>
      <c r="Q32" s="47" t="s">
        <v>97</v>
      </c>
    </row>
    <row r="33" spans="2:17" ht="52.5" customHeight="1">
      <c r="B33" s="47" t="s">
        <v>90</v>
      </c>
      <c r="C33" s="57"/>
      <c r="D33" s="65">
        <f aca="true" t="shared" si="3" ref="D33:O33">D25+D32</f>
        <v>2871382</v>
      </c>
      <c r="E33" s="65">
        <f t="shared" si="3"/>
        <v>94569335</v>
      </c>
      <c r="F33" s="65">
        <f t="shared" si="3"/>
        <v>92997501</v>
      </c>
      <c r="G33" s="65">
        <f t="shared" si="3"/>
        <v>1060471</v>
      </c>
      <c r="H33" s="65">
        <f t="shared" si="3"/>
        <v>511363</v>
      </c>
      <c r="I33" s="65">
        <f t="shared" si="3"/>
        <v>8000</v>
      </c>
      <c r="J33" s="65">
        <f t="shared" si="3"/>
        <v>0</v>
      </c>
      <c r="K33" s="65">
        <f t="shared" si="3"/>
        <v>4199523</v>
      </c>
      <c r="L33" s="65">
        <f t="shared" si="3"/>
        <v>2001439</v>
      </c>
      <c r="M33" s="65">
        <f t="shared" si="3"/>
        <v>2198084</v>
      </c>
      <c r="N33" s="65">
        <f t="shared" si="3"/>
        <v>13781</v>
      </c>
      <c r="O33" s="65">
        <f t="shared" si="3"/>
        <v>204371</v>
      </c>
      <c r="P33" s="56"/>
      <c r="Q33" s="47" t="s">
        <v>90</v>
      </c>
    </row>
    <row r="34" spans="1:18" ht="26.25" customHeight="1" thickBot="1">
      <c r="A34" s="50"/>
      <c r="B34" s="48"/>
      <c r="C34" s="59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8"/>
      <c r="Q34" s="48"/>
      <c r="R34" s="50"/>
    </row>
  </sheetData>
  <sheetProtection/>
  <mergeCells count="2">
    <mergeCell ref="F7:H7"/>
    <mergeCell ref="L7:M7"/>
  </mergeCells>
  <printOptions/>
  <pageMargins left="0.984251968503937" right="0.7874015748031497" top="1.1811023622047245" bottom="0.6299212598425197" header="0.5118110236220472" footer="0.35433070866141736"/>
  <pageSetup horizontalDpi="600" verticalDpi="600" orientation="portrait" paperSize="9" scale="73" r:id="rId1"/>
  <ignoredErrors>
    <ignoredError sqref="D7:E7 I7:K7 N7:O7 F8:H8 L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1" sqref="B1"/>
    </sheetView>
  </sheetViews>
  <sheetFormatPr defaultColWidth="9.00390625" defaultRowHeight="13.5"/>
  <cols>
    <col min="1" max="1" width="1.75390625" style="52" customWidth="1"/>
    <col min="2" max="2" width="13.375" style="52" customWidth="1"/>
    <col min="3" max="3" width="1.75390625" style="52" customWidth="1"/>
    <col min="4" max="6" width="15.25390625" style="52" customWidth="1"/>
    <col min="7" max="7" width="15.25390625" style="83" customWidth="1"/>
    <col min="8" max="12" width="15.25390625" style="52" customWidth="1"/>
    <col min="13" max="13" width="18.375" style="52" customWidth="1"/>
    <col min="14" max="15" width="15.25390625" style="52" customWidth="1"/>
    <col min="16" max="16" width="1.75390625" style="52" customWidth="1"/>
    <col min="17" max="17" width="13.375" style="52" customWidth="1"/>
    <col min="18" max="18" width="1.75390625" style="52" customWidth="1"/>
    <col min="19" max="19" width="9.00390625" style="52" customWidth="1"/>
    <col min="20" max="21" width="9.00390625" style="80" customWidth="1"/>
    <col min="22" max="16384" width="9.00390625" style="52" customWidth="1"/>
  </cols>
  <sheetData>
    <row r="1" spans="2:7" ht="14.25">
      <c r="B1" s="39" t="s">
        <v>177</v>
      </c>
      <c r="G1" s="82"/>
    </row>
    <row r="2" spans="2:8" ht="13.5">
      <c r="B2" s="55"/>
      <c r="H2" s="55"/>
    </row>
    <row r="3" spans="2:8" ht="7.5" customHeight="1">
      <c r="B3" s="55"/>
      <c r="H3" s="55"/>
    </row>
    <row r="4" spans="1:21" s="86" customFormat="1" ht="23.25" customHeight="1">
      <c r="A4" s="49"/>
      <c r="B4" s="41" t="s">
        <v>176</v>
      </c>
      <c r="C4" s="49"/>
      <c r="D4" s="12"/>
      <c r="E4" s="12"/>
      <c r="F4" s="12"/>
      <c r="G4" s="84"/>
      <c r="H4" s="85"/>
      <c r="I4" s="85"/>
      <c r="J4" s="85"/>
      <c r="K4" s="85"/>
      <c r="L4" s="85"/>
      <c r="M4" s="85"/>
      <c r="N4" s="85"/>
      <c r="O4" s="85"/>
      <c r="P4" s="12"/>
      <c r="Q4" s="12"/>
      <c r="R4" s="12"/>
      <c r="T4" s="87"/>
      <c r="U4" s="87"/>
    </row>
    <row r="5" spans="1:18" ht="17.25">
      <c r="A5" s="49"/>
      <c r="B5" s="49"/>
      <c r="C5" s="49"/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50"/>
      <c r="B6" s="51" t="s">
        <v>161</v>
      </c>
      <c r="C6" s="50"/>
      <c r="D6" s="51"/>
      <c r="E6" s="51"/>
      <c r="F6" s="51"/>
      <c r="G6" s="51"/>
      <c r="H6" s="51"/>
      <c r="I6" s="51"/>
      <c r="J6" s="51"/>
      <c r="K6" s="51"/>
      <c r="L6" s="44"/>
      <c r="M6" s="44"/>
      <c r="N6" s="44"/>
      <c r="O6" s="44"/>
      <c r="P6" s="50"/>
      <c r="Q6" s="50"/>
      <c r="R6" s="44" t="s">
        <v>1</v>
      </c>
    </row>
    <row r="7" spans="1:18" ht="13.5">
      <c r="A7" s="12"/>
      <c r="B7" s="13"/>
      <c r="C7" s="38"/>
      <c r="D7" s="98" t="s">
        <v>64</v>
      </c>
      <c r="E7" s="94"/>
      <c r="F7" s="30" t="s">
        <v>166</v>
      </c>
      <c r="G7" s="22" t="s">
        <v>167</v>
      </c>
      <c r="H7" s="32" t="s">
        <v>98</v>
      </c>
      <c r="I7" s="10"/>
      <c r="J7" s="31" t="s">
        <v>168</v>
      </c>
      <c r="K7" s="15" t="s">
        <v>169</v>
      </c>
      <c r="L7" s="26"/>
      <c r="M7" s="77"/>
      <c r="N7" s="77"/>
      <c r="O7" s="77"/>
      <c r="P7" s="74"/>
      <c r="Q7" s="12"/>
      <c r="R7" s="12"/>
    </row>
    <row r="8" spans="1:18" ht="13.5">
      <c r="A8" s="12"/>
      <c r="B8" s="13"/>
      <c r="C8" s="14"/>
      <c r="D8" s="16" t="s">
        <v>50</v>
      </c>
      <c r="E8" s="16" t="s">
        <v>51</v>
      </c>
      <c r="F8" s="21"/>
      <c r="G8" s="23"/>
      <c r="H8" s="33" t="s">
        <v>50</v>
      </c>
      <c r="I8" s="76" t="s">
        <v>51</v>
      </c>
      <c r="J8" s="4"/>
      <c r="K8" s="4"/>
      <c r="L8" s="4" t="s">
        <v>5</v>
      </c>
      <c r="M8" s="21"/>
      <c r="N8" s="21"/>
      <c r="O8" s="21"/>
      <c r="P8" s="75"/>
      <c r="Q8" s="12"/>
      <c r="R8" s="12"/>
    </row>
    <row r="9" spans="1:18" ht="13.5">
      <c r="A9" s="12"/>
      <c r="B9" s="19" t="s">
        <v>107</v>
      </c>
      <c r="C9" s="4"/>
      <c r="D9" s="4" t="s">
        <v>8</v>
      </c>
      <c r="E9" s="4" t="s">
        <v>56</v>
      </c>
      <c r="F9" s="21" t="s">
        <v>66</v>
      </c>
      <c r="G9" s="23" t="s">
        <v>67</v>
      </c>
      <c r="H9" s="23" t="s">
        <v>68</v>
      </c>
      <c r="I9" s="21" t="s">
        <v>69</v>
      </c>
      <c r="J9" s="4" t="s">
        <v>70</v>
      </c>
      <c r="K9" s="4" t="s">
        <v>71</v>
      </c>
      <c r="L9" s="4"/>
      <c r="M9" s="21"/>
      <c r="N9" s="21"/>
      <c r="O9" s="21"/>
      <c r="P9" s="75"/>
      <c r="Q9" s="36" t="s">
        <v>112</v>
      </c>
      <c r="R9" s="12"/>
    </row>
    <row r="10" spans="1:18" ht="13.5">
      <c r="A10" s="12"/>
      <c r="B10" s="13"/>
      <c r="C10" s="14"/>
      <c r="D10" s="4" t="s">
        <v>54</v>
      </c>
      <c r="E10" s="4"/>
      <c r="F10" s="21"/>
      <c r="G10" s="23"/>
      <c r="H10" s="23"/>
      <c r="I10" s="21"/>
      <c r="J10" s="4" t="s">
        <v>99</v>
      </c>
      <c r="K10" s="4"/>
      <c r="L10" s="4" t="s">
        <v>170</v>
      </c>
      <c r="M10" s="21"/>
      <c r="N10" s="21"/>
      <c r="O10" s="21"/>
      <c r="P10" s="75"/>
      <c r="Q10" s="12"/>
      <c r="R10" s="12"/>
    </row>
    <row r="11" spans="1:18" ht="14.25" thickBot="1">
      <c r="A11" s="17"/>
      <c r="B11" s="17"/>
      <c r="C11" s="18"/>
      <c r="D11" s="9"/>
      <c r="E11" s="9"/>
      <c r="F11" s="6"/>
      <c r="G11" s="24"/>
      <c r="H11" s="24"/>
      <c r="I11" s="6"/>
      <c r="J11" s="9"/>
      <c r="K11" s="9"/>
      <c r="L11" s="9"/>
      <c r="M11" s="6"/>
      <c r="N11" s="6"/>
      <c r="O11" s="6"/>
      <c r="P11" s="53"/>
      <c r="Q11" s="17"/>
      <c r="R11" s="17"/>
    </row>
    <row r="12" spans="2:17" ht="52.5" customHeight="1">
      <c r="B12" s="46" t="s">
        <v>35</v>
      </c>
      <c r="C12" s="57"/>
      <c r="D12" s="65">
        <v>18646</v>
      </c>
      <c r="E12" s="65">
        <v>0</v>
      </c>
      <c r="F12" s="65">
        <v>191259</v>
      </c>
      <c r="G12" s="68">
        <v>109065</v>
      </c>
      <c r="H12" s="65">
        <v>109065</v>
      </c>
      <c r="I12" s="65">
        <v>0</v>
      </c>
      <c r="J12" s="68">
        <v>0</v>
      </c>
      <c r="K12" s="65">
        <v>0</v>
      </c>
      <c r="L12" s="65">
        <v>25642170</v>
      </c>
      <c r="M12" s="65"/>
      <c r="N12" s="65"/>
      <c r="O12" s="65"/>
      <c r="P12" s="56"/>
      <c r="Q12" s="46" t="s">
        <v>35</v>
      </c>
    </row>
    <row r="13" spans="2:17" ht="35.25" customHeight="1">
      <c r="B13" s="46" t="s">
        <v>36</v>
      </c>
      <c r="C13" s="57"/>
      <c r="D13" s="65">
        <v>0</v>
      </c>
      <c r="E13" s="65">
        <v>695</v>
      </c>
      <c r="F13" s="65">
        <v>25384</v>
      </c>
      <c r="G13" s="68">
        <v>0</v>
      </c>
      <c r="H13" s="65">
        <v>0</v>
      </c>
      <c r="I13" s="65">
        <v>0</v>
      </c>
      <c r="J13" s="68">
        <v>0</v>
      </c>
      <c r="K13" s="65">
        <v>75410</v>
      </c>
      <c r="L13" s="65">
        <v>8204453</v>
      </c>
      <c r="M13" s="65"/>
      <c r="N13" s="65"/>
      <c r="O13" s="65"/>
      <c r="P13" s="56"/>
      <c r="Q13" s="46" t="s">
        <v>36</v>
      </c>
    </row>
    <row r="14" spans="2:17" ht="35.25" customHeight="1">
      <c r="B14" s="46" t="s">
        <v>37</v>
      </c>
      <c r="C14" s="57"/>
      <c r="D14" s="65">
        <v>0</v>
      </c>
      <c r="E14" s="65">
        <v>0</v>
      </c>
      <c r="F14" s="65">
        <v>203031</v>
      </c>
      <c r="G14" s="68">
        <v>0</v>
      </c>
      <c r="H14" s="65">
        <v>0</v>
      </c>
      <c r="I14" s="65">
        <v>0</v>
      </c>
      <c r="J14" s="68">
        <v>0</v>
      </c>
      <c r="K14" s="65">
        <v>200417</v>
      </c>
      <c r="L14" s="65">
        <v>11119258</v>
      </c>
      <c r="M14" s="65"/>
      <c r="N14" s="65"/>
      <c r="O14" s="65"/>
      <c r="P14" s="56"/>
      <c r="Q14" s="46" t="s">
        <v>37</v>
      </c>
    </row>
    <row r="15" spans="2:17" ht="35.25" customHeight="1">
      <c r="B15" s="46" t="s">
        <v>38</v>
      </c>
      <c r="C15" s="57"/>
      <c r="D15" s="65">
        <v>0</v>
      </c>
      <c r="E15" s="65">
        <v>0</v>
      </c>
      <c r="F15" s="65">
        <v>85435</v>
      </c>
      <c r="G15" s="68">
        <v>0</v>
      </c>
      <c r="H15" s="65">
        <v>0</v>
      </c>
      <c r="I15" s="65">
        <v>0</v>
      </c>
      <c r="J15" s="68">
        <v>0</v>
      </c>
      <c r="K15" s="65">
        <v>45456</v>
      </c>
      <c r="L15" s="65">
        <v>5650606</v>
      </c>
      <c r="M15" s="65"/>
      <c r="N15" s="65"/>
      <c r="O15" s="65"/>
      <c r="P15" s="56"/>
      <c r="Q15" s="46" t="s">
        <v>38</v>
      </c>
    </row>
    <row r="16" spans="2:17" ht="35.25" customHeight="1">
      <c r="B16" s="46" t="s">
        <v>39</v>
      </c>
      <c r="C16" s="57"/>
      <c r="D16" s="65">
        <v>0</v>
      </c>
      <c r="E16" s="65">
        <v>44800</v>
      </c>
      <c r="F16" s="65">
        <v>44038</v>
      </c>
      <c r="G16" s="68">
        <v>0</v>
      </c>
      <c r="H16" s="65">
        <v>0</v>
      </c>
      <c r="I16" s="65">
        <v>0</v>
      </c>
      <c r="J16" s="68">
        <v>0</v>
      </c>
      <c r="K16" s="65">
        <v>103437</v>
      </c>
      <c r="L16" s="65">
        <v>7784557</v>
      </c>
      <c r="M16" s="65"/>
      <c r="N16" s="65"/>
      <c r="O16" s="65"/>
      <c r="P16" s="56"/>
      <c r="Q16" s="46" t="s">
        <v>39</v>
      </c>
    </row>
    <row r="17" spans="2:17" ht="35.25" customHeight="1">
      <c r="B17" s="46" t="s">
        <v>40</v>
      </c>
      <c r="C17" s="57"/>
      <c r="D17" s="65">
        <v>0</v>
      </c>
      <c r="E17" s="65">
        <v>0</v>
      </c>
      <c r="F17" s="65">
        <v>107996</v>
      </c>
      <c r="G17" s="68">
        <v>0</v>
      </c>
      <c r="H17" s="65">
        <v>0</v>
      </c>
      <c r="I17" s="65">
        <v>0</v>
      </c>
      <c r="J17" s="68">
        <v>0</v>
      </c>
      <c r="K17" s="65">
        <v>46780</v>
      </c>
      <c r="L17" s="65">
        <v>4846854</v>
      </c>
      <c r="M17" s="65"/>
      <c r="N17" s="65"/>
      <c r="O17" s="65"/>
      <c r="P17" s="56"/>
      <c r="Q17" s="46" t="s">
        <v>40</v>
      </c>
    </row>
    <row r="18" spans="2:17" ht="35.25" customHeight="1">
      <c r="B18" s="46" t="s">
        <v>83</v>
      </c>
      <c r="C18" s="57"/>
      <c r="D18" s="65">
        <v>0</v>
      </c>
      <c r="E18" s="65">
        <v>0</v>
      </c>
      <c r="F18" s="65">
        <v>149205</v>
      </c>
      <c r="G18" s="68">
        <v>0</v>
      </c>
      <c r="H18" s="65">
        <v>0</v>
      </c>
      <c r="I18" s="65">
        <v>0</v>
      </c>
      <c r="J18" s="68">
        <v>0</v>
      </c>
      <c r="K18" s="65">
        <v>24597</v>
      </c>
      <c r="L18" s="65">
        <v>3514966</v>
      </c>
      <c r="M18" s="65"/>
      <c r="N18" s="65"/>
      <c r="O18" s="65"/>
      <c r="P18" s="56"/>
      <c r="Q18" s="46" t="s">
        <v>83</v>
      </c>
    </row>
    <row r="19" spans="2:17" ht="35.25" customHeight="1">
      <c r="B19" s="46" t="s">
        <v>84</v>
      </c>
      <c r="C19" s="57"/>
      <c r="D19" s="65">
        <v>60081</v>
      </c>
      <c r="E19" s="65">
        <v>0</v>
      </c>
      <c r="F19" s="65">
        <v>57832</v>
      </c>
      <c r="G19" s="68">
        <v>0</v>
      </c>
      <c r="H19" s="65">
        <v>0</v>
      </c>
      <c r="I19" s="65">
        <v>0</v>
      </c>
      <c r="J19" s="68">
        <v>0</v>
      </c>
      <c r="K19" s="65">
        <v>215066</v>
      </c>
      <c r="L19" s="65">
        <v>7253855</v>
      </c>
      <c r="M19" s="65"/>
      <c r="N19" s="65"/>
      <c r="O19" s="65"/>
      <c r="P19" s="56"/>
      <c r="Q19" s="46" t="s">
        <v>84</v>
      </c>
    </row>
    <row r="20" spans="2:17" ht="35.25" customHeight="1">
      <c r="B20" s="46" t="s">
        <v>85</v>
      </c>
      <c r="C20" s="57"/>
      <c r="D20" s="65">
        <v>0</v>
      </c>
      <c r="E20" s="65">
        <v>24697</v>
      </c>
      <c r="F20" s="65">
        <v>40884</v>
      </c>
      <c r="G20" s="68">
        <v>0</v>
      </c>
      <c r="H20" s="65">
        <v>0</v>
      </c>
      <c r="I20" s="65">
        <v>0</v>
      </c>
      <c r="J20" s="68">
        <v>0</v>
      </c>
      <c r="K20" s="65">
        <v>15827</v>
      </c>
      <c r="L20" s="65">
        <v>3810226</v>
      </c>
      <c r="M20" s="65"/>
      <c r="N20" s="65"/>
      <c r="O20" s="65"/>
      <c r="P20" s="56"/>
      <c r="Q20" s="46" t="s">
        <v>85</v>
      </c>
    </row>
    <row r="21" spans="2:17" ht="35.25" customHeight="1">
      <c r="B21" s="46" t="s">
        <v>86</v>
      </c>
      <c r="C21" s="57"/>
      <c r="D21" s="65">
        <v>0</v>
      </c>
      <c r="E21" s="65">
        <v>55452</v>
      </c>
      <c r="F21" s="65">
        <v>39488</v>
      </c>
      <c r="G21" s="68">
        <v>0</v>
      </c>
      <c r="H21" s="65">
        <v>0</v>
      </c>
      <c r="I21" s="65">
        <v>0</v>
      </c>
      <c r="J21" s="68">
        <v>0</v>
      </c>
      <c r="K21" s="65">
        <v>464</v>
      </c>
      <c r="L21" s="65">
        <v>2991066</v>
      </c>
      <c r="M21" s="65"/>
      <c r="N21" s="65"/>
      <c r="O21" s="65"/>
      <c r="P21" s="56"/>
      <c r="Q21" s="46" t="s">
        <v>86</v>
      </c>
    </row>
    <row r="22" spans="2:17" ht="35.25" customHeight="1">
      <c r="B22" s="46" t="s">
        <v>87</v>
      </c>
      <c r="C22" s="57"/>
      <c r="D22" s="65">
        <v>0</v>
      </c>
      <c r="E22" s="65">
        <v>0</v>
      </c>
      <c r="F22" s="65">
        <v>20836</v>
      </c>
      <c r="G22" s="68">
        <v>0</v>
      </c>
      <c r="H22" s="65">
        <v>0</v>
      </c>
      <c r="I22" s="65">
        <v>0</v>
      </c>
      <c r="J22" s="68">
        <v>0</v>
      </c>
      <c r="K22" s="65">
        <v>60034</v>
      </c>
      <c r="L22" s="65">
        <v>5076294</v>
      </c>
      <c r="M22" s="65"/>
      <c r="N22" s="65"/>
      <c r="O22" s="65"/>
      <c r="P22" s="56"/>
      <c r="Q22" s="46" t="s">
        <v>87</v>
      </c>
    </row>
    <row r="23" spans="2:17" ht="35.25" customHeight="1">
      <c r="B23" s="46" t="s">
        <v>88</v>
      </c>
      <c r="C23" s="57"/>
      <c r="D23" s="65">
        <v>0</v>
      </c>
      <c r="E23" s="65">
        <v>0</v>
      </c>
      <c r="F23" s="65">
        <v>292750</v>
      </c>
      <c r="G23" s="68">
        <v>0</v>
      </c>
      <c r="H23" s="65">
        <v>0</v>
      </c>
      <c r="I23" s="65">
        <v>0</v>
      </c>
      <c r="J23" s="68">
        <v>0</v>
      </c>
      <c r="K23" s="65">
        <v>98755</v>
      </c>
      <c r="L23" s="65">
        <v>8036217</v>
      </c>
      <c r="M23" s="65"/>
      <c r="N23" s="65"/>
      <c r="O23" s="65"/>
      <c r="P23" s="56"/>
      <c r="Q23" s="46" t="s">
        <v>88</v>
      </c>
    </row>
    <row r="24" spans="2:17" ht="35.25" customHeight="1">
      <c r="B24" s="46" t="s">
        <v>89</v>
      </c>
      <c r="C24" s="57"/>
      <c r="D24" s="65">
        <v>0</v>
      </c>
      <c r="E24" s="65">
        <v>0</v>
      </c>
      <c r="F24" s="65">
        <v>53342</v>
      </c>
      <c r="G24" s="68">
        <v>0</v>
      </c>
      <c r="H24" s="65">
        <v>0</v>
      </c>
      <c r="I24" s="65">
        <v>0</v>
      </c>
      <c r="J24" s="68">
        <v>0</v>
      </c>
      <c r="K24" s="65">
        <v>71026</v>
      </c>
      <c r="L24" s="65">
        <v>3878954</v>
      </c>
      <c r="M24" s="65"/>
      <c r="N24" s="65"/>
      <c r="O24" s="65"/>
      <c r="P24" s="56"/>
      <c r="Q24" s="46" t="s">
        <v>89</v>
      </c>
    </row>
    <row r="25" spans="2:17" ht="52.5" customHeight="1">
      <c r="B25" s="47" t="s">
        <v>96</v>
      </c>
      <c r="C25" s="57"/>
      <c r="D25" s="65">
        <f>SUM(D12:D24)</f>
        <v>78727</v>
      </c>
      <c r="E25" s="65">
        <f aca="true" t="shared" si="0" ref="E25:L25">SUM(E12:E24)</f>
        <v>125644</v>
      </c>
      <c r="F25" s="65">
        <f t="shared" si="0"/>
        <v>1311480</v>
      </c>
      <c r="G25" s="68">
        <f t="shared" si="0"/>
        <v>109065</v>
      </c>
      <c r="H25" s="65">
        <f t="shared" si="0"/>
        <v>109065</v>
      </c>
      <c r="I25" s="65">
        <f t="shared" si="0"/>
        <v>0</v>
      </c>
      <c r="J25" s="68">
        <f t="shared" si="0"/>
        <v>0</v>
      </c>
      <c r="K25" s="65">
        <f t="shared" si="0"/>
        <v>957269</v>
      </c>
      <c r="L25" s="65">
        <f t="shared" si="0"/>
        <v>97809476</v>
      </c>
      <c r="M25" s="65"/>
      <c r="N25" s="65"/>
      <c r="O25" s="65"/>
      <c r="P25" s="56"/>
      <c r="Q25" s="47" t="s">
        <v>96</v>
      </c>
    </row>
    <row r="26" spans="2:17" ht="52.5" customHeight="1">
      <c r="B26" s="46" t="s">
        <v>41</v>
      </c>
      <c r="C26" s="57"/>
      <c r="D26" s="65">
        <v>0</v>
      </c>
      <c r="E26" s="65">
        <v>0</v>
      </c>
      <c r="F26" s="65">
        <v>1</v>
      </c>
      <c r="G26" s="68">
        <v>5000</v>
      </c>
      <c r="H26" s="65">
        <v>5000</v>
      </c>
      <c r="I26" s="65">
        <v>0</v>
      </c>
      <c r="J26" s="68">
        <v>0</v>
      </c>
      <c r="K26" s="65">
        <v>41024</v>
      </c>
      <c r="L26" s="65">
        <v>1979655</v>
      </c>
      <c r="M26" s="65"/>
      <c r="N26" s="65"/>
      <c r="O26" s="65"/>
      <c r="P26" s="56"/>
      <c r="Q26" s="46" t="s">
        <v>41</v>
      </c>
    </row>
    <row r="27" spans="2:17" ht="35.25" customHeight="1">
      <c r="B27" s="46" t="s">
        <v>42</v>
      </c>
      <c r="C27" s="57"/>
      <c r="D27" s="65">
        <v>0</v>
      </c>
      <c r="E27" s="65">
        <v>0</v>
      </c>
      <c r="F27" s="65">
        <v>600</v>
      </c>
      <c r="G27" s="68">
        <v>0</v>
      </c>
      <c r="H27" s="65">
        <v>0</v>
      </c>
      <c r="I27" s="65">
        <v>0</v>
      </c>
      <c r="J27" s="68">
        <v>0</v>
      </c>
      <c r="K27" s="65">
        <v>48936</v>
      </c>
      <c r="L27" s="65">
        <v>931252</v>
      </c>
      <c r="M27" s="65"/>
      <c r="N27" s="65"/>
      <c r="O27" s="65"/>
      <c r="P27" s="56"/>
      <c r="Q27" s="46" t="s">
        <v>42</v>
      </c>
    </row>
    <row r="28" spans="2:17" ht="35.25" customHeight="1">
      <c r="B28" s="46" t="s">
        <v>93</v>
      </c>
      <c r="C28" s="57"/>
      <c r="D28" s="65">
        <v>0</v>
      </c>
      <c r="E28" s="65">
        <v>0</v>
      </c>
      <c r="F28" s="65">
        <v>4027</v>
      </c>
      <c r="G28" s="68">
        <v>0</v>
      </c>
      <c r="H28" s="65">
        <v>0</v>
      </c>
      <c r="I28" s="65">
        <v>0</v>
      </c>
      <c r="J28" s="68">
        <v>0</v>
      </c>
      <c r="K28" s="65">
        <v>14042</v>
      </c>
      <c r="L28" s="65">
        <v>1395043</v>
      </c>
      <c r="M28" s="65"/>
      <c r="N28" s="65"/>
      <c r="O28" s="65"/>
      <c r="P28" s="56"/>
      <c r="Q28" s="46" t="s">
        <v>92</v>
      </c>
    </row>
    <row r="29" spans="2:17" ht="35.25" customHeight="1">
      <c r="B29" s="46" t="s">
        <v>43</v>
      </c>
      <c r="C29" s="57"/>
      <c r="D29" s="65">
        <v>0</v>
      </c>
      <c r="E29" s="65">
        <v>0</v>
      </c>
      <c r="F29" s="65">
        <v>13251</v>
      </c>
      <c r="G29" s="68">
        <v>2531</v>
      </c>
      <c r="H29" s="65">
        <v>2531</v>
      </c>
      <c r="I29" s="65">
        <v>0</v>
      </c>
      <c r="J29" s="68">
        <v>0</v>
      </c>
      <c r="K29" s="65">
        <v>45</v>
      </c>
      <c r="L29" s="65">
        <v>638442</v>
      </c>
      <c r="M29" s="65"/>
      <c r="N29" s="65"/>
      <c r="O29" s="65"/>
      <c r="P29" s="56"/>
      <c r="Q29" s="46" t="s">
        <v>43</v>
      </c>
    </row>
    <row r="30" spans="2:17" ht="35.25" customHeight="1">
      <c r="B30" s="46" t="s">
        <v>44</v>
      </c>
      <c r="C30" s="57"/>
      <c r="D30" s="65">
        <v>0</v>
      </c>
      <c r="E30" s="65">
        <v>0</v>
      </c>
      <c r="F30" s="65">
        <v>0</v>
      </c>
      <c r="G30" s="68">
        <v>0</v>
      </c>
      <c r="H30" s="65">
        <v>0</v>
      </c>
      <c r="I30" s="65">
        <v>0</v>
      </c>
      <c r="J30" s="68">
        <v>0</v>
      </c>
      <c r="K30" s="65">
        <v>3871</v>
      </c>
      <c r="L30" s="65">
        <v>814985</v>
      </c>
      <c r="M30" s="65"/>
      <c r="N30" s="65"/>
      <c r="O30" s="65"/>
      <c r="P30" s="56"/>
      <c r="Q30" s="46" t="s">
        <v>44</v>
      </c>
    </row>
    <row r="31" spans="2:17" ht="35.25" customHeight="1">
      <c r="B31" s="46" t="s">
        <v>45</v>
      </c>
      <c r="C31" s="57"/>
      <c r="D31" s="65">
        <v>0</v>
      </c>
      <c r="E31" s="65">
        <v>0</v>
      </c>
      <c r="F31" s="65">
        <v>2292</v>
      </c>
      <c r="G31" s="68">
        <v>0</v>
      </c>
      <c r="H31" s="65">
        <v>0</v>
      </c>
      <c r="I31" s="65">
        <v>0</v>
      </c>
      <c r="J31" s="68">
        <v>0</v>
      </c>
      <c r="K31" s="65">
        <v>2804</v>
      </c>
      <c r="L31" s="65">
        <v>813777</v>
      </c>
      <c r="M31" s="65"/>
      <c r="N31" s="65"/>
      <c r="O31" s="65"/>
      <c r="P31" s="56"/>
      <c r="Q31" s="46" t="s">
        <v>45</v>
      </c>
    </row>
    <row r="32" spans="2:17" ht="52.5" customHeight="1">
      <c r="B32" s="47" t="s">
        <v>97</v>
      </c>
      <c r="C32" s="57"/>
      <c r="D32" s="65">
        <f aca="true" t="shared" si="1" ref="D32:L32">SUM(D26:D31)</f>
        <v>0</v>
      </c>
      <c r="E32" s="65">
        <f t="shared" si="1"/>
        <v>0</v>
      </c>
      <c r="F32" s="65">
        <f t="shared" si="1"/>
        <v>20171</v>
      </c>
      <c r="G32" s="68">
        <f t="shared" si="1"/>
        <v>7531</v>
      </c>
      <c r="H32" s="65">
        <f t="shared" si="1"/>
        <v>7531</v>
      </c>
      <c r="I32" s="65">
        <f t="shared" si="1"/>
        <v>0</v>
      </c>
      <c r="J32" s="68">
        <f t="shared" si="1"/>
        <v>0</v>
      </c>
      <c r="K32" s="65">
        <f t="shared" si="1"/>
        <v>110722</v>
      </c>
      <c r="L32" s="65">
        <f t="shared" si="1"/>
        <v>6573154</v>
      </c>
      <c r="M32" s="65"/>
      <c r="N32" s="65"/>
      <c r="O32" s="65"/>
      <c r="P32" s="56"/>
      <c r="Q32" s="47" t="s">
        <v>97</v>
      </c>
    </row>
    <row r="33" spans="2:17" ht="52.5" customHeight="1">
      <c r="B33" s="47" t="s">
        <v>90</v>
      </c>
      <c r="C33" s="57"/>
      <c r="D33" s="65">
        <f aca="true" t="shared" si="2" ref="D33:L33">D25+D32</f>
        <v>78727</v>
      </c>
      <c r="E33" s="65">
        <f t="shared" si="2"/>
        <v>125644</v>
      </c>
      <c r="F33" s="65">
        <f t="shared" si="2"/>
        <v>1331651</v>
      </c>
      <c r="G33" s="68">
        <f t="shared" si="2"/>
        <v>116596</v>
      </c>
      <c r="H33" s="65">
        <f t="shared" si="2"/>
        <v>116596</v>
      </c>
      <c r="I33" s="65">
        <f t="shared" si="2"/>
        <v>0</v>
      </c>
      <c r="J33" s="68">
        <f t="shared" si="2"/>
        <v>0</v>
      </c>
      <c r="K33" s="65">
        <f t="shared" si="2"/>
        <v>1067991</v>
      </c>
      <c r="L33" s="65">
        <f t="shared" si="2"/>
        <v>104382630</v>
      </c>
      <c r="M33" s="65"/>
      <c r="N33" s="65"/>
      <c r="O33" s="65"/>
      <c r="P33" s="56"/>
      <c r="Q33" s="47" t="s">
        <v>90</v>
      </c>
    </row>
    <row r="34" spans="1:18" ht="26.25" customHeight="1" thickBot="1">
      <c r="A34" s="50"/>
      <c r="B34" s="48"/>
      <c r="C34" s="59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8"/>
      <c r="Q34" s="48"/>
      <c r="R34" s="50"/>
    </row>
  </sheetData>
  <sheetProtection/>
  <mergeCells count="1">
    <mergeCell ref="D7:E7"/>
  </mergeCells>
  <printOptions/>
  <pageMargins left="0.984251968503937" right="0.7874015748031497" top="1.1811023622047245" bottom="0.6299212598425197" header="0.5118110236220472" footer="0.35433070866141736"/>
  <pageSetup horizontalDpi="600" verticalDpi="600" orientation="portrait" paperSize="9" scale="73" r:id="rId1"/>
  <ignoredErrors>
    <ignoredError sqref="F7:G7 J7:K7 D8:E8 H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2019-03-11T06:47:17Z</cp:lastPrinted>
  <dcterms:created xsi:type="dcterms:W3CDTF">1996-12-27T11:06:01Z</dcterms:created>
  <dcterms:modified xsi:type="dcterms:W3CDTF">2019-03-14T07:23:34Z</dcterms:modified>
  <cp:category/>
  <cp:version/>
  <cp:contentType/>
  <cp:contentStatus/>
</cp:coreProperties>
</file>