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610" windowHeight="9480" tabRatio="602" activeTab="0"/>
  </bookViews>
  <sheets>
    <sheet name="12~13頁　５.市町別・目的別観光入込客数" sheetId="70" r:id="rId1"/>
  </sheets>
  <definedNames/>
  <calcPr calcId="145621"/>
</workbook>
</file>

<file path=xl/sharedStrings.xml><?xml version="1.0" encoding="utf-8"?>
<sst xmlns="http://schemas.openxmlformats.org/spreadsheetml/2006/main" count="118" uniqueCount="62">
  <si>
    <t>長浜市</t>
    <rPh sb="0" eb="3">
      <t>ナガハマシ</t>
    </rPh>
    <phoneticPr fontId="22"/>
  </si>
  <si>
    <t>対前年比</t>
  </si>
  <si>
    <t>自然</t>
    <rPh sb="0" eb="2">
      <t>シゼン</t>
    </rPh>
    <phoneticPr fontId="22"/>
  </si>
  <si>
    <t>歴史・文化</t>
    <rPh sb="0" eb="2">
      <t>レキシ</t>
    </rPh>
    <rPh sb="3" eb="5">
      <t>ブンカ</t>
    </rPh>
    <phoneticPr fontId="22"/>
  </si>
  <si>
    <t>温泉・健康</t>
    <rPh sb="0" eb="2">
      <t>オンセン</t>
    </rPh>
    <rPh sb="3" eb="5">
      <t>ケンコウ</t>
    </rPh>
    <phoneticPr fontId="22"/>
  </si>
  <si>
    <t>その他</t>
    <rPh sb="2" eb="3">
      <t>ホカ</t>
    </rPh>
    <phoneticPr fontId="22"/>
  </si>
  <si>
    <t>（単位：人）</t>
  </si>
  <si>
    <t>計</t>
  </si>
  <si>
    <t>５．市町別・目的別観光入込客数</t>
    <rPh sb="9" eb="11">
      <t>カンコウ</t>
    </rPh>
    <phoneticPr fontId="22"/>
  </si>
  <si>
    <t>（単位：人）</t>
  </si>
  <si>
    <t>市町名</t>
  </si>
  <si>
    <t>スポーツ・レクリエーション</t>
  </si>
  <si>
    <t>都市型観光
(買物・食等)</t>
    <rPh sb="0" eb="3">
      <t>トシガタ</t>
    </rPh>
    <rPh sb="3" eb="5">
      <t>カンコウ</t>
    </rPh>
    <rPh sb="7" eb="8">
      <t>カ</t>
    </rPh>
    <rPh sb="8" eb="9">
      <t>モノ</t>
    </rPh>
    <rPh sb="10" eb="11">
      <t>ショク</t>
    </rPh>
    <rPh sb="11" eb="12">
      <t>トウ</t>
    </rPh>
    <phoneticPr fontId="22"/>
  </si>
  <si>
    <t>行祭事・
イベント</t>
    <rPh sb="0" eb="1">
      <t>ギョウ</t>
    </rPh>
    <rPh sb="1" eb="3">
      <t>サイジ</t>
    </rPh>
    <phoneticPr fontId="22"/>
  </si>
  <si>
    <t>歴史</t>
    <rPh sb="0" eb="2">
      <t>レキシ</t>
    </rPh>
    <phoneticPr fontId="22"/>
  </si>
  <si>
    <t>博物館・美術館等</t>
    <rPh sb="0" eb="3">
      <t>ハクブツカン</t>
    </rPh>
    <rPh sb="4" eb="7">
      <t>ビジュツカン</t>
    </rPh>
    <rPh sb="7" eb="8">
      <t>トウ</t>
    </rPh>
    <phoneticPr fontId="22"/>
  </si>
  <si>
    <t>スポーツ施設、キャンプ場等</t>
    <rPh sb="4" eb="6">
      <t>シセツ</t>
    </rPh>
    <rPh sb="11" eb="12">
      <t>ジョウ</t>
    </rPh>
    <rPh sb="12" eb="13">
      <t>トウ</t>
    </rPh>
    <phoneticPr fontId="22"/>
  </si>
  <si>
    <t>水泳場・マリーナ</t>
    <rPh sb="0" eb="3">
      <t>スイエイジョウ</t>
    </rPh>
    <phoneticPr fontId="22"/>
  </si>
  <si>
    <t>公園・テーマパーク等</t>
    <rPh sb="0" eb="2">
      <t>コウエン</t>
    </rPh>
    <rPh sb="9" eb="10">
      <t>トウ</t>
    </rPh>
    <phoneticPr fontId="22"/>
  </si>
  <si>
    <t>　観光入込客数</t>
    <rPh sb="3" eb="5">
      <t>イリコミ</t>
    </rPh>
    <phoneticPr fontId="3"/>
  </si>
  <si>
    <t>大津市</t>
  </si>
  <si>
    <t>うち外国人数</t>
  </si>
  <si>
    <t>大津計</t>
    <rPh sb="0" eb="2">
      <t>オオツ</t>
    </rPh>
    <phoneticPr fontId="22"/>
  </si>
  <si>
    <t>草津市</t>
    <rPh sb="0" eb="2">
      <t>クサツ</t>
    </rPh>
    <rPh sb="2" eb="3">
      <t>シ</t>
    </rPh>
    <phoneticPr fontId="22"/>
  </si>
  <si>
    <t>守山市</t>
  </si>
  <si>
    <t>栗東市</t>
    <rPh sb="2" eb="3">
      <t>シ</t>
    </rPh>
    <phoneticPr fontId="22"/>
  </si>
  <si>
    <t>野洲市</t>
    <rPh sb="0" eb="2">
      <t>ヤス</t>
    </rPh>
    <rPh sb="2" eb="3">
      <t>シ</t>
    </rPh>
    <phoneticPr fontId="22"/>
  </si>
  <si>
    <t>湖南計</t>
  </si>
  <si>
    <t>甲賀市</t>
    <rPh sb="0" eb="2">
      <t>コウガ</t>
    </rPh>
    <rPh sb="2" eb="3">
      <t>シ</t>
    </rPh>
    <phoneticPr fontId="22"/>
  </si>
  <si>
    <t>湖南市</t>
    <rPh sb="0" eb="2">
      <t>コナン</t>
    </rPh>
    <rPh sb="2" eb="3">
      <t>シ</t>
    </rPh>
    <phoneticPr fontId="22"/>
  </si>
  <si>
    <t>甲賀計</t>
  </si>
  <si>
    <t>近江八幡市</t>
    <rPh sb="0" eb="5">
      <t>オウミハチマンシ</t>
    </rPh>
    <phoneticPr fontId="22"/>
  </si>
  <si>
    <t>東近江市</t>
    <rPh sb="0" eb="4">
      <t>ヒガシオウミシ</t>
    </rPh>
    <phoneticPr fontId="22"/>
  </si>
  <si>
    <t>日野町</t>
  </si>
  <si>
    <t>竜王町</t>
  </si>
  <si>
    <t>東近江計</t>
  </si>
  <si>
    <t>市町名</t>
  </si>
  <si>
    <t>自然</t>
  </si>
  <si>
    <t>歴史・文化</t>
  </si>
  <si>
    <t>温泉・健康</t>
  </si>
  <si>
    <t>スポーツ・レクリエーション</t>
  </si>
  <si>
    <t>都市型観光
(買物・食等)</t>
  </si>
  <si>
    <t>その他</t>
  </si>
  <si>
    <t>行祭事・
イベント</t>
  </si>
  <si>
    <t>歴史</t>
  </si>
  <si>
    <t>博物館・美術館等</t>
  </si>
  <si>
    <t>スポーツ施設、キャンプ場等</t>
  </si>
  <si>
    <t>水泳場・マリーナ</t>
  </si>
  <si>
    <t>公園・テーマパーク等</t>
  </si>
  <si>
    <t>彦根市</t>
  </si>
  <si>
    <t>愛荘町</t>
    <rPh sb="0" eb="1">
      <t>アイ</t>
    </rPh>
    <phoneticPr fontId="22"/>
  </si>
  <si>
    <t>豊郷町</t>
  </si>
  <si>
    <t>甲良町</t>
  </si>
  <si>
    <t>多賀町</t>
  </si>
  <si>
    <t>湖東計</t>
  </si>
  <si>
    <t>米原市</t>
    <rPh sb="0" eb="3">
      <t>マイバラシ</t>
    </rPh>
    <phoneticPr fontId="22"/>
  </si>
  <si>
    <t>湖北計</t>
  </si>
  <si>
    <t>高島市</t>
    <rPh sb="0" eb="3">
      <t>タカシマシ</t>
    </rPh>
    <phoneticPr fontId="22"/>
  </si>
  <si>
    <t>湖西計</t>
  </si>
  <si>
    <t>滋賀県合計</t>
  </si>
  <si>
    <t>前年合計</t>
  </si>
  <si>
    <t>　観光入込客数</t>
    <rPh sb="3" eb="4">
      <t>イ</t>
    </rPh>
    <rPh sb="4" eb="5">
      <t>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</si>
</sst>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Calibri"/>
      <family val="2"/>
      <scheme val="minor"/>
    </font>
    <font>
      <sz val="14"/>
      <name val="ＭＳ 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7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9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6" fillId="20" borderId="1" applyNumberFormat="0" applyProtection="0">
      <alignment/>
    </xf>
    <xf numFmtId="0" fontId="10" fillId="21" borderId="0" applyNumberFormat="0" applyBorder="0" applyProtection="0">
      <alignment/>
    </xf>
    <xf numFmtId="9" fontId="2" fillId="0" borderId="0" applyFont="0" applyFill="0" applyBorder="0" applyProtection="0">
      <alignment/>
    </xf>
    <xf numFmtId="0" fontId="2" fillId="22" borderId="2" applyNumberFormat="0" applyFont="0" applyProtection="0">
      <alignment/>
    </xf>
    <xf numFmtId="0" fontId="11" fillId="0" borderId="3" applyNumberFormat="0" applyFill="0" applyProtection="0">
      <alignment/>
    </xf>
    <xf numFmtId="0" fontId="5" fillId="3" borderId="0" applyNumberFormat="0" applyBorder="0" applyProtection="0">
      <alignment/>
    </xf>
    <xf numFmtId="0" fontId="12" fillId="23" borderId="4" applyNumberFormat="0" applyProtection="0">
      <alignment/>
    </xf>
    <xf numFmtId="0" fontId="4" fillId="0" borderId="0" applyNumberFormat="0" applyFill="0" applyBorder="0" applyProtection="0">
      <alignment/>
    </xf>
    <xf numFmtId="38" fontId="2" fillId="0" borderId="0" applyFont="0" applyFill="0" applyBorder="0" applyProtection="0">
      <alignment/>
    </xf>
    <xf numFmtId="38" fontId="2" fillId="0" borderId="0" applyFont="0" applyFill="0" applyBorder="0" applyAlignment="0" applyProtection="0"/>
    <xf numFmtId="0" fontId="13" fillId="0" borderId="5" applyNumberFormat="0" applyFill="0" applyProtection="0">
      <alignment/>
    </xf>
    <xf numFmtId="0" fontId="14" fillId="0" borderId="6" applyNumberFormat="0" applyFill="0" applyProtection="0">
      <alignment/>
    </xf>
    <xf numFmtId="0" fontId="15" fillId="0" borderId="7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0" borderId="8" applyNumberFormat="0" applyFill="0" applyProtection="0">
      <alignment/>
    </xf>
    <xf numFmtId="0" fontId="17" fillId="23" borderId="9" applyNumberFormat="0" applyProtection="0">
      <alignment/>
    </xf>
    <xf numFmtId="0" fontId="18" fillId="0" borderId="0" applyNumberFormat="0" applyFill="0" applyBorder="0" applyProtection="0">
      <alignment/>
    </xf>
    <xf numFmtId="0" fontId="19" fillId="7" borderId="4" applyNumberFormat="0" applyProtection="0">
      <alignment/>
    </xf>
    <xf numFmtId="0" fontId="21" fillId="0" borderId="0">
      <alignment/>
      <protection/>
    </xf>
    <xf numFmtId="0" fontId="20" fillId="4" borderId="0" applyNumberFormat="0" applyBorder="0" applyProtection="0">
      <alignment/>
    </xf>
  </cellStyleXfs>
  <cellXfs count="97">
    <xf numFmtId="0" fontId="0" fillId="0" borderId="0" xfId="0" applyAlignment="1">
      <alignment vertical="center"/>
    </xf>
    <xf numFmtId="0" fontId="25" fillId="0" borderId="0" xfId="64" applyFont="1" applyFill="1" applyAlignment="1">
      <alignment vertical="center"/>
      <protection/>
    </xf>
    <xf numFmtId="0" fontId="25" fillId="0" borderId="10" xfId="64" applyFont="1" applyFill="1" applyBorder="1" applyAlignment="1">
      <alignment vertical="center"/>
      <protection/>
    </xf>
    <xf numFmtId="0" fontId="25" fillId="0" borderId="11" xfId="64" applyFont="1" applyFill="1" applyBorder="1" applyAlignment="1">
      <alignment horizontal="center" vertical="center"/>
      <protection/>
    </xf>
    <xf numFmtId="0" fontId="25" fillId="0" borderId="12" xfId="64" applyFont="1" applyFill="1" applyBorder="1" applyAlignment="1">
      <alignment vertical="center"/>
      <protection/>
    </xf>
    <xf numFmtId="0" fontId="25" fillId="0" borderId="13" xfId="64" applyFont="1" applyFill="1" applyBorder="1" applyAlignment="1">
      <alignment horizontal="centerContinuous" vertical="center"/>
      <protection/>
    </xf>
    <xf numFmtId="0" fontId="25" fillId="0" borderId="14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horizontal="center" vertical="center"/>
      <protection/>
    </xf>
    <xf numFmtId="38" fontId="25" fillId="0" borderId="16" xfId="54" applyFont="1" applyFill="1" applyBorder="1" applyAlignment="1">
      <alignment vertical="center"/>
    </xf>
    <xf numFmtId="0" fontId="25" fillId="0" borderId="17" xfId="64" applyFont="1" applyFill="1" applyBorder="1" applyAlignment="1">
      <alignment horizontal="center" vertical="center"/>
      <protection/>
    </xf>
    <xf numFmtId="0" fontId="25" fillId="0" borderId="18" xfId="64" applyFont="1" applyFill="1" applyBorder="1" applyAlignment="1">
      <alignment horizontal="centerContinuous" vertical="center"/>
      <protection/>
    </xf>
    <xf numFmtId="0" fontId="25" fillId="0" borderId="19" xfId="64" applyFont="1" applyFill="1" applyBorder="1" applyAlignment="1">
      <alignment horizontal="centerContinuous" vertical="center"/>
      <protection/>
    </xf>
    <xf numFmtId="0" fontId="25" fillId="0" borderId="20" xfId="64" applyFont="1" applyFill="1" applyBorder="1" applyAlignment="1">
      <alignment horizontal="center" vertical="center"/>
      <protection/>
    </xf>
    <xf numFmtId="0" fontId="25" fillId="0" borderId="21" xfId="64" applyFont="1" applyFill="1" applyBorder="1" applyAlignment="1">
      <alignment horizontal="center" vertical="center"/>
      <protection/>
    </xf>
    <xf numFmtId="38" fontId="25" fillId="0" borderId="22" xfId="54" applyFont="1" applyFill="1" applyBorder="1" applyAlignment="1">
      <alignment vertical="center"/>
    </xf>
    <xf numFmtId="38" fontId="25" fillId="0" borderId="23" xfId="54" applyFont="1" applyFill="1" applyBorder="1" applyAlignment="1">
      <alignment vertical="center"/>
    </xf>
    <xf numFmtId="38" fontId="25" fillId="0" borderId="24" xfId="54" applyFont="1" applyFill="1" applyBorder="1" applyAlignment="1">
      <alignment vertical="center"/>
    </xf>
    <xf numFmtId="0" fontId="25" fillId="0" borderId="25" xfId="64" applyFont="1" applyFill="1" applyBorder="1" applyAlignment="1">
      <alignment horizontal="center" vertical="center"/>
      <protection/>
    </xf>
    <xf numFmtId="38" fontId="25" fillId="0" borderId="26" xfId="54" applyFont="1" applyFill="1" applyBorder="1" applyAlignment="1">
      <alignment vertical="center"/>
    </xf>
    <xf numFmtId="38" fontId="25" fillId="0" borderId="0" xfId="54" applyFont="1" applyFill="1" applyAlignment="1">
      <alignment vertical="center"/>
    </xf>
    <xf numFmtId="0" fontId="25" fillId="0" borderId="17" xfId="64" applyFont="1" applyFill="1" applyBorder="1" applyAlignment="1">
      <alignment horizontal="center" vertical="center" wrapText="1"/>
      <protection/>
    </xf>
    <xf numFmtId="0" fontId="25" fillId="0" borderId="27" xfId="64" applyFont="1" applyFill="1" applyBorder="1" applyAlignment="1">
      <alignment horizontal="center" vertical="center" wrapText="1"/>
      <protection/>
    </xf>
    <xf numFmtId="0" fontId="25" fillId="0" borderId="0" xfId="64" applyFont="1" applyFill="1" applyBorder="1" applyAlignment="1">
      <alignment vertical="center"/>
      <protection/>
    </xf>
    <xf numFmtId="38" fontId="25" fillId="0" borderId="28" xfId="54" applyFont="1" applyFill="1" applyBorder="1" applyAlignment="1">
      <alignment vertical="center"/>
    </xf>
    <xf numFmtId="38" fontId="25" fillId="0" borderId="29" xfId="54" applyFont="1" applyFill="1" applyBorder="1" applyAlignment="1">
      <alignment vertical="center"/>
    </xf>
    <xf numFmtId="38" fontId="25" fillId="0" borderId="30" xfId="54" applyFont="1" applyFill="1" applyBorder="1" applyAlignment="1">
      <alignment vertical="center"/>
    </xf>
    <xf numFmtId="38" fontId="25" fillId="0" borderId="31" xfId="54" applyFont="1" applyFill="1" applyBorder="1" applyAlignment="1">
      <alignment vertical="center"/>
    </xf>
    <xf numFmtId="0" fontId="25" fillId="0" borderId="32" xfId="64" applyFont="1" applyFill="1" applyBorder="1" applyAlignment="1">
      <alignment horizontal="center" vertical="center"/>
      <protection/>
    </xf>
    <xf numFmtId="38" fontId="25" fillId="0" borderId="33" xfId="54" applyFont="1" applyFill="1" applyBorder="1" applyAlignment="1">
      <alignment vertical="center"/>
    </xf>
    <xf numFmtId="38" fontId="25" fillId="0" borderId="32" xfId="54" applyFont="1" applyFill="1" applyBorder="1" applyAlignment="1">
      <alignment vertical="center"/>
    </xf>
    <xf numFmtId="176" fontId="25" fillId="0" borderId="28" xfId="48" applyNumberFormat="1" applyFont="1" applyFill="1" applyBorder="1" applyAlignment="1">
      <alignment vertical="center"/>
    </xf>
    <xf numFmtId="176" fontId="25" fillId="0" borderId="29" xfId="48" applyNumberFormat="1" applyFont="1" applyFill="1" applyBorder="1" applyAlignment="1">
      <alignment vertical="center"/>
    </xf>
    <xf numFmtId="38" fontId="25" fillId="0" borderId="34" xfId="54" applyFont="1" applyFill="1" applyBorder="1" applyAlignment="1">
      <alignment vertical="center"/>
    </xf>
    <xf numFmtId="38" fontId="25" fillId="0" borderId="35" xfId="54" applyFont="1" applyFill="1" applyBorder="1" applyAlignment="1">
      <alignment vertical="center"/>
    </xf>
    <xf numFmtId="0" fontId="25" fillId="0" borderId="0" xfId="64" applyFont="1" applyFill="1" applyAlignment="1">
      <alignment vertical="center" wrapText="1"/>
      <protection/>
    </xf>
    <xf numFmtId="38" fontId="25" fillId="0" borderId="36" xfId="54" applyFont="1" applyFill="1" applyBorder="1" applyAlignment="1">
      <alignment vertical="center"/>
    </xf>
    <xf numFmtId="38" fontId="25" fillId="0" borderId="37" xfId="54" applyFont="1" applyFill="1" applyBorder="1" applyAlignment="1" applyProtection="1">
      <alignment vertical="center"/>
      <protection/>
    </xf>
    <xf numFmtId="38" fontId="25" fillId="0" borderId="30" xfId="54" applyFont="1" applyFill="1" applyBorder="1" applyAlignment="1" applyProtection="1">
      <alignment vertical="center"/>
      <protection/>
    </xf>
    <xf numFmtId="38" fontId="25" fillId="0" borderId="38" xfId="54" applyFont="1" applyFill="1" applyBorder="1" applyAlignment="1" applyProtection="1">
      <alignment vertical="center"/>
      <protection/>
    </xf>
    <xf numFmtId="38" fontId="25" fillId="0" borderId="39" xfId="54" applyFont="1" applyFill="1" applyBorder="1" applyAlignment="1">
      <alignment vertical="center"/>
    </xf>
    <xf numFmtId="38" fontId="25" fillId="0" borderId="28" xfId="54" applyFont="1" applyFill="1" applyBorder="1" applyAlignment="1" applyProtection="1">
      <alignment vertical="center"/>
      <protection/>
    </xf>
    <xf numFmtId="38" fontId="25" fillId="0" borderId="13" xfId="54" applyFont="1" applyFill="1" applyBorder="1" applyAlignment="1" applyProtection="1">
      <alignment vertical="center"/>
      <protection/>
    </xf>
    <xf numFmtId="0" fontId="25" fillId="0" borderId="40" xfId="64" applyFont="1" applyFill="1" applyBorder="1" applyAlignment="1">
      <alignment horizontal="center" vertical="center"/>
      <protection/>
    </xf>
    <xf numFmtId="38" fontId="25" fillId="0" borderId="41" xfId="54" applyFont="1" applyFill="1" applyBorder="1" applyAlignment="1">
      <alignment vertical="center"/>
    </xf>
    <xf numFmtId="38" fontId="25" fillId="0" borderId="36" xfId="54" applyFont="1" applyFill="1" applyBorder="1" applyAlignment="1" applyProtection="1">
      <alignment vertical="center"/>
      <protection/>
    </xf>
    <xf numFmtId="38" fontId="25" fillId="0" borderId="42" xfId="54" applyFont="1" applyFill="1" applyBorder="1" applyAlignment="1" applyProtection="1">
      <alignment vertical="center"/>
      <protection/>
    </xf>
    <xf numFmtId="38" fontId="25" fillId="0" borderId="43" xfId="54" applyFont="1" applyFill="1" applyBorder="1" applyAlignment="1" applyProtection="1">
      <alignment vertical="center"/>
      <protection/>
    </xf>
    <xf numFmtId="38" fontId="25" fillId="0" borderId="44" xfId="54" applyFont="1" applyFill="1" applyBorder="1" applyAlignment="1" applyProtection="1">
      <alignment vertical="center"/>
      <protection/>
    </xf>
    <xf numFmtId="38" fontId="25" fillId="0" borderId="37" xfId="54" applyFont="1" applyFill="1" applyBorder="1" applyAlignment="1">
      <alignment vertical="center"/>
    </xf>
    <xf numFmtId="38" fontId="25" fillId="0" borderId="13" xfId="54" applyFont="1" applyFill="1" applyBorder="1" applyAlignment="1">
      <alignment vertical="center"/>
    </xf>
    <xf numFmtId="38" fontId="25" fillId="0" borderId="45" xfId="54" applyFont="1" applyFill="1" applyBorder="1" applyAlignment="1" applyProtection="1">
      <alignment vertical="center"/>
      <protection/>
    </xf>
    <xf numFmtId="0" fontId="25" fillId="0" borderId="46" xfId="64" applyFont="1" applyFill="1" applyBorder="1" applyAlignment="1">
      <alignment vertical="center"/>
      <protection/>
    </xf>
    <xf numFmtId="38" fontId="25" fillId="0" borderId="31" xfId="54" applyFont="1" applyFill="1" applyBorder="1" applyAlignment="1" applyProtection="1">
      <alignment vertical="center"/>
      <protection/>
    </xf>
    <xf numFmtId="0" fontId="24" fillId="0" borderId="0" xfId="64" applyFont="1" applyFill="1" applyAlignment="1">
      <alignment vertical="center"/>
      <protection/>
    </xf>
    <xf numFmtId="0" fontId="25" fillId="0" borderId="12" xfId="64" applyFont="1" applyFill="1" applyBorder="1" applyAlignment="1">
      <alignment horizontal="center" vertical="center" wrapText="1"/>
      <protection/>
    </xf>
    <xf numFmtId="0" fontId="25" fillId="0" borderId="47" xfId="64" applyFont="1" applyFill="1" applyBorder="1" applyAlignment="1">
      <alignment horizontal="center" vertical="center" wrapText="1"/>
      <protection/>
    </xf>
    <xf numFmtId="0" fontId="25" fillId="0" borderId="48" xfId="64" applyFont="1" applyFill="1" applyBorder="1" applyAlignment="1">
      <alignment horizontal="center" vertical="center" wrapText="1"/>
      <protection/>
    </xf>
    <xf numFmtId="38" fontId="25" fillId="0" borderId="0" xfId="54" applyFont="1" applyFill="1" applyAlignment="1">
      <alignment/>
    </xf>
    <xf numFmtId="38" fontId="25" fillId="0" borderId="48" xfId="54" applyFont="1" applyFill="1" applyBorder="1" applyAlignment="1">
      <alignment horizontal="center" vertical="center" wrapText="1"/>
    </xf>
    <xf numFmtId="0" fontId="25" fillId="0" borderId="47" xfId="64" applyFont="1" applyFill="1" applyBorder="1" applyAlignment="1">
      <alignment horizontal="centerContinuous" vertical="center"/>
      <protection/>
    </xf>
    <xf numFmtId="0" fontId="25" fillId="0" borderId="27" xfId="64" applyFont="1" applyFill="1" applyBorder="1" applyAlignment="1">
      <alignment horizontal="centerContinuous" vertical="center"/>
      <protection/>
    </xf>
    <xf numFmtId="0" fontId="25" fillId="0" borderId="49" xfId="64" applyFont="1" applyFill="1" applyBorder="1" applyAlignment="1">
      <alignment horizontal="center" vertical="center"/>
      <protection/>
    </xf>
    <xf numFmtId="176" fontId="25" fillId="0" borderId="30" xfId="48" applyNumberFormat="1" applyFont="1" applyFill="1" applyBorder="1" applyAlignment="1">
      <alignment vertical="center"/>
    </xf>
    <xf numFmtId="176" fontId="25" fillId="0" borderId="31" xfId="48" applyNumberFormat="1" applyFont="1" applyFill="1" applyBorder="1" applyAlignment="1">
      <alignment vertical="center"/>
    </xf>
    <xf numFmtId="176" fontId="25" fillId="0" borderId="33" xfId="48" applyNumberFormat="1" applyFont="1" applyFill="1" applyBorder="1" applyAlignment="1">
      <alignment vertical="center"/>
    </xf>
    <xf numFmtId="176" fontId="25" fillId="0" borderId="32" xfId="48" applyNumberFormat="1" applyFont="1" applyFill="1" applyBorder="1" applyAlignment="1">
      <alignment vertical="center"/>
    </xf>
    <xf numFmtId="38" fontId="25" fillId="0" borderId="0" xfId="64" applyNumberFormat="1" applyFont="1" applyFill="1" applyAlignment="1">
      <alignment vertical="center"/>
      <protection/>
    </xf>
    <xf numFmtId="38" fontId="25" fillId="0" borderId="50" xfId="54" applyFont="1" applyFill="1" applyBorder="1" applyAlignment="1">
      <alignment horizontal="center" vertical="center"/>
    </xf>
    <xf numFmtId="38" fontId="25" fillId="0" borderId="38" xfId="54" applyFont="1" applyFill="1" applyBorder="1" applyAlignment="1">
      <alignment horizontal="center" vertical="center"/>
    </xf>
    <xf numFmtId="38" fontId="25" fillId="0" borderId="51" xfId="54" applyFont="1" applyFill="1" applyBorder="1" applyAlignment="1">
      <alignment horizontal="center" vertical="center"/>
    </xf>
    <xf numFmtId="38" fontId="25" fillId="0" borderId="52" xfId="54" applyFont="1" applyFill="1" applyBorder="1" applyAlignment="1">
      <alignment horizontal="center" vertical="center" wrapText="1"/>
    </xf>
    <xf numFmtId="38" fontId="25" fillId="0" borderId="48" xfId="54" applyFont="1" applyFill="1" applyBorder="1" applyAlignment="1">
      <alignment horizontal="center" vertical="center" wrapText="1"/>
    </xf>
    <xf numFmtId="0" fontId="25" fillId="0" borderId="12" xfId="64" applyFont="1" applyFill="1" applyBorder="1" applyAlignment="1">
      <alignment horizontal="center" vertical="center" wrapText="1"/>
      <protection/>
    </xf>
    <xf numFmtId="0" fontId="25" fillId="0" borderId="17" xfId="64" applyFont="1" applyFill="1" applyBorder="1" applyAlignment="1">
      <alignment horizontal="center" vertical="center" wrapText="1"/>
      <protection/>
    </xf>
    <xf numFmtId="0" fontId="25" fillId="0" borderId="47" xfId="64" applyFont="1" applyFill="1" applyBorder="1" applyAlignment="1">
      <alignment horizontal="center" vertical="center" wrapText="1"/>
      <protection/>
    </xf>
    <xf numFmtId="0" fontId="25" fillId="0" borderId="27" xfId="64" applyFont="1" applyFill="1" applyBorder="1" applyAlignment="1">
      <alignment horizontal="center" vertical="center" wrapText="1"/>
      <protection/>
    </xf>
    <xf numFmtId="0" fontId="25" fillId="0" borderId="40" xfId="64" applyFont="1" applyFill="1" applyBorder="1" applyAlignment="1">
      <alignment horizontal="center" vertical="center" wrapText="1"/>
      <protection/>
    </xf>
    <xf numFmtId="0" fontId="25" fillId="0" borderId="53" xfId="64" applyFont="1" applyFill="1" applyBorder="1" applyAlignment="1">
      <alignment horizontal="center" vertical="center" wrapText="1"/>
      <protection/>
    </xf>
    <xf numFmtId="0" fontId="25" fillId="0" borderId="54" xfId="64" applyFont="1" applyFill="1" applyBorder="1" applyAlignment="1">
      <alignment horizontal="center" vertical="center" wrapText="1"/>
      <protection/>
    </xf>
    <xf numFmtId="0" fontId="25" fillId="0" borderId="49" xfId="64" applyFont="1" applyFill="1" applyBorder="1" applyAlignment="1">
      <alignment horizontal="center" vertical="center" wrapText="1"/>
      <protection/>
    </xf>
    <xf numFmtId="0" fontId="25" fillId="0" borderId="50" xfId="64" applyFont="1" applyFill="1" applyBorder="1" applyAlignment="1">
      <alignment horizontal="center" vertical="center" wrapText="1"/>
      <protection/>
    </xf>
    <xf numFmtId="0" fontId="25" fillId="0" borderId="51" xfId="64" applyFont="1" applyFill="1" applyBorder="1" applyAlignment="1">
      <alignment horizontal="center" vertical="center" wrapText="1"/>
      <protection/>
    </xf>
    <xf numFmtId="0" fontId="25" fillId="0" borderId="52" xfId="64" applyFont="1" applyFill="1" applyBorder="1" applyAlignment="1">
      <alignment horizontal="center" vertical="center" wrapText="1"/>
      <protection/>
    </xf>
    <xf numFmtId="0" fontId="25" fillId="0" borderId="48" xfId="64" applyFont="1" applyFill="1" applyBorder="1" applyAlignment="1">
      <alignment horizontal="center" vertical="center" wrapText="1"/>
      <protection/>
    </xf>
    <xf numFmtId="0" fontId="25" fillId="0" borderId="50" xfId="64" applyFont="1" applyFill="1" applyBorder="1" applyAlignment="1">
      <alignment horizontal="center" vertical="center"/>
      <protection/>
    </xf>
    <xf numFmtId="0" fontId="25" fillId="0" borderId="38" xfId="64" applyFont="1" applyFill="1" applyBorder="1" applyAlignment="1">
      <alignment horizontal="center" vertical="center"/>
      <protection/>
    </xf>
    <xf numFmtId="0" fontId="25" fillId="0" borderId="51" xfId="64" applyFont="1" applyFill="1" applyBorder="1" applyAlignment="1">
      <alignment horizontal="center" vertical="center"/>
      <protection/>
    </xf>
    <xf numFmtId="38" fontId="25" fillId="0" borderId="40" xfId="54" applyFont="1" applyFill="1" applyBorder="1" applyAlignment="1">
      <alignment horizontal="center" vertical="center" wrapText="1"/>
    </xf>
    <xf numFmtId="38" fontId="25" fillId="0" borderId="53" xfId="54" applyFont="1" applyFill="1" applyBorder="1" applyAlignment="1">
      <alignment horizontal="center" vertical="center" wrapText="1"/>
    </xf>
    <xf numFmtId="38" fontId="25" fillId="0" borderId="54" xfId="54" applyFont="1" applyFill="1" applyBorder="1" applyAlignment="1">
      <alignment horizontal="center" vertical="center" wrapText="1"/>
    </xf>
    <xf numFmtId="38" fontId="25" fillId="0" borderId="49" xfId="54" applyFont="1" applyFill="1" applyBorder="1" applyAlignment="1">
      <alignment horizontal="center" vertical="center" wrapText="1"/>
    </xf>
    <xf numFmtId="38" fontId="25" fillId="0" borderId="50" xfId="54" applyFont="1" applyFill="1" applyBorder="1" applyAlignment="1">
      <alignment horizontal="center" vertical="center" wrapText="1"/>
    </xf>
    <xf numFmtId="38" fontId="25" fillId="0" borderId="51" xfId="54" applyFont="1" applyFill="1" applyBorder="1" applyAlignment="1">
      <alignment horizontal="center" vertical="center" wrapText="1"/>
    </xf>
    <xf numFmtId="38" fontId="25" fillId="0" borderId="55" xfId="54" applyFont="1" applyFill="1" applyBorder="1" applyAlignment="1">
      <alignment horizontal="center" vertical="center" wrapText="1"/>
    </xf>
    <xf numFmtId="38" fontId="25" fillId="0" borderId="56" xfId="54" applyFont="1" applyFill="1" applyBorder="1" applyAlignment="1">
      <alignment horizontal="center" vertical="center" wrapText="1"/>
    </xf>
    <xf numFmtId="0" fontId="25" fillId="0" borderId="55" xfId="64" applyFont="1" applyFill="1" applyBorder="1" applyAlignment="1">
      <alignment horizontal="center" vertical="center" wrapText="1"/>
      <protection/>
    </xf>
    <xf numFmtId="0" fontId="25" fillId="0" borderId="56" xfId="64" applyFont="1" applyFill="1" applyBorder="1" applyAlignment="1">
      <alignment horizontal="center" vertical="center" wrapText="1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20% - アクセント 1 2" xfId="21"/>
    <cellStyle name="20% - アクセント 2 2" xfId="22"/>
    <cellStyle name="20% - アクセント 3 2" xfId="23"/>
    <cellStyle name="20% - アクセント 4 2" xfId="24"/>
    <cellStyle name="20% - アクセント 5 2" xfId="25"/>
    <cellStyle name="20% - アクセント 6 2" xfId="26"/>
    <cellStyle name="40% - アクセント 1 2" xfId="27"/>
    <cellStyle name="40% - アクセント 2 2" xfId="28"/>
    <cellStyle name="40% - アクセント 3 2" xfId="29"/>
    <cellStyle name="40% - アクセント 4 2" xfId="30"/>
    <cellStyle name="40% - アクセント 5 2" xfId="31"/>
    <cellStyle name="40% - アクセント 6 2" xfId="32"/>
    <cellStyle name="60% - アクセント 1 2" xfId="33"/>
    <cellStyle name="60% - アクセント 2 2" xfId="34"/>
    <cellStyle name="60% - アクセント 3 2" xfId="35"/>
    <cellStyle name="60% - アクセント 4 2" xfId="36"/>
    <cellStyle name="60% - アクセント 5 2" xfId="37"/>
    <cellStyle name="60% - アクセント 6 2" xfId="38"/>
    <cellStyle name="アクセント 1 2" xfId="39"/>
    <cellStyle name="アクセント 2 2" xfId="40"/>
    <cellStyle name="アクセント 3 2" xfId="41"/>
    <cellStyle name="アクセント 4 2" xfId="42"/>
    <cellStyle name="アクセント 5 2" xfId="43"/>
    <cellStyle name="アクセント 6 2" xfId="44"/>
    <cellStyle name="タイトル 2" xfId="45"/>
    <cellStyle name="チェック セル 2" xfId="46"/>
    <cellStyle name="どちらでもない 2" xfId="47"/>
    <cellStyle name="パーセント 2" xfId="48"/>
    <cellStyle name="メモ 2" xfId="49"/>
    <cellStyle name="リンク セル 2" xfId="50"/>
    <cellStyle name="悪い 2" xfId="51"/>
    <cellStyle name="計算 2" xfId="52"/>
    <cellStyle name="警告文 2" xfId="53"/>
    <cellStyle name="桁区切り 3" xfId="54"/>
    <cellStyle name="桁区切り 2" xfId="55"/>
    <cellStyle name="見出し 1 2" xfId="56"/>
    <cellStyle name="見出し 2 2" xfId="57"/>
    <cellStyle name="見出し 3 2" xfId="58"/>
    <cellStyle name="見出し 4 2" xfId="59"/>
    <cellStyle name="集計 2" xfId="60"/>
    <cellStyle name="出力 2" xfId="61"/>
    <cellStyle name="説明文 2" xfId="62"/>
    <cellStyle name="入力 2" xfId="63"/>
    <cellStyle name="標準_平成22年報告書（案）" xfId="64"/>
    <cellStyle name="良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workbookViewId="0" topLeftCell="A1"/>
  </sheetViews>
  <sheetFormatPr defaultColWidth="9.140625" defaultRowHeight="15"/>
  <cols>
    <col min="1" max="1" width="2.8515625" style="1" customWidth="1"/>
    <col min="2" max="2" width="2.57421875" style="1" customWidth="1"/>
    <col min="3" max="3" width="8.57421875" style="1" customWidth="1"/>
    <col min="4" max="4" width="1.57421875" style="1" customWidth="1"/>
    <col min="5" max="5" width="10.00390625" style="1" customWidth="1"/>
    <col min="6" max="16" width="11.28125" style="1" customWidth="1"/>
    <col min="17" max="17" width="1.8515625" style="1" customWidth="1"/>
    <col min="18" max="256" width="9.00390625" style="1" customWidth="1"/>
    <col min="257" max="257" width="2.8515625" style="1" customWidth="1"/>
    <col min="258" max="258" width="2.57421875" style="1" customWidth="1"/>
    <col min="259" max="259" width="8.57421875" style="1" customWidth="1"/>
    <col min="260" max="260" width="1.57421875" style="1" customWidth="1"/>
    <col min="261" max="261" width="10.00390625" style="1" customWidth="1"/>
    <col min="262" max="272" width="11.28125" style="1" customWidth="1"/>
    <col min="273" max="273" width="1.8515625" style="1" customWidth="1"/>
    <col min="274" max="512" width="9.00390625" style="1" customWidth="1"/>
    <col min="513" max="513" width="2.8515625" style="1" customWidth="1"/>
    <col min="514" max="514" width="2.57421875" style="1" customWidth="1"/>
    <col min="515" max="515" width="8.57421875" style="1" customWidth="1"/>
    <col min="516" max="516" width="1.57421875" style="1" customWidth="1"/>
    <col min="517" max="517" width="10.00390625" style="1" customWidth="1"/>
    <col min="518" max="528" width="11.28125" style="1" customWidth="1"/>
    <col min="529" max="529" width="1.8515625" style="1" customWidth="1"/>
    <col min="530" max="768" width="9.00390625" style="1" customWidth="1"/>
    <col min="769" max="769" width="2.8515625" style="1" customWidth="1"/>
    <col min="770" max="770" width="2.57421875" style="1" customWidth="1"/>
    <col min="771" max="771" width="8.57421875" style="1" customWidth="1"/>
    <col min="772" max="772" width="1.57421875" style="1" customWidth="1"/>
    <col min="773" max="773" width="10.00390625" style="1" customWidth="1"/>
    <col min="774" max="784" width="11.28125" style="1" customWidth="1"/>
    <col min="785" max="785" width="1.8515625" style="1" customWidth="1"/>
    <col min="786" max="1024" width="9.00390625" style="1" customWidth="1"/>
    <col min="1025" max="1025" width="2.8515625" style="1" customWidth="1"/>
    <col min="1026" max="1026" width="2.57421875" style="1" customWidth="1"/>
    <col min="1027" max="1027" width="8.57421875" style="1" customWidth="1"/>
    <col min="1028" max="1028" width="1.57421875" style="1" customWidth="1"/>
    <col min="1029" max="1029" width="10.00390625" style="1" customWidth="1"/>
    <col min="1030" max="1040" width="11.28125" style="1" customWidth="1"/>
    <col min="1041" max="1041" width="1.8515625" style="1" customWidth="1"/>
    <col min="1042" max="1280" width="9.00390625" style="1" customWidth="1"/>
    <col min="1281" max="1281" width="2.8515625" style="1" customWidth="1"/>
    <col min="1282" max="1282" width="2.57421875" style="1" customWidth="1"/>
    <col min="1283" max="1283" width="8.57421875" style="1" customWidth="1"/>
    <col min="1284" max="1284" width="1.57421875" style="1" customWidth="1"/>
    <col min="1285" max="1285" width="10.00390625" style="1" customWidth="1"/>
    <col min="1286" max="1296" width="11.28125" style="1" customWidth="1"/>
    <col min="1297" max="1297" width="1.8515625" style="1" customWidth="1"/>
    <col min="1298" max="1536" width="9.00390625" style="1" customWidth="1"/>
    <col min="1537" max="1537" width="2.8515625" style="1" customWidth="1"/>
    <col min="1538" max="1538" width="2.57421875" style="1" customWidth="1"/>
    <col min="1539" max="1539" width="8.57421875" style="1" customWidth="1"/>
    <col min="1540" max="1540" width="1.57421875" style="1" customWidth="1"/>
    <col min="1541" max="1541" width="10.00390625" style="1" customWidth="1"/>
    <col min="1542" max="1552" width="11.28125" style="1" customWidth="1"/>
    <col min="1553" max="1553" width="1.8515625" style="1" customWidth="1"/>
    <col min="1554" max="1792" width="9.00390625" style="1" customWidth="1"/>
    <col min="1793" max="1793" width="2.8515625" style="1" customWidth="1"/>
    <col min="1794" max="1794" width="2.57421875" style="1" customWidth="1"/>
    <col min="1795" max="1795" width="8.57421875" style="1" customWidth="1"/>
    <col min="1796" max="1796" width="1.57421875" style="1" customWidth="1"/>
    <col min="1797" max="1797" width="10.00390625" style="1" customWidth="1"/>
    <col min="1798" max="1808" width="11.28125" style="1" customWidth="1"/>
    <col min="1809" max="1809" width="1.8515625" style="1" customWidth="1"/>
    <col min="1810" max="2048" width="9.00390625" style="1" customWidth="1"/>
    <col min="2049" max="2049" width="2.8515625" style="1" customWidth="1"/>
    <col min="2050" max="2050" width="2.57421875" style="1" customWidth="1"/>
    <col min="2051" max="2051" width="8.57421875" style="1" customWidth="1"/>
    <col min="2052" max="2052" width="1.57421875" style="1" customWidth="1"/>
    <col min="2053" max="2053" width="10.00390625" style="1" customWidth="1"/>
    <col min="2054" max="2064" width="11.28125" style="1" customWidth="1"/>
    <col min="2065" max="2065" width="1.8515625" style="1" customWidth="1"/>
    <col min="2066" max="2304" width="9.00390625" style="1" customWidth="1"/>
    <col min="2305" max="2305" width="2.8515625" style="1" customWidth="1"/>
    <col min="2306" max="2306" width="2.57421875" style="1" customWidth="1"/>
    <col min="2307" max="2307" width="8.57421875" style="1" customWidth="1"/>
    <col min="2308" max="2308" width="1.57421875" style="1" customWidth="1"/>
    <col min="2309" max="2309" width="10.00390625" style="1" customWidth="1"/>
    <col min="2310" max="2320" width="11.28125" style="1" customWidth="1"/>
    <col min="2321" max="2321" width="1.8515625" style="1" customWidth="1"/>
    <col min="2322" max="2560" width="9.00390625" style="1" customWidth="1"/>
    <col min="2561" max="2561" width="2.8515625" style="1" customWidth="1"/>
    <col min="2562" max="2562" width="2.57421875" style="1" customWidth="1"/>
    <col min="2563" max="2563" width="8.57421875" style="1" customWidth="1"/>
    <col min="2564" max="2564" width="1.57421875" style="1" customWidth="1"/>
    <col min="2565" max="2565" width="10.00390625" style="1" customWidth="1"/>
    <col min="2566" max="2576" width="11.28125" style="1" customWidth="1"/>
    <col min="2577" max="2577" width="1.8515625" style="1" customWidth="1"/>
    <col min="2578" max="2816" width="9.00390625" style="1" customWidth="1"/>
    <col min="2817" max="2817" width="2.8515625" style="1" customWidth="1"/>
    <col min="2818" max="2818" width="2.57421875" style="1" customWidth="1"/>
    <col min="2819" max="2819" width="8.57421875" style="1" customWidth="1"/>
    <col min="2820" max="2820" width="1.57421875" style="1" customWidth="1"/>
    <col min="2821" max="2821" width="10.00390625" style="1" customWidth="1"/>
    <col min="2822" max="2832" width="11.28125" style="1" customWidth="1"/>
    <col min="2833" max="2833" width="1.8515625" style="1" customWidth="1"/>
    <col min="2834" max="3072" width="9.00390625" style="1" customWidth="1"/>
    <col min="3073" max="3073" width="2.8515625" style="1" customWidth="1"/>
    <col min="3074" max="3074" width="2.57421875" style="1" customWidth="1"/>
    <col min="3075" max="3075" width="8.57421875" style="1" customWidth="1"/>
    <col min="3076" max="3076" width="1.57421875" style="1" customWidth="1"/>
    <col min="3077" max="3077" width="10.00390625" style="1" customWidth="1"/>
    <col min="3078" max="3088" width="11.28125" style="1" customWidth="1"/>
    <col min="3089" max="3089" width="1.8515625" style="1" customWidth="1"/>
    <col min="3090" max="3328" width="9.00390625" style="1" customWidth="1"/>
    <col min="3329" max="3329" width="2.8515625" style="1" customWidth="1"/>
    <col min="3330" max="3330" width="2.57421875" style="1" customWidth="1"/>
    <col min="3331" max="3331" width="8.57421875" style="1" customWidth="1"/>
    <col min="3332" max="3332" width="1.57421875" style="1" customWidth="1"/>
    <col min="3333" max="3333" width="10.00390625" style="1" customWidth="1"/>
    <col min="3334" max="3344" width="11.28125" style="1" customWidth="1"/>
    <col min="3345" max="3345" width="1.8515625" style="1" customWidth="1"/>
    <col min="3346" max="3584" width="9.00390625" style="1" customWidth="1"/>
    <col min="3585" max="3585" width="2.8515625" style="1" customWidth="1"/>
    <col min="3586" max="3586" width="2.57421875" style="1" customWidth="1"/>
    <col min="3587" max="3587" width="8.57421875" style="1" customWidth="1"/>
    <col min="3588" max="3588" width="1.57421875" style="1" customWidth="1"/>
    <col min="3589" max="3589" width="10.00390625" style="1" customWidth="1"/>
    <col min="3590" max="3600" width="11.28125" style="1" customWidth="1"/>
    <col min="3601" max="3601" width="1.8515625" style="1" customWidth="1"/>
    <col min="3602" max="3840" width="9.00390625" style="1" customWidth="1"/>
    <col min="3841" max="3841" width="2.8515625" style="1" customWidth="1"/>
    <col min="3842" max="3842" width="2.57421875" style="1" customWidth="1"/>
    <col min="3843" max="3843" width="8.57421875" style="1" customWidth="1"/>
    <col min="3844" max="3844" width="1.57421875" style="1" customWidth="1"/>
    <col min="3845" max="3845" width="10.00390625" style="1" customWidth="1"/>
    <col min="3846" max="3856" width="11.28125" style="1" customWidth="1"/>
    <col min="3857" max="3857" width="1.8515625" style="1" customWidth="1"/>
    <col min="3858" max="4096" width="9.00390625" style="1" customWidth="1"/>
    <col min="4097" max="4097" width="2.8515625" style="1" customWidth="1"/>
    <col min="4098" max="4098" width="2.57421875" style="1" customWidth="1"/>
    <col min="4099" max="4099" width="8.57421875" style="1" customWidth="1"/>
    <col min="4100" max="4100" width="1.57421875" style="1" customWidth="1"/>
    <col min="4101" max="4101" width="10.00390625" style="1" customWidth="1"/>
    <col min="4102" max="4112" width="11.28125" style="1" customWidth="1"/>
    <col min="4113" max="4113" width="1.8515625" style="1" customWidth="1"/>
    <col min="4114" max="4352" width="9.00390625" style="1" customWidth="1"/>
    <col min="4353" max="4353" width="2.8515625" style="1" customWidth="1"/>
    <col min="4354" max="4354" width="2.57421875" style="1" customWidth="1"/>
    <col min="4355" max="4355" width="8.57421875" style="1" customWidth="1"/>
    <col min="4356" max="4356" width="1.57421875" style="1" customWidth="1"/>
    <col min="4357" max="4357" width="10.00390625" style="1" customWidth="1"/>
    <col min="4358" max="4368" width="11.28125" style="1" customWidth="1"/>
    <col min="4369" max="4369" width="1.8515625" style="1" customWidth="1"/>
    <col min="4370" max="4608" width="9.00390625" style="1" customWidth="1"/>
    <col min="4609" max="4609" width="2.8515625" style="1" customWidth="1"/>
    <col min="4610" max="4610" width="2.57421875" style="1" customWidth="1"/>
    <col min="4611" max="4611" width="8.57421875" style="1" customWidth="1"/>
    <col min="4612" max="4612" width="1.57421875" style="1" customWidth="1"/>
    <col min="4613" max="4613" width="10.00390625" style="1" customWidth="1"/>
    <col min="4614" max="4624" width="11.28125" style="1" customWidth="1"/>
    <col min="4625" max="4625" width="1.8515625" style="1" customWidth="1"/>
    <col min="4626" max="4864" width="9.00390625" style="1" customWidth="1"/>
    <col min="4865" max="4865" width="2.8515625" style="1" customWidth="1"/>
    <col min="4866" max="4866" width="2.57421875" style="1" customWidth="1"/>
    <col min="4867" max="4867" width="8.57421875" style="1" customWidth="1"/>
    <col min="4868" max="4868" width="1.57421875" style="1" customWidth="1"/>
    <col min="4869" max="4869" width="10.00390625" style="1" customWidth="1"/>
    <col min="4870" max="4880" width="11.28125" style="1" customWidth="1"/>
    <col min="4881" max="4881" width="1.8515625" style="1" customWidth="1"/>
    <col min="4882" max="5120" width="9.00390625" style="1" customWidth="1"/>
    <col min="5121" max="5121" width="2.8515625" style="1" customWidth="1"/>
    <col min="5122" max="5122" width="2.57421875" style="1" customWidth="1"/>
    <col min="5123" max="5123" width="8.57421875" style="1" customWidth="1"/>
    <col min="5124" max="5124" width="1.57421875" style="1" customWidth="1"/>
    <col min="5125" max="5125" width="10.00390625" style="1" customWidth="1"/>
    <col min="5126" max="5136" width="11.28125" style="1" customWidth="1"/>
    <col min="5137" max="5137" width="1.8515625" style="1" customWidth="1"/>
    <col min="5138" max="5376" width="9.00390625" style="1" customWidth="1"/>
    <col min="5377" max="5377" width="2.8515625" style="1" customWidth="1"/>
    <col min="5378" max="5378" width="2.57421875" style="1" customWidth="1"/>
    <col min="5379" max="5379" width="8.57421875" style="1" customWidth="1"/>
    <col min="5380" max="5380" width="1.57421875" style="1" customWidth="1"/>
    <col min="5381" max="5381" width="10.00390625" style="1" customWidth="1"/>
    <col min="5382" max="5392" width="11.28125" style="1" customWidth="1"/>
    <col min="5393" max="5393" width="1.8515625" style="1" customWidth="1"/>
    <col min="5394" max="5632" width="9.00390625" style="1" customWidth="1"/>
    <col min="5633" max="5633" width="2.8515625" style="1" customWidth="1"/>
    <col min="5634" max="5634" width="2.57421875" style="1" customWidth="1"/>
    <col min="5635" max="5635" width="8.57421875" style="1" customWidth="1"/>
    <col min="5636" max="5636" width="1.57421875" style="1" customWidth="1"/>
    <col min="5637" max="5637" width="10.00390625" style="1" customWidth="1"/>
    <col min="5638" max="5648" width="11.28125" style="1" customWidth="1"/>
    <col min="5649" max="5649" width="1.8515625" style="1" customWidth="1"/>
    <col min="5650" max="5888" width="9.00390625" style="1" customWidth="1"/>
    <col min="5889" max="5889" width="2.8515625" style="1" customWidth="1"/>
    <col min="5890" max="5890" width="2.57421875" style="1" customWidth="1"/>
    <col min="5891" max="5891" width="8.57421875" style="1" customWidth="1"/>
    <col min="5892" max="5892" width="1.57421875" style="1" customWidth="1"/>
    <col min="5893" max="5893" width="10.00390625" style="1" customWidth="1"/>
    <col min="5894" max="5904" width="11.28125" style="1" customWidth="1"/>
    <col min="5905" max="5905" width="1.8515625" style="1" customWidth="1"/>
    <col min="5906" max="6144" width="9.00390625" style="1" customWidth="1"/>
    <col min="6145" max="6145" width="2.8515625" style="1" customWidth="1"/>
    <col min="6146" max="6146" width="2.57421875" style="1" customWidth="1"/>
    <col min="6147" max="6147" width="8.57421875" style="1" customWidth="1"/>
    <col min="6148" max="6148" width="1.57421875" style="1" customWidth="1"/>
    <col min="6149" max="6149" width="10.00390625" style="1" customWidth="1"/>
    <col min="6150" max="6160" width="11.28125" style="1" customWidth="1"/>
    <col min="6161" max="6161" width="1.8515625" style="1" customWidth="1"/>
    <col min="6162" max="6400" width="9.00390625" style="1" customWidth="1"/>
    <col min="6401" max="6401" width="2.8515625" style="1" customWidth="1"/>
    <col min="6402" max="6402" width="2.57421875" style="1" customWidth="1"/>
    <col min="6403" max="6403" width="8.57421875" style="1" customWidth="1"/>
    <col min="6404" max="6404" width="1.57421875" style="1" customWidth="1"/>
    <col min="6405" max="6405" width="10.00390625" style="1" customWidth="1"/>
    <col min="6406" max="6416" width="11.28125" style="1" customWidth="1"/>
    <col min="6417" max="6417" width="1.8515625" style="1" customWidth="1"/>
    <col min="6418" max="6656" width="9.00390625" style="1" customWidth="1"/>
    <col min="6657" max="6657" width="2.8515625" style="1" customWidth="1"/>
    <col min="6658" max="6658" width="2.57421875" style="1" customWidth="1"/>
    <col min="6659" max="6659" width="8.57421875" style="1" customWidth="1"/>
    <col min="6660" max="6660" width="1.57421875" style="1" customWidth="1"/>
    <col min="6661" max="6661" width="10.00390625" style="1" customWidth="1"/>
    <col min="6662" max="6672" width="11.28125" style="1" customWidth="1"/>
    <col min="6673" max="6673" width="1.8515625" style="1" customWidth="1"/>
    <col min="6674" max="6912" width="9.00390625" style="1" customWidth="1"/>
    <col min="6913" max="6913" width="2.8515625" style="1" customWidth="1"/>
    <col min="6914" max="6914" width="2.57421875" style="1" customWidth="1"/>
    <col min="6915" max="6915" width="8.57421875" style="1" customWidth="1"/>
    <col min="6916" max="6916" width="1.57421875" style="1" customWidth="1"/>
    <col min="6917" max="6917" width="10.00390625" style="1" customWidth="1"/>
    <col min="6918" max="6928" width="11.28125" style="1" customWidth="1"/>
    <col min="6929" max="6929" width="1.8515625" style="1" customWidth="1"/>
    <col min="6930" max="7168" width="9.00390625" style="1" customWidth="1"/>
    <col min="7169" max="7169" width="2.8515625" style="1" customWidth="1"/>
    <col min="7170" max="7170" width="2.57421875" style="1" customWidth="1"/>
    <col min="7171" max="7171" width="8.57421875" style="1" customWidth="1"/>
    <col min="7172" max="7172" width="1.57421875" style="1" customWidth="1"/>
    <col min="7173" max="7173" width="10.00390625" style="1" customWidth="1"/>
    <col min="7174" max="7184" width="11.28125" style="1" customWidth="1"/>
    <col min="7185" max="7185" width="1.8515625" style="1" customWidth="1"/>
    <col min="7186" max="7424" width="9.00390625" style="1" customWidth="1"/>
    <col min="7425" max="7425" width="2.8515625" style="1" customWidth="1"/>
    <col min="7426" max="7426" width="2.57421875" style="1" customWidth="1"/>
    <col min="7427" max="7427" width="8.57421875" style="1" customWidth="1"/>
    <col min="7428" max="7428" width="1.57421875" style="1" customWidth="1"/>
    <col min="7429" max="7429" width="10.00390625" style="1" customWidth="1"/>
    <col min="7430" max="7440" width="11.28125" style="1" customWidth="1"/>
    <col min="7441" max="7441" width="1.8515625" style="1" customWidth="1"/>
    <col min="7442" max="7680" width="9.00390625" style="1" customWidth="1"/>
    <col min="7681" max="7681" width="2.8515625" style="1" customWidth="1"/>
    <col min="7682" max="7682" width="2.57421875" style="1" customWidth="1"/>
    <col min="7683" max="7683" width="8.57421875" style="1" customWidth="1"/>
    <col min="7684" max="7684" width="1.57421875" style="1" customWidth="1"/>
    <col min="7685" max="7685" width="10.00390625" style="1" customWidth="1"/>
    <col min="7686" max="7696" width="11.28125" style="1" customWidth="1"/>
    <col min="7697" max="7697" width="1.8515625" style="1" customWidth="1"/>
    <col min="7698" max="7936" width="9.00390625" style="1" customWidth="1"/>
    <col min="7937" max="7937" width="2.8515625" style="1" customWidth="1"/>
    <col min="7938" max="7938" width="2.57421875" style="1" customWidth="1"/>
    <col min="7939" max="7939" width="8.57421875" style="1" customWidth="1"/>
    <col min="7940" max="7940" width="1.57421875" style="1" customWidth="1"/>
    <col min="7941" max="7941" width="10.00390625" style="1" customWidth="1"/>
    <col min="7942" max="7952" width="11.28125" style="1" customWidth="1"/>
    <col min="7953" max="7953" width="1.8515625" style="1" customWidth="1"/>
    <col min="7954" max="8192" width="9.00390625" style="1" customWidth="1"/>
    <col min="8193" max="8193" width="2.8515625" style="1" customWidth="1"/>
    <col min="8194" max="8194" width="2.57421875" style="1" customWidth="1"/>
    <col min="8195" max="8195" width="8.57421875" style="1" customWidth="1"/>
    <col min="8196" max="8196" width="1.57421875" style="1" customWidth="1"/>
    <col min="8197" max="8197" width="10.00390625" style="1" customWidth="1"/>
    <col min="8198" max="8208" width="11.28125" style="1" customWidth="1"/>
    <col min="8209" max="8209" width="1.8515625" style="1" customWidth="1"/>
    <col min="8210" max="8448" width="9.00390625" style="1" customWidth="1"/>
    <col min="8449" max="8449" width="2.8515625" style="1" customWidth="1"/>
    <col min="8450" max="8450" width="2.57421875" style="1" customWidth="1"/>
    <col min="8451" max="8451" width="8.57421875" style="1" customWidth="1"/>
    <col min="8452" max="8452" width="1.57421875" style="1" customWidth="1"/>
    <col min="8453" max="8453" width="10.00390625" style="1" customWidth="1"/>
    <col min="8454" max="8464" width="11.28125" style="1" customWidth="1"/>
    <col min="8465" max="8465" width="1.8515625" style="1" customWidth="1"/>
    <col min="8466" max="8704" width="9.00390625" style="1" customWidth="1"/>
    <col min="8705" max="8705" width="2.8515625" style="1" customWidth="1"/>
    <col min="8706" max="8706" width="2.57421875" style="1" customWidth="1"/>
    <col min="8707" max="8707" width="8.57421875" style="1" customWidth="1"/>
    <col min="8708" max="8708" width="1.57421875" style="1" customWidth="1"/>
    <col min="8709" max="8709" width="10.00390625" style="1" customWidth="1"/>
    <col min="8710" max="8720" width="11.28125" style="1" customWidth="1"/>
    <col min="8721" max="8721" width="1.8515625" style="1" customWidth="1"/>
    <col min="8722" max="8960" width="9.00390625" style="1" customWidth="1"/>
    <col min="8961" max="8961" width="2.8515625" style="1" customWidth="1"/>
    <col min="8962" max="8962" width="2.57421875" style="1" customWidth="1"/>
    <col min="8963" max="8963" width="8.57421875" style="1" customWidth="1"/>
    <col min="8964" max="8964" width="1.57421875" style="1" customWidth="1"/>
    <col min="8965" max="8965" width="10.00390625" style="1" customWidth="1"/>
    <col min="8966" max="8976" width="11.28125" style="1" customWidth="1"/>
    <col min="8977" max="8977" width="1.8515625" style="1" customWidth="1"/>
    <col min="8978" max="9216" width="9.00390625" style="1" customWidth="1"/>
    <col min="9217" max="9217" width="2.8515625" style="1" customWidth="1"/>
    <col min="9218" max="9218" width="2.57421875" style="1" customWidth="1"/>
    <col min="9219" max="9219" width="8.57421875" style="1" customWidth="1"/>
    <col min="9220" max="9220" width="1.57421875" style="1" customWidth="1"/>
    <col min="9221" max="9221" width="10.00390625" style="1" customWidth="1"/>
    <col min="9222" max="9232" width="11.28125" style="1" customWidth="1"/>
    <col min="9233" max="9233" width="1.8515625" style="1" customWidth="1"/>
    <col min="9234" max="9472" width="9.00390625" style="1" customWidth="1"/>
    <col min="9473" max="9473" width="2.8515625" style="1" customWidth="1"/>
    <col min="9474" max="9474" width="2.57421875" style="1" customWidth="1"/>
    <col min="9475" max="9475" width="8.57421875" style="1" customWidth="1"/>
    <col min="9476" max="9476" width="1.57421875" style="1" customWidth="1"/>
    <col min="9477" max="9477" width="10.00390625" style="1" customWidth="1"/>
    <col min="9478" max="9488" width="11.28125" style="1" customWidth="1"/>
    <col min="9489" max="9489" width="1.8515625" style="1" customWidth="1"/>
    <col min="9490" max="9728" width="9.00390625" style="1" customWidth="1"/>
    <col min="9729" max="9729" width="2.8515625" style="1" customWidth="1"/>
    <col min="9730" max="9730" width="2.57421875" style="1" customWidth="1"/>
    <col min="9731" max="9731" width="8.57421875" style="1" customWidth="1"/>
    <col min="9732" max="9732" width="1.57421875" style="1" customWidth="1"/>
    <col min="9733" max="9733" width="10.00390625" style="1" customWidth="1"/>
    <col min="9734" max="9744" width="11.28125" style="1" customWidth="1"/>
    <col min="9745" max="9745" width="1.8515625" style="1" customWidth="1"/>
    <col min="9746" max="9984" width="9.00390625" style="1" customWidth="1"/>
    <col min="9985" max="9985" width="2.8515625" style="1" customWidth="1"/>
    <col min="9986" max="9986" width="2.57421875" style="1" customWidth="1"/>
    <col min="9987" max="9987" width="8.57421875" style="1" customWidth="1"/>
    <col min="9988" max="9988" width="1.57421875" style="1" customWidth="1"/>
    <col min="9989" max="9989" width="10.00390625" style="1" customWidth="1"/>
    <col min="9990" max="10000" width="11.28125" style="1" customWidth="1"/>
    <col min="10001" max="10001" width="1.8515625" style="1" customWidth="1"/>
    <col min="10002" max="10240" width="9.00390625" style="1" customWidth="1"/>
    <col min="10241" max="10241" width="2.8515625" style="1" customWidth="1"/>
    <col min="10242" max="10242" width="2.57421875" style="1" customWidth="1"/>
    <col min="10243" max="10243" width="8.57421875" style="1" customWidth="1"/>
    <col min="10244" max="10244" width="1.57421875" style="1" customWidth="1"/>
    <col min="10245" max="10245" width="10.00390625" style="1" customWidth="1"/>
    <col min="10246" max="10256" width="11.28125" style="1" customWidth="1"/>
    <col min="10257" max="10257" width="1.8515625" style="1" customWidth="1"/>
    <col min="10258" max="10496" width="9.00390625" style="1" customWidth="1"/>
    <col min="10497" max="10497" width="2.8515625" style="1" customWidth="1"/>
    <col min="10498" max="10498" width="2.57421875" style="1" customWidth="1"/>
    <col min="10499" max="10499" width="8.57421875" style="1" customWidth="1"/>
    <col min="10500" max="10500" width="1.57421875" style="1" customWidth="1"/>
    <col min="10501" max="10501" width="10.00390625" style="1" customWidth="1"/>
    <col min="10502" max="10512" width="11.28125" style="1" customWidth="1"/>
    <col min="10513" max="10513" width="1.8515625" style="1" customWidth="1"/>
    <col min="10514" max="10752" width="9.00390625" style="1" customWidth="1"/>
    <col min="10753" max="10753" width="2.8515625" style="1" customWidth="1"/>
    <col min="10754" max="10754" width="2.57421875" style="1" customWidth="1"/>
    <col min="10755" max="10755" width="8.57421875" style="1" customWidth="1"/>
    <col min="10756" max="10756" width="1.57421875" style="1" customWidth="1"/>
    <col min="10757" max="10757" width="10.00390625" style="1" customWidth="1"/>
    <col min="10758" max="10768" width="11.28125" style="1" customWidth="1"/>
    <col min="10769" max="10769" width="1.8515625" style="1" customWidth="1"/>
    <col min="10770" max="11008" width="9.00390625" style="1" customWidth="1"/>
    <col min="11009" max="11009" width="2.8515625" style="1" customWidth="1"/>
    <col min="11010" max="11010" width="2.57421875" style="1" customWidth="1"/>
    <col min="11011" max="11011" width="8.57421875" style="1" customWidth="1"/>
    <col min="11012" max="11012" width="1.57421875" style="1" customWidth="1"/>
    <col min="11013" max="11013" width="10.00390625" style="1" customWidth="1"/>
    <col min="11014" max="11024" width="11.28125" style="1" customWidth="1"/>
    <col min="11025" max="11025" width="1.8515625" style="1" customWidth="1"/>
    <col min="11026" max="11264" width="9.00390625" style="1" customWidth="1"/>
    <col min="11265" max="11265" width="2.8515625" style="1" customWidth="1"/>
    <col min="11266" max="11266" width="2.57421875" style="1" customWidth="1"/>
    <col min="11267" max="11267" width="8.57421875" style="1" customWidth="1"/>
    <col min="11268" max="11268" width="1.57421875" style="1" customWidth="1"/>
    <col min="11269" max="11269" width="10.00390625" style="1" customWidth="1"/>
    <col min="11270" max="11280" width="11.28125" style="1" customWidth="1"/>
    <col min="11281" max="11281" width="1.8515625" style="1" customWidth="1"/>
    <col min="11282" max="11520" width="9.00390625" style="1" customWidth="1"/>
    <col min="11521" max="11521" width="2.8515625" style="1" customWidth="1"/>
    <col min="11522" max="11522" width="2.57421875" style="1" customWidth="1"/>
    <col min="11523" max="11523" width="8.57421875" style="1" customWidth="1"/>
    <col min="11524" max="11524" width="1.57421875" style="1" customWidth="1"/>
    <col min="11525" max="11525" width="10.00390625" style="1" customWidth="1"/>
    <col min="11526" max="11536" width="11.28125" style="1" customWidth="1"/>
    <col min="11537" max="11537" width="1.8515625" style="1" customWidth="1"/>
    <col min="11538" max="11776" width="9.00390625" style="1" customWidth="1"/>
    <col min="11777" max="11777" width="2.8515625" style="1" customWidth="1"/>
    <col min="11778" max="11778" width="2.57421875" style="1" customWidth="1"/>
    <col min="11779" max="11779" width="8.57421875" style="1" customWidth="1"/>
    <col min="11780" max="11780" width="1.57421875" style="1" customWidth="1"/>
    <col min="11781" max="11781" width="10.00390625" style="1" customWidth="1"/>
    <col min="11782" max="11792" width="11.28125" style="1" customWidth="1"/>
    <col min="11793" max="11793" width="1.8515625" style="1" customWidth="1"/>
    <col min="11794" max="12032" width="9.00390625" style="1" customWidth="1"/>
    <col min="12033" max="12033" width="2.8515625" style="1" customWidth="1"/>
    <col min="12034" max="12034" width="2.57421875" style="1" customWidth="1"/>
    <col min="12035" max="12035" width="8.57421875" style="1" customWidth="1"/>
    <col min="12036" max="12036" width="1.57421875" style="1" customWidth="1"/>
    <col min="12037" max="12037" width="10.00390625" style="1" customWidth="1"/>
    <col min="12038" max="12048" width="11.28125" style="1" customWidth="1"/>
    <col min="12049" max="12049" width="1.8515625" style="1" customWidth="1"/>
    <col min="12050" max="12288" width="9.00390625" style="1" customWidth="1"/>
    <col min="12289" max="12289" width="2.8515625" style="1" customWidth="1"/>
    <col min="12290" max="12290" width="2.57421875" style="1" customWidth="1"/>
    <col min="12291" max="12291" width="8.57421875" style="1" customWidth="1"/>
    <col min="12292" max="12292" width="1.57421875" style="1" customWidth="1"/>
    <col min="12293" max="12293" width="10.00390625" style="1" customWidth="1"/>
    <col min="12294" max="12304" width="11.28125" style="1" customWidth="1"/>
    <col min="12305" max="12305" width="1.8515625" style="1" customWidth="1"/>
    <col min="12306" max="12544" width="9.00390625" style="1" customWidth="1"/>
    <col min="12545" max="12545" width="2.8515625" style="1" customWidth="1"/>
    <col min="12546" max="12546" width="2.57421875" style="1" customWidth="1"/>
    <col min="12547" max="12547" width="8.57421875" style="1" customWidth="1"/>
    <col min="12548" max="12548" width="1.57421875" style="1" customWidth="1"/>
    <col min="12549" max="12549" width="10.00390625" style="1" customWidth="1"/>
    <col min="12550" max="12560" width="11.28125" style="1" customWidth="1"/>
    <col min="12561" max="12561" width="1.8515625" style="1" customWidth="1"/>
    <col min="12562" max="12800" width="9.00390625" style="1" customWidth="1"/>
    <col min="12801" max="12801" width="2.8515625" style="1" customWidth="1"/>
    <col min="12802" max="12802" width="2.57421875" style="1" customWidth="1"/>
    <col min="12803" max="12803" width="8.57421875" style="1" customWidth="1"/>
    <col min="12804" max="12804" width="1.57421875" style="1" customWidth="1"/>
    <col min="12805" max="12805" width="10.00390625" style="1" customWidth="1"/>
    <col min="12806" max="12816" width="11.28125" style="1" customWidth="1"/>
    <col min="12817" max="12817" width="1.8515625" style="1" customWidth="1"/>
    <col min="12818" max="13056" width="9.00390625" style="1" customWidth="1"/>
    <col min="13057" max="13057" width="2.8515625" style="1" customWidth="1"/>
    <col min="13058" max="13058" width="2.57421875" style="1" customWidth="1"/>
    <col min="13059" max="13059" width="8.57421875" style="1" customWidth="1"/>
    <col min="13060" max="13060" width="1.57421875" style="1" customWidth="1"/>
    <col min="13061" max="13061" width="10.00390625" style="1" customWidth="1"/>
    <col min="13062" max="13072" width="11.28125" style="1" customWidth="1"/>
    <col min="13073" max="13073" width="1.8515625" style="1" customWidth="1"/>
    <col min="13074" max="13312" width="9.00390625" style="1" customWidth="1"/>
    <col min="13313" max="13313" width="2.8515625" style="1" customWidth="1"/>
    <col min="13314" max="13314" width="2.57421875" style="1" customWidth="1"/>
    <col min="13315" max="13315" width="8.57421875" style="1" customWidth="1"/>
    <col min="13316" max="13316" width="1.57421875" style="1" customWidth="1"/>
    <col min="13317" max="13317" width="10.00390625" style="1" customWidth="1"/>
    <col min="13318" max="13328" width="11.28125" style="1" customWidth="1"/>
    <col min="13329" max="13329" width="1.8515625" style="1" customWidth="1"/>
    <col min="13330" max="13568" width="9.00390625" style="1" customWidth="1"/>
    <col min="13569" max="13569" width="2.8515625" style="1" customWidth="1"/>
    <col min="13570" max="13570" width="2.57421875" style="1" customWidth="1"/>
    <col min="13571" max="13571" width="8.57421875" style="1" customWidth="1"/>
    <col min="13572" max="13572" width="1.57421875" style="1" customWidth="1"/>
    <col min="13573" max="13573" width="10.00390625" style="1" customWidth="1"/>
    <col min="13574" max="13584" width="11.28125" style="1" customWidth="1"/>
    <col min="13585" max="13585" width="1.8515625" style="1" customWidth="1"/>
    <col min="13586" max="13824" width="9.00390625" style="1" customWidth="1"/>
    <col min="13825" max="13825" width="2.8515625" style="1" customWidth="1"/>
    <col min="13826" max="13826" width="2.57421875" style="1" customWidth="1"/>
    <col min="13827" max="13827" width="8.57421875" style="1" customWidth="1"/>
    <col min="13828" max="13828" width="1.57421875" style="1" customWidth="1"/>
    <col min="13829" max="13829" width="10.00390625" style="1" customWidth="1"/>
    <col min="13830" max="13840" width="11.28125" style="1" customWidth="1"/>
    <col min="13841" max="13841" width="1.8515625" style="1" customWidth="1"/>
    <col min="13842" max="14080" width="9.00390625" style="1" customWidth="1"/>
    <col min="14081" max="14081" width="2.8515625" style="1" customWidth="1"/>
    <col min="14082" max="14082" width="2.57421875" style="1" customWidth="1"/>
    <col min="14083" max="14083" width="8.57421875" style="1" customWidth="1"/>
    <col min="14084" max="14084" width="1.57421875" style="1" customWidth="1"/>
    <col min="14085" max="14085" width="10.00390625" style="1" customWidth="1"/>
    <col min="14086" max="14096" width="11.28125" style="1" customWidth="1"/>
    <col min="14097" max="14097" width="1.8515625" style="1" customWidth="1"/>
    <col min="14098" max="14336" width="9.00390625" style="1" customWidth="1"/>
    <col min="14337" max="14337" width="2.8515625" style="1" customWidth="1"/>
    <col min="14338" max="14338" width="2.57421875" style="1" customWidth="1"/>
    <col min="14339" max="14339" width="8.57421875" style="1" customWidth="1"/>
    <col min="14340" max="14340" width="1.57421875" style="1" customWidth="1"/>
    <col min="14341" max="14341" width="10.00390625" style="1" customWidth="1"/>
    <col min="14342" max="14352" width="11.28125" style="1" customWidth="1"/>
    <col min="14353" max="14353" width="1.8515625" style="1" customWidth="1"/>
    <col min="14354" max="14592" width="9.00390625" style="1" customWidth="1"/>
    <col min="14593" max="14593" width="2.8515625" style="1" customWidth="1"/>
    <col min="14594" max="14594" width="2.57421875" style="1" customWidth="1"/>
    <col min="14595" max="14595" width="8.57421875" style="1" customWidth="1"/>
    <col min="14596" max="14596" width="1.57421875" style="1" customWidth="1"/>
    <col min="14597" max="14597" width="10.00390625" style="1" customWidth="1"/>
    <col min="14598" max="14608" width="11.28125" style="1" customWidth="1"/>
    <col min="14609" max="14609" width="1.8515625" style="1" customWidth="1"/>
    <col min="14610" max="14848" width="9.00390625" style="1" customWidth="1"/>
    <col min="14849" max="14849" width="2.8515625" style="1" customWidth="1"/>
    <col min="14850" max="14850" width="2.57421875" style="1" customWidth="1"/>
    <col min="14851" max="14851" width="8.57421875" style="1" customWidth="1"/>
    <col min="14852" max="14852" width="1.57421875" style="1" customWidth="1"/>
    <col min="14853" max="14853" width="10.00390625" style="1" customWidth="1"/>
    <col min="14854" max="14864" width="11.28125" style="1" customWidth="1"/>
    <col min="14865" max="14865" width="1.8515625" style="1" customWidth="1"/>
    <col min="14866" max="15104" width="9.00390625" style="1" customWidth="1"/>
    <col min="15105" max="15105" width="2.8515625" style="1" customWidth="1"/>
    <col min="15106" max="15106" width="2.57421875" style="1" customWidth="1"/>
    <col min="15107" max="15107" width="8.57421875" style="1" customWidth="1"/>
    <col min="15108" max="15108" width="1.57421875" style="1" customWidth="1"/>
    <col min="15109" max="15109" width="10.00390625" style="1" customWidth="1"/>
    <col min="15110" max="15120" width="11.28125" style="1" customWidth="1"/>
    <col min="15121" max="15121" width="1.8515625" style="1" customWidth="1"/>
    <col min="15122" max="15360" width="9.00390625" style="1" customWidth="1"/>
    <col min="15361" max="15361" width="2.8515625" style="1" customWidth="1"/>
    <col min="15362" max="15362" width="2.57421875" style="1" customWidth="1"/>
    <col min="15363" max="15363" width="8.57421875" style="1" customWidth="1"/>
    <col min="15364" max="15364" width="1.57421875" style="1" customWidth="1"/>
    <col min="15365" max="15365" width="10.00390625" style="1" customWidth="1"/>
    <col min="15366" max="15376" width="11.28125" style="1" customWidth="1"/>
    <col min="15377" max="15377" width="1.8515625" style="1" customWidth="1"/>
    <col min="15378" max="15616" width="9.00390625" style="1" customWidth="1"/>
    <col min="15617" max="15617" width="2.8515625" style="1" customWidth="1"/>
    <col min="15618" max="15618" width="2.57421875" style="1" customWidth="1"/>
    <col min="15619" max="15619" width="8.57421875" style="1" customWidth="1"/>
    <col min="15620" max="15620" width="1.57421875" style="1" customWidth="1"/>
    <col min="15621" max="15621" width="10.00390625" style="1" customWidth="1"/>
    <col min="15622" max="15632" width="11.28125" style="1" customWidth="1"/>
    <col min="15633" max="15633" width="1.8515625" style="1" customWidth="1"/>
    <col min="15634" max="15872" width="9.00390625" style="1" customWidth="1"/>
    <col min="15873" max="15873" width="2.8515625" style="1" customWidth="1"/>
    <col min="15874" max="15874" width="2.57421875" style="1" customWidth="1"/>
    <col min="15875" max="15875" width="8.57421875" style="1" customWidth="1"/>
    <col min="15876" max="15876" width="1.57421875" style="1" customWidth="1"/>
    <col min="15877" max="15877" width="10.00390625" style="1" customWidth="1"/>
    <col min="15878" max="15888" width="11.28125" style="1" customWidth="1"/>
    <col min="15889" max="15889" width="1.8515625" style="1" customWidth="1"/>
    <col min="15890" max="16128" width="9.00390625" style="1" customWidth="1"/>
    <col min="16129" max="16129" width="2.8515625" style="1" customWidth="1"/>
    <col min="16130" max="16130" width="2.57421875" style="1" customWidth="1"/>
    <col min="16131" max="16131" width="8.57421875" style="1" customWidth="1"/>
    <col min="16132" max="16132" width="1.57421875" style="1" customWidth="1"/>
    <col min="16133" max="16133" width="10.00390625" style="1" customWidth="1"/>
    <col min="16134" max="16144" width="11.28125" style="1" customWidth="1"/>
    <col min="16145" max="16145" width="1.8515625" style="1" customWidth="1"/>
    <col min="16146" max="16384" width="9.00390625" style="1" customWidth="1"/>
  </cols>
  <sheetData>
    <row r="1" ht="15" customHeight="1">
      <c r="B1" s="53" t="s">
        <v>8</v>
      </c>
    </row>
    <row r="2" spans="2:16" ht="13.5" customHeight="1">
      <c r="B2" s="53"/>
      <c r="P2" s="1" t="s">
        <v>9</v>
      </c>
    </row>
    <row r="3" spans="2:16" s="34" customFormat="1" ht="21" customHeight="1">
      <c r="B3" s="72" t="s">
        <v>10</v>
      </c>
      <c r="C3" s="73"/>
      <c r="D3" s="54"/>
      <c r="E3" s="20"/>
      <c r="F3" s="76" t="s">
        <v>7</v>
      </c>
      <c r="G3" s="78" t="s">
        <v>2</v>
      </c>
      <c r="H3" s="80" t="s">
        <v>3</v>
      </c>
      <c r="I3" s="81"/>
      <c r="J3" s="82" t="s">
        <v>4</v>
      </c>
      <c r="K3" s="84" t="s">
        <v>11</v>
      </c>
      <c r="L3" s="85"/>
      <c r="M3" s="86"/>
      <c r="N3" s="82" t="s">
        <v>12</v>
      </c>
      <c r="O3" s="82" t="s">
        <v>5</v>
      </c>
      <c r="P3" s="95" t="s">
        <v>13</v>
      </c>
    </row>
    <row r="4" spans="2:16" s="34" customFormat="1" ht="21" customHeight="1">
      <c r="B4" s="74"/>
      <c r="C4" s="75"/>
      <c r="D4" s="55"/>
      <c r="E4" s="21"/>
      <c r="F4" s="77"/>
      <c r="G4" s="79"/>
      <c r="H4" s="56" t="s">
        <v>14</v>
      </c>
      <c r="I4" s="56" t="s">
        <v>15</v>
      </c>
      <c r="J4" s="83"/>
      <c r="K4" s="56" t="s">
        <v>16</v>
      </c>
      <c r="L4" s="56" t="s">
        <v>17</v>
      </c>
      <c r="M4" s="56" t="s">
        <v>18</v>
      </c>
      <c r="N4" s="83"/>
      <c r="O4" s="83"/>
      <c r="P4" s="96"/>
    </row>
    <row r="5" spans="1:16" ht="15" customHeight="1">
      <c r="A5" s="34"/>
      <c r="B5" s="2"/>
      <c r="C5" s="3"/>
      <c r="D5" s="4" t="s">
        <v>19</v>
      </c>
      <c r="E5" s="5"/>
      <c r="F5" s="35">
        <f>SUM(G5:P5)</f>
        <v>13821300</v>
      </c>
      <c r="G5" s="36">
        <v>0</v>
      </c>
      <c r="H5" s="37">
        <v>2135600</v>
      </c>
      <c r="I5" s="38">
        <v>463600</v>
      </c>
      <c r="J5" s="37">
        <v>1137500</v>
      </c>
      <c r="K5" s="38">
        <v>1066700</v>
      </c>
      <c r="L5" s="37">
        <v>338000</v>
      </c>
      <c r="M5" s="38">
        <v>1167300</v>
      </c>
      <c r="N5" s="37">
        <v>426100</v>
      </c>
      <c r="O5" s="37">
        <v>5509100</v>
      </c>
      <c r="P5" s="52">
        <v>1577400</v>
      </c>
    </row>
    <row r="6" spans="2:16" ht="15" customHeight="1">
      <c r="B6" s="2"/>
      <c r="C6" s="3" t="s">
        <v>20</v>
      </c>
      <c r="D6" s="6"/>
      <c r="E6" s="7" t="s">
        <v>21</v>
      </c>
      <c r="F6" s="8">
        <f>SUM(G6:P6)</f>
        <v>257087</v>
      </c>
      <c r="G6" s="39">
        <v>0</v>
      </c>
      <c r="H6" s="28">
        <v>9345</v>
      </c>
      <c r="I6" s="28">
        <v>46</v>
      </c>
      <c r="J6" s="28">
        <v>56159</v>
      </c>
      <c r="K6" s="28">
        <v>19715</v>
      </c>
      <c r="L6" s="28">
        <v>12315</v>
      </c>
      <c r="M6" s="28">
        <v>63</v>
      </c>
      <c r="N6" s="28">
        <v>797</v>
      </c>
      <c r="O6" s="28">
        <v>158612</v>
      </c>
      <c r="P6" s="29">
        <v>35</v>
      </c>
    </row>
    <row r="7" spans="2:16" ht="15" customHeight="1">
      <c r="B7" s="2"/>
      <c r="C7" s="9"/>
      <c r="D7" s="4" t="s">
        <v>61</v>
      </c>
      <c r="E7" s="5"/>
      <c r="F7" s="40">
        <f>F5</f>
        <v>13821300</v>
      </c>
      <c r="G7" s="36">
        <f aca="true" t="shared" si="0" ref="G7:P7">G5</f>
        <v>0</v>
      </c>
      <c r="H7" s="37">
        <f t="shared" si="0"/>
        <v>2135600</v>
      </c>
      <c r="I7" s="37">
        <f t="shared" si="0"/>
        <v>463600</v>
      </c>
      <c r="J7" s="37">
        <f t="shared" si="0"/>
        <v>1137500</v>
      </c>
      <c r="K7" s="37">
        <f t="shared" si="0"/>
        <v>1066700</v>
      </c>
      <c r="L7" s="37">
        <f t="shared" si="0"/>
        <v>338000</v>
      </c>
      <c r="M7" s="37">
        <f t="shared" si="0"/>
        <v>1167300</v>
      </c>
      <c r="N7" s="37">
        <f t="shared" si="0"/>
        <v>426100</v>
      </c>
      <c r="O7" s="37">
        <f t="shared" si="0"/>
        <v>5509100</v>
      </c>
      <c r="P7" s="41">
        <f t="shared" si="0"/>
        <v>1577400</v>
      </c>
    </row>
    <row r="8" spans="2:16" ht="15" customHeight="1" thickBot="1">
      <c r="B8" s="10" t="s">
        <v>22</v>
      </c>
      <c r="C8" s="11"/>
      <c r="D8" s="12"/>
      <c r="E8" s="13" t="s">
        <v>21</v>
      </c>
      <c r="F8" s="14">
        <f>F6</f>
        <v>257087</v>
      </c>
      <c r="G8" s="32">
        <f aca="true" t="shared" si="1" ref="G8:P8">G6</f>
        <v>0</v>
      </c>
      <c r="H8" s="15">
        <f t="shared" si="1"/>
        <v>9345</v>
      </c>
      <c r="I8" s="15">
        <f t="shared" si="1"/>
        <v>46</v>
      </c>
      <c r="J8" s="15">
        <f t="shared" si="1"/>
        <v>56159</v>
      </c>
      <c r="K8" s="15">
        <f t="shared" si="1"/>
        <v>19715</v>
      </c>
      <c r="L8" s="15">
        <f t="shared" si="1"/>
        <v>12315</v>
      </c>
      <c r="M8" s="15">
        <f t="shared" si="1"/>
        <v>63</v>
      </c>
      <c r="N8" s="15">
        <f t="shared" si="1"/>
        <v>797</v>
      </c>
      <c r="O8" s="15">
        <f t="shared" si="1"/>
        <v>158612</v>
      </c>
      <c r="P8" s="33">
        <f t="shared" si="1"/>
        <v>35</v>
      </c>
    </row>
    <row r="9" spans="2:16" ht="15" customHeight="1" thickTop="1">
      <c r="B9" s="2"/>
      <c r="C9" s="42"/>
      <c r="D9" s="4" t="s">
        <v>19</v>
      </c>
      <c r="E9" s="5"/>
      <c r="F9" s="43">
        <f aca="true" t="shared" si="2" ref="F9:F16">SUM(G9:P9)</f>
        <v>2822300</v>
      </c>
      <c r="G9" s="44">
        <v>48100</v>
      </c>
      <c r="H9" s="45">
        <v>93700</v>
      </c>
      <c r="I9" s="45">
        <v>515600</v>
      </c>
      <c r="J9" s="46">
        <v>0</v>
      </c>
      <c r="K9" s="45">
        <v>0</v>
      </c>
      <c r="L9" s="46">
        <v>0</v>
      </c>
      <c r="M9" s="45">
        <v>1160000</v>
      </c>
      <c r="N9" s="46">
        <v>150000</v>
      </c>
      <c r="O9" s="45">
        <v>592700</v>
      </c>
      <c r="P9" s="47">
        <v>262200</v>
      </c>
    </row>
    <row r="10" spans="2:16" ht="15" customHeight="1">
      <c r="B10" s="2"/>
      <c r="C10" s="3" t="s">
        <v>23</v>
      </c>
      <c r="D10" s="6"/>
      <c r="E10" s="7" t="s">
        <v>21</v>
      </c>
      <c r="F10" s="8">
        <f t="shared" si="2"/>
        <v>37972</v>
      </c>
      <c r="G10" s="39">
        <v>0</v>
      </c>
      <c r="H10" s="28">
        <v>288</v>
      </c>
      <c r="I10" s="28">
        <v>159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37525</v>
      </c>
      <c r="P10" s="29">
        <v>0</v>
      </c>
    </row>
    <row r="11" spans="2:16" ht="15" customHeight="1">
      <c r="B11" s="2"/>
      <c r="C11" s="42"/>
      <c r="D11" s="4" t="s">
        <v>19</v>
      </c>
      <c r="E11" s="5"/>
      <c r="F11" s="23">
        <f t="shared" si="2"/>
        <v>1149800</v>
      </c>
      <c r="G11" s="44">
        <v>0</v>
      </c>
      <c r="H11" s="37">
        <v>59400</v>
      </c>
      <c r="I11" s="46">
        <v>214200</v>
      </c>
      <c r="J11" s="37">
        <v>0</v>
      </c>
      <c r="K11" s="37">
        <v>208600</v>
      </c>
      <c r="L11" s="37">
        <v>0</v>
      </c>
      <c r="M11" s="46">
        <v>0</v>
      </c>
      <c r="N11" s="37">
        <v>414700</v>
      </c>
      <c r="O11" s="37">
        <v>82100</v>
      </c>
      <c r="P11" s="47">
        <v>170800</v>
      </c>
    </row>
    <row r="12" spans="2:16" ht="15" customHeight="1">
      <c r="B12" s="2"/>
      <c r="C12" s="3" t="s">
        <v>24</v>
      </c>
      <c r="D12" s="6"/>
      <c r="E12" s="7" t="s">
        <v>21</v>
      </c>
      <c r="F12" s="16">
        <f t="shared" si="2"/>
        <v>19229</v>
      </c>
      <c r="G12" s="39">
        <v>331</v>
      </c>
      <c r="H12" s="28">
        <v>3</v>
      </c>
      <c r="I12" s="28">
        <v>3338</v>
      </c>
      <c r="J12" s="28">
        <v>0</v>
      </c>
      <c r="K12" s="28">
        <v>48</v>
      </c>
      <c r="L12" s="28">
        <v>0</v>
      </c>
      <c r="M12" s="28">
        <v>11</v>
      </c>
      <c r="N12" s="28">
        <v>37</v>
      </c>
      <c r="O12" s="28">
        <v>15461</v>
      </c>
      <c r="P12" s="29">
        <v>0</v>
      </c>
    </row>
    <row r="13" spans="2:16" ht="15" customHeight="1">
      <c r="B13" s="2"/>
      <c r="C13" s="42"/>
      <c r="D13" s="4" t="s">
        <v>19</v>
      </c>
      <c r="E13" s="5"/>
      <c r="F13" s="23">
        <f t="shared" si="2"/>
        <v>598700</v>
      </c>
      <c r="G13" s="44">
        <v>65900</v>
      </c>
      <c r="H13" s="37">
        <v>27700</v>
      </c>
      <c r="I13" s="37">
        <v>24700</v>
      </c>
      <c r="J13" s="46">
        <v>0</v>
      </c>
      <c r="K13" s="37">
        <v>165900</v>
      </c>
      <c r="L13" s="37">
        <v>0</v>
      </c>
      <c r="M13" s="46">
        <v>0</v>
      </c>
      <c r="N13" s="37">
        <v>113500</v>
      </c>
      <c r="O13" s="37">
        <v>199300</v>
      </c>
      <c r="P13" s="47">
        <v>1700</v>
      </c>
    </row>
    <row r="14" spans="2:16" ht="15" customHeight="1">
      <c r="B14" s="2"/>
      <c r="C14" s="3" t="s">
        <v>25</v>
      </c>
      <c r="D14" s="6"/>
      <c r="E14" s="7" t="s">
        <v>21</v>
      </c>
      <c r="F14" s="16">
        <f t="shared" si="2"/>
        <v>20</v>
      </c>
      <c r="G14" s="39">
        <v>0</v>
      </c>
      <c r="H14" s="28">
        <v>20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16" ht="15" customHeight="1">
      <c r="B15" s="2"/>
      <c r="C15" s="42"/>
      <c r="D15" s="4" t="s">
        <v>19</v>
      </c>
      <c r="E15" s="5"/>
      <c r="F15" s="23">
        <f t="shared" si="2"/>
        <v>1448300</v>
      </c>
      <c r="G15" s="44">
        <v>0</v>
      </c>
      <c r="H15" s="37">
        <v>200100</v>
      </c>
      <c r="I15" s="46">
        <v>11500</v>
      </c>
      <c r="J15" s="37">
        <v>0</v>
      </c>
      <c r="K15" s="37">
        <v>53900</v>
      </c>
      <c r="L15" s="46">
        <v>0</v>
      </c>
      <c r="M15" s="37">
        <v>933500</v>
      </c>
      <c r="N15" s="46">
        <v>171100</v>
      </c>
      <c r="O15" s="37">
        <v>0</v>
      </c>
      <c r="P15" s="47">
        <v>78200</v>
      </c>
    </row>
    <row r="16" spans="2:16" ht="15" customHeight="1">
      <c r="B16" s="2"/>
      <c r="C16" s="3" t="s">
        <v>26</v>
      </c>
      <c r="D16" s="6"/>
      <c r="E16" s="7" t="s">
        <v>21</v>
      </c>
      <c r="F16" s="16">
        <f t="shared" si="2"/>
        <v>285</v>
      </c>
      <c r="G16" s="39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285</v>
      </c>
      <c r="O16" s="28">
        <v>0</v>
      </c>
      <c r="P16" s="29">
        <v>0</v>
      </c>
    </row>
    <row r="17" spans="2:16" ht="15" customHeight="1">
      <c r="B17" s="2"/>
      <c r="C17" s="9"/>
      <c r="D17" s="4" t="s">
        <v>61</v>
      </c>
      <c r="E17" s="5"/>
      <c r="F17" s="23">
        <f>F9+F11+F13+F15</f>
        <v>6019100</v>
      </c>
      <c r="G17" s="48">
        <f aca="true" t="shared" si="3" ref="G17:P17">G9+G11+G13+G15</f>
        <v>114000</v>
      </c>
      <c r="H17" s="25">
        <f t="shared" si="3"/>
        <v>380900</v>
      </c>
      <c r="I17" s="25">
        <f t="shared" si="3"/>
        <v>766000</v>
      </c>
      <c r="J17" s="25">
        <f t="shared" si="3"/>
        <v>0</v>
      </c>
      <c r="K17" s="25">
        <f t="shared" si="3"/>
        <v>428400</v>
      </c>
      <c r="L17" s="25">
        <f t="shared" si="3"/>
        <v>0</v>
      </c>
      <c r="M17" s="25">
        <f t="shared" si="3"/>
        <v>2093500</v>
      </c>
      <c r="N17" s="25">
        <f t="shared" si="3"/>
        <v>849300</v>
      </c>
      <c r="O17" s="25">
        <f t="shared" si="3"/>
        <v>874100</v>
      </c>
      <c r="P17" s="49">
        <f t="shared" si="3"/>
        <v>512900</v>
      </c>
    </row>
    <row r="18" spans="2:16" ht="15" customHeight="1" thickBot="1">
      <c r="B18" s="10" t="s">
        <v>27</v>
      </c>
      <c r="C18" s="11"/>
      <c r="D18" s="12"/>
      <c r="E18" s="13" t="s">
        <v>21</v>
      </c>
      <c r="F18" s="14">
        <f>F10+F12+F14+F16</f>
        <v>57506</v>
      </c>
      <c r="G18" s="32">
        <f aca="true" t="shared" si="4" ref="G18:P18">G10+G12+G14+G16</f>
        <v>331</v>
      </c>
      <c r="H18" s="15">
        <f t="shared" si="4"/>
        <v>311</v>
      </c>
      <c r="I18" s="15">
        <f t="shared" si="4"/>
        <v>3497</v>
      </c>
      <c r="J18" s="15">
        <f t="shared" si="4"/>
        <v>0</v>
      </c>
      <c r="K18" s="15">
        <f t="shared" si="4"/>
        <v>48</v>
      </c>
      <c r="L18" s="15">
        <f t="shared" si="4"/>
        <v>0</v>
      </c>
      <c r="M18" s="15">
        <f t="shared" si="4"/>
        <v>11</v>
      </c>
      <c r="N18" s="15">
        <f t="shared" si="4"/>
        <v>322</v>
      </c>
      <c r="O18" s="15">
        <f t="shared" si="4"/>
        <v>52986</v>
      </c>
      <c r="P18" s="33">
        <f t="shared" si="4"/>
        <v>0</v>
      </c>
    </row>
    <row r="19" spans="2:16" ht="15" customHeight="1" thickTop="1">
      <c r="B19" s="4"/>
      <c r="C19" s="42"/>
      <c r="D19" s="4" t="s">
        <v>19</v>
      </c>
      <c r="E19" s="5"/>
      <c r="F19" s="23">
        <f>SUM(G19:P19)</f>
        <v>3045100</v>
      </c>
      <c r="G19" s="44">
        <v>41200</v>
      </c>
      <c r="H19" s="45">
        <v>58600</v>
      </c>
      <c r="I19" s="46">
        <v>604800</v>
      </c>
      <c r="J19" s="45">
        <v>181700</v>
      </c>
      <c r="K19" s="46">
        <v>1145900</v>
      </c>
      <c r="L19" s="45">
        <v>0</v>
      </c>
      <c r="M19" s="46">
        <v>0</v>
      </c>
      <c r="N19" s="45">
        <v>67000</v>
      </c>
      <c r="O19" s="45">
        <v>285000</v>
      </c>
      <c r="P19" s="47">
        <v>660900</v>
      </c>
    </row>
    <row r="20" spans="2:16" ht="15" customHeight="1">
      <c r="B20" s="2"/>
      <c r="C20" s="3" t="s">
        <v>28</v>
      </c>
      <c r="D20" s="6"/>
      <c r="E20" s="7" t="s">
        <v>21</v>
      </c>
      <c r="F20" s="16">
        <f>SUM(G20:P20)</f>
        <v>52778</v>
      </c>
      <c r="G20" s="39">
        <v>6389</v>
      </c>
      <c r="H20" s="28">
        <v>31</v>
      </c>
      <c r="I20" s="28">
        <v>37400</v>
      </c>
      <c r="J20" s="28">
        <v>227</v>
      </c>
      <c r="K20" s="28">
        <v>671</v>
      </c>
      <c r="L20" s="28">
        <v>0</v>
      </c>
      <c r="M20" s="28">
        <v>0</v>
      </c>
      <c r="N20" s="28">
        <v>497</v>
      </c>
      <c r="O20" s="28">
        <v>7078</v>
      </c>
      <c r="P20" s="29">
        <v>485</v>
      </c>
    </row>
    <row r="21" spans="2:16" ht="15" customHeight="1">
      <c r="B21" s="2"/>
      <c r="C21" s="42"/>
      <c r="D21" s="4" t="s">
        <v>19</v>
      </c>
      <c r="E21" s="5"/>
      <c r="F21" s="23">
        <f>SUM(G21:P21)</f>
        <v>626000</v>
      </c>
      <c r="G21" s="44">
        <v>0</v>
      </c>
      <c r="H21" s="37">
        <v>49900</v>
      </c>
      <c r="I21" s="37">
        <v>0</v>
      </c>
      <c r="J21" s="46">
        <v>150500</v>
      </c>
      <c r="K21" s="37">
        <v>89200</v>
      </c>
      <c r="L21" s="46">
        <v>0</v>
      </c>
      <c r="M21" s="37">
        <v>24400</v>
      </c>
      <c r="N21" s="46">
        <v>219000</v>
      </c>
      <c r="O21" s="37">
        <v>0</v>
      </c>
      <c r="P21" s="47">
        <v>93000</v>
      </c>
    </row>
    <row r="22" spans="2:16" ht="15" customHeight="1">
      <c r="B22" s="2"/>
      <c r="C22" s="3" t="s">
        <v>29</v>
      </c>
      <c r="D22" s="6"/>
      <c r="E22" s="17" t="s">
        <v>21</v>
      </c>
      <c r="F22" s="18">
        <f>SUM(G22:P22)</f>
        <v>0</v>
      </c>
      <c r="G22" s="39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</row>
    <row r="23" spans="2:16" ht="15" customHeight="1">
      <c r="B23" s="2"/>
      <c r="C23" s="9"/>
      <c r="D23" s="4" t="s">
        <v>19</v>
      </c>
      <c r="E23" s="5"/>
      <c r="F23" s="23">
        <f>F19+F21</f>
        <v>3671100</v>
      </c>
      <c r="G23" s="48">
        <f aca="true" t="shared" si="5" ref="G23:P23">G19+G21</f>
        <v>41200</v>
      </c>
      <c r="H23" s="25">
        <f t="shared" si="5"/>
        <v>108500</v>
      </c>
      <c r="I23" s="25">
        <f t="shared" si="5"/>
        <v>604800</v>
      </c>
      <c r="J23" s="25">
        <f t="shared" si="5"/>
        <v>332200</v>
      </c>
      <c r="K23" s="25">
        <f t="shared" si="5"/>
        <v>1235100</v>
      </c>
      <c r="L23" s="25">
        <f t="shared" si="5"/>
        <v>0</v>
      </c>
      <c r="M23" s="25">
        <f t="shared" si="5"/>
        <v>24400</v>
      </c>
      <c r="N23" s="25">
        <f t="shared" si="5"/>
        <v>286000</v>
      </c>
      <c r="O23" s="25">
        <f t="shared" si="5"/>
        <v>285000</v>
      </c>
      <c r="P23" s="49">
        <f t="shared" si="5"/>
        <v>753900</v>
      </c>
    </row>
    <row r="24" spans="2:16" ht="15" customHeight="1" thickBot="1">
      <c r="B24" s="10" t="s">
        <v>30</v>
      </c>
      <c r="C24" s="11"/>
      <c r="D24" s="12"/>
      <c r="E24" s="13" t="s">
        <v>21</v>
      </c>
      <c r="F24" s="14">
        <f>F20+F22</f>
        <v>52778</v>
      </c>
      <c r="G24" s="32">
        <f aca="true" t="shared" si="6" ref="G24:P24">G20+G22</f>
        <v>6389</v>
      </c>
      <c r="H24" s="15">
        <f t="shared" si="6"/>
        <v>31</v>
      </c>
      <c r="I24" s="15">
        <f t="shared" si="6"/>
        <v>37400</v>
      </c>
      <c r="J24" s="15">
        <f t="shared" si="6"/>
        <v>227</v>
      </c>
      <c r="K24" s="15">
        <f t="shared" si="6"/>
        <v>671</v>
      </c>
      <c r="L24" s="15">
        <f t="shared" si="6"/>
        <v>0</v>
      </c>
      <c r="M24" s="15">
        <f t="shared" si="6"/>
        <v>0</v>
      </c>
      <c r="N24" s="15">
        <f t="shared" si="6"/>
        <v>497</v>
      </c>
      <c r="O24" s="15">
        <f t="shared" si="6"/>
        <v>7078</v>
      </c>
      <c r="P24" s="33">
        <f t="shared" si="6"/>
        <v>485</v>
      </c>
    </row>
    <row r="25" spans="2:16" ht="15" customHeight="1" thickTop="1">
      <c r="B25" s="2"/>
      <c r="C25" s="42"/>
      <c r="D25" s="4" t="s">
        <v>19</v>
      </c>
      <c r="E25" s="5"/>
      <c r="F25" s="23">
        <f aca="true" t="shared" si="7" ref="F25:F32">SUM(G25:P25)</f>
        <v>5339500</v>
      </c>
      <c r="G25" s="44">
        <v>114000</v>
      </c>
      <c r="H25" s="45">
        <v>1634600</v>
      </c>
      <c r="I25" s="45">
        <v>202700</v>
      </c>
      <c r="J25" s="46">
        <v>0</v>
      </c>
      <c r="K25" s="45">
        <v>0</v>
      </c>
      <c r="L25" s="46">
        <v>0</v>
      </c>
      <c r="M25" s="45">
        <v>0</v>
      </c>
      <c r="N25" s="46">
        <v>2990700</v>
      </c>
      <c r="O25" s="45">
        <v>240000</v>
      </c>
      <c r="P25" s="47">
        <v>157500</v>
      </c>
    </row>
    <row r="26" spans="2:16" ht="15" customHeight="1">
      <c r="B26" s="2"/>
      <c r="C26" s="3" t="s">
        <v>31</v>
      </c>
      <c r="D26" s="6"/>
      <c r="E26" s="7" t="s">
        <v>21</v>
      </c>
      <c r="F26" s="16">
        <f t="shared" si="7"/>
        <v>7868</v>
      </c>
      <c r="G26" s="39">
        <v>1057</v>
      </c>
      <c r="H26" s="28">
        <v>2378</v>
      </c>
      <c r="I26" s="28">
        <v>719</v>
      </c>
      <c r="J26" s="28">
        <v>0</v>
      </c>
      <c r="K26" s="28">
        <v>0</v>
      </c>
      <c r="L26" s="28">
        <v>0</v>
      </c>
      <c r="M26" s="28">
        <v>0</v>
      </c>
      <c r="N26" s="28">
        <v>131</v>
      </c>
      <c r="O26" s="28">
        <v>3583</v>
      </c>
      <c r="P26" s="29">
        <v>0</v>
      </c>
    </row>
    <row r="27" spans="2:16" ht="15" customHeight="1">
      <c r="B27" s="2"/>
      <c r="C27" s="42"/>
      <c r="D27" s="4" t="s">
        <v>61</v>
      </c>
      <c r="E27" s="5"/>
      <c r="F27" s="23">
        <f t="shared" si="7"/>
        <v>2436100</v>
      </c>
      <c r="G27" s="44">
        <v>39300</v>
      </c>
      <c r="H27" s="37">
        <v>522600</v>
      </c>
      <c r="I27" s="46">
        <v>40900</v>
      </c>
      <c r="J27" s="37">
        <v>163900</v>
      </c>
      <c r="K27" s="46">
        <v>86300</v>
      </c>
      <c r="L27" s="37">
        <v>0</v>
      </c>
      <c r="M27" s="46">
        <v>49900</v>
      </c>
      <c r="N27" s="37">
        <v>346900</v>
      </c>
      <c r="O27" s="37">
        <v>1020300</v>
      </c>
      <c r="P27" s="47">
        <v>166000</v>
      </c>
    </row>
    <row r="28" spans="2:16" ht="15" customHeight="1">
      <c r="B28" s="2"/>
      <c r="C28" s="3" t="s">
        <v>32</v>
      </c>
      <c r="D28" s="6"/>
      <c r="E28" s="7" t="s">
        <v>21</v>
      </c>
      <c r="F28" s="16">
        <f t="shared" si="7"/>
        <v>7251</v>
      </c>
      <c r="G28" s="39">
        <v>0</v>
      </c>
      <c r="H28" s="28">
        <v>2760</v>
      </c>
      <c r="I28" s="28">
        <v>176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4315</v>
      </c>
      <c r="P28" s="29">
        <v>0</v>
      </c>
    </row>
    <row r="29" spans="2:16" ht="15" customHeight="1">
      <c r="B29" s="2"/>
      <c r="C29" s="42"/>
      <c r="D29" s="4" t="s">
        <v>19</v>
      </c>
      <c r="E29" s="5"/>
      <c r="F29" s="23">
        <f t="shared" si="7"/>
        <v>558000</v>
      </c>
      <c r="G29" s="44">
        <v>13900</v>
      </c>
      <c r="H29" s="37">
        <v>6900</v>
      </c>
      <c r="I29" s="37">
        <v>47100</v>
      </c>
      <c r="J29" s="46">
        <v>0</v>
      </c>
      <c r="K29" s="37">
        <v>180600</v>
      </c>
      <c r="L29" s="46">
        <v>0</v>
      </c>
      <c r="M29" s="37">
        <v>216900</v>
      </c>
      <c r="N29" s="46">
        <v>0</v>
      </c>
      <c r="O29" s="37">
        <v>5800</v>
      </c>
      <c r="P29" s="47">
        <v>86800</v>
      </c>
    </row>
    <row r="30" spans="2:16" ht="15" customHeight="1">
      <c r="B30" s="2"/>
      <c r="C30" s="3" t="s">
        <v>33</v>
      </c>
      <c r="D30" s="6"/>
      <c r="E30" s="7" t="s">
        <v>21</v>
      </c>
      <c r="F30" s="16">
        <f t="shared" si="7"/>
        <v>1654</v>
      </c>
      <c r="G30" s="39">
        <v>172</v>
      </c>
      <c r="H30" s="28">
        <v>50</v>
      </c>
      <c r="I30" s="28">
        <v>39</v>
      </c>
      <c r="J30" s="28">
        <v>0</v>
      </c>
      <c r="K30" s="28">
        <v>0</v>
      </c>
      <c r="L30" s="28">
        <v>0</v>
      </c>
      <c r="M30" s="28">
        <v>1393</v>
      </c>
      <c r="N30" s="28">
        <v>0</v>
      </c>
      <c r="O30" s="28">
        <v>0</v>
      </c>
      <c r="P30" s="29">
        <v>0</v>
      </c>
    </row>
    <row r="31" spans="2:16" ht="15" customHeight="1">
      <c r="B31" s="2"/>
      <c r="C31" s="42"/>
      <c r="D31" s="4" t="s">
        <v>19</v>
      </c>
      <c r="E31" s="5"/>
      <c r="F31" s="23">
        <f t="shared" si="7"/>
        <v>1757900</v>
      </c>
      <c r="G31" s="44">
        <v>0</v>
      </c>
      <c r="H31" s="37">
        <v>50900</v>
      </c>
      <c r="I31" s="46">
        <v>0</v>
      </c>
      <c r="J31" s="37">
        <v>126500</v>
      </c>
      <c r="K31" s="46">
        <v>47100</v>
      </c>
      <c r="L31" s="37">
        <v>0</v>
      </c>
      <c r="M31" s="46">
        <v>267600</v>
      </c>
      <c r="N31" s="37">
        <v>0</v>
      </c>
      <c r="O31" s="37">
        <v>1262300</v>
      </c>
      <c r="P31" s="47">
        <v>3500</v>
      </c>
    </row>
    <row r="32" spans="2:16" ht="15" customHeight="1">
      <c r="B32" s="2"/>
      <c r="C32" s="3" t="s">
        <v>34</v>
      </c>
      <c r="D32" s="6"/>
      <c r="E32" s="7" t="s">
        <v>21</v>
      </c>
      <c r="F32" s="16">
        <f t="shared" si="7"/>
        <v>1616</v>
      </c>
      <c r="G32" s="39">
        <v>0</v>
      </c>
      <c r="H32" s="28">
        <v>48</v>
      </c>
      <c r="I32" s="28">
        <v>0</v>
      </c>
      <c r="J32" s="28">
        <v>0</v>
      </c>
      <c r="K32" s="28">
        <v>0</v>
      </c>
      <c r="L32" s="28">
        <v>0</v>
      </c>
      <c r="M32" s="28">
        <v>198</v>
      </c>
      <c r="N32" s="28">
        <v>0</v>
      </c>
      <c r="O32" s="28">
        <v>1370</v>
      </c>
      <c r="P32" s="29">
        <v>0</v>
      </c>
    </row>
    <row r="33" spans="2:16" ht="15" customHeight="1">
      <c r="B33" s="2"/>
      <c r="C33" s="9"/>
      <c r="D33" s="4" t="s">
        <v>19</v>
      </c>
      <c r="E33" s="5"/>
      <c r="F33" s="23">
        <f>F25+F27+F29+F31</f>
        <v>10091500</v>
      </c>
      <c r="G33" s="48">
        <f aca="true" t="shared" si="8" ref="G33:P33">G25+G27+G29+G31</f>
        <v>167200</v>
      </c>
      <c r="H33" s="25">
        <f t="shared" si="8"/>
        <v>2215000</v>
      </c>
      <c r="I33" s="25">
        <f t="shared" si="8"/>
        <v>290700</v>
      </c>
      <c r="J33" s="25">
        <f t="shared" si="8"/>
        <v>290400</v>
      </c>
      <c r="K33" s="25">
        <f t="shared" si="8"/>
        <v>314000</v>
      </c>
      <c r="L33" s="25">
        <f t="shared" si="8"/>
        <v>0</v>
      </c>
      <c r="M33" s="25">
        <f t="shared" si="8"/>
        <v>534400</v>
      </c>
      <c r="N33" s="25">
        <f t="shared" si="8"/>
        <v>3337600</v>
      </c>
      <c r="O33" s="25">
        <f t="shared" si="8"/>
        <v>2528400</v>
      </c>
      <c r="P33" s="49">
        <f t="shared" si="8"/>
        <v>413800</v>
      </c>
    </row>
    <row r="34" spans="2:16" ht="15" customHeight="1" thickBot="1">
      <c r="B34" s="10" t="s">
        <v>35</v>
      </c>
      <c r="C34" s="11"/>
      <c r="D34" s="12"/>
      <c r="E34" s="13" t="s">
        <v>21</v>
      </c>
      <c r="F34" s="14">
        <f>F26+F28+F30+F32</f>
        <v>18389</v>
      </c>
      <c r="G34" s="32">
        <f aca="true" t="shared" si="9" ref="G34:P34">G26+G28+G30+G32</f>
        <v>1229</v>
      </c>
      <c r="H34" s="15">
        <f t="shared" si="9"/>
        <v>5236</v>
      </c>
      <c r="I34" s="15">
        <f t="shared" si="9"/>
        <v>934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1591</v>
      </c>
      <c r="N34" s="15">
        <f t="shared" si="9"/>
        <v>131</v>
      </c>
      <c r="O34" s="15">
        <f t="shared" si="9"/>
        <v>9268</v>
      </c>
      <c r="P34" s="33">
        <f t="shared" si="9"/>
        <v>0</v>
      </c>
    </row>
    <row r="35" spans="2:16" ht="51" customHeight="1" thickTop="1">
      <c r="B35" s="5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57" t="s">
        <v>6</v>
      </c>
    </row>
    <row r="36" spans="2:16" s="34" customFormat="1" ht="21" customHeight="1">
      <c r="B36" s="72" t="s">
        <v>36</v>
      </c>
      <c r="C36" s="73"/>
      <c r="D36" s="54"/>
      <c r="E36" s="20"/>
      <c r="F36" s="87" t="s">
        <v>7</v>
      </c>
      <c r="G36" s="89" t="s">
        <v>37</v>
      </c>
      <c r="H36" s="91" t="s">
        <v>38</v>
      </c>
      <c r="I36" s="92"/>
      <c r="J36" s="70" t="s">
        <v>39</v>
      </c>
      <c r="K36" s="67" t="s">
        <v>40</v>
      </c>
      <c r="L36" s="68"/>
      <c r="M36" s="69"/>
      <c r="N36" s="70" t="s">
        <v>41</v>
      </c>
      <c r="O36" s="70" t="s">
        <v>42</v>
      </c>
      <c r="P36" s="93" t="s">
        <v>43</v>
      </c>
    </row>
    <row r="37" spans="2:16" s="34" customFormat="1" ht="21" customHeight="1">
      <c r="B37" s="74"/>
      <c r="C37" s="75"/>
      <c r="D37" s="55"/>
      <c r="E37" s="21"/>
      <c r="F37" s="88"/>
      <c r="G37" s="90"/>
      <c r="H37" s="58" t="s">
        <v>44</v>
      </c>
      <c r="I37" s="58" t="s">
        <v>45</v>
      </c>
      <c r="J37" s="71"/>
      <c r="K37" s="58" t="s">
        <v>46</v>
      </c>
      <c r="L37" s="58" t="s">
        <v>47</v>
      </c>
      <c r="M37" s="58" t="s">
        <v>48</v>
      </c>
      <c r="N37" s="71"/>
      <c r="O37" s="71"/>
      <c r="P37" s="94"/>
    </row>
    <row r="38" spans="2:16" ht="15" customHeight="1">
      <c r="B38" s="2"/>
      <c r="C38" s="42"/>
      <c r="D38" s="4" t="s">
        <v>19</v>
      </c>
      <c r="E38" s="5"/>
      <c r="F38" s="23">
        <f aca="true" t="shared" si="10" ref="F38:F47">SUM(G38:P38)</f>
        <v>3417600</v>
      </c>
      <c r="G38" s="36">
        <v>0</v>
      </c>
      <c r="H38" s="37">
        <v>1428000</v>
      </c>
      <c r="I38" s="37">
        <v>15400</v>
      </c>
      <c r="J38" s="38">
        <v>0</v>
      </c>
      <c r="K38" s="37">
        <v>171800</v>
      </c>
      <c r="L38" s="38">
        <v>91300</v>
      </c>
      <c r="M38" s="37">
        <v>0</v>
      </c>
      <c r="N38" s="38">
        <v>774600</v>
      </c>
      <c r="O38" s="37">
        <v>377500</v>
      </c>
      <c r="P38" s="41">
        <v>559000</v>
      </c>
    </row>
    <row r="39" spans="2:16" ht="15" customHeight="1">
      <c r="B39" s="2"/>
      <c r="C39" s="3" t="s">
        <v>49</v>
      </c>
      <c r="D39" s="6"/>
      <c r="E39" s="7" t="s">
        <v>21</v>
      </c>
      <c r="F39" s="16">
        <f t="shared" si="10"/>
        <v>77984</v>
      </c>
      <c r="G39" s="39">
        <v>0</v>
      </c>
      <c r="H39" s="28">
        <v>34824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34760</v>
      </c>
      <c r="O39" s="28">
        <v>8400</v>
      </c>
      <c r="P39" s="29">
        <v>0</v>
      </c>
    </row>
    <row r="40" spans="2:16" ht="15" customHeight="1">
      <c r="B40" s="2"/>
      <c r="C40" s="42"/>
      <c r="D40" s="4" t="s">
        <v>19</v>
      </c>
      <c r="E40" s="5"/>
      <c r="F40" s="23">
        <f t="shared" si="10"/>
        <v>350800</v>
      </c>
      <c r="G40" s="44">
        <v>0</v>
      </c>
      <c r="H40" s="37">
        <v>81100</v>
      </c>
      <c r="I40" s="46">
        <v>81700</v>
      </c>
      <c r="J40" s="37">
        <v>0</v>
      </c>
      <c r="K40" s="37">
        <v>0</v>
      </c>
      <c r="L40" s="46">
        <v>0</v>
      </c>
      <c r="M40" s="37">
        <v>0</v>
      </c>
      <c r="N40" s="37">
        <v>0</v>
      </c>
      <c r="O40" s="37">
        <v>137600</v>
      </c>
      <c r="P40" s="50">
        <v>50400</v>
      </c>
    </row>
    <row r="41" spans="2:16" ht="15" customHeight="1">
      <c r="B41" s="2"/>
      <c r="C41" s="3" t="s">
        <v>50</v>
      </c>
      <c r="D41" s="6"/>
      <c r="E41" s="7" t="s">
        <v>21</v>
      </c>
      <c r="F41" s="16">
        <f t="shared" si="10"/>
        <v>1360</v>
      </c>
      <c r="G41" s="39">
        <v>0</v>
      </c>
      <c r="H41" s="28">
        <v>420</v>
      </c>
      <c r="I41" s="28">
        <v>625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215</v>
      </c>
      <c r="P41" s="29">
        <v>100</v>
      </c>
    </row>
    <row r="42" spans="2:16" ht="15" customHeight="1">
      <c r="B42" s="2"/>
      <c r="C42" s="42"/>
      <c r="D42" s="4" t="s">
        <v>19</v>
      </c>
      <c r="E42" s="5"/>
      <c r="F42" s="23">
        <f t="shared" si="10"/>
        <v>164000</v>
      </c>
      <c r="G42" s="44">
        <v>0</v>
      </c>
      <c r="H42" s="37">
        <v>300</v>
      </c>
      <c r="I42" s="37">
        <v>163700</v>
      </c>
      <c r="J42" s="46">
        <v>0</v>
      </c>
      <c r="K42" s="37">
        <v>0</v>
      </c>
      <c r="L42" s="46">
        <v>0</v>
      </c>
      <c r="M42" s="37">
        <v>0</v>
      </c>
      <c r="N42" s="46">
        <v>0</v>
      </c>
      <c r="O42" s="37">
        <v>0</v>
      </c>
      <c r="P42" s="50">
        <v>0</v>
      </c>
    </row>
    <row r="43" spans="2:16" ht="15" customHeight="1">
      <c r="B43" s="2"/>
      <c r="C43" s="3" t="s">
        <v>51</v>
      </c>
      <c r="D43" s="6"/>
      <c r="E43" s="7" t="s">
        <v>21</v>
      </c>
      <c r="F43" s="8">
        <f t="shared" si="10"/>
        <v>3000</v>
      </c>
      <c r="G43" s="39">
        <v>0</v>
      </c>
      <c r="H43" s="28">
        <v>0</v>
      </c>
      <c r="I43" s="28">
        <v>3000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9">
        <v>0</v>
      </c>
    </row>
    <row r="44" spans="2:16" ht="15" customHeight="1">
      <c r="B44" s="2"/>
      <c r="C44" s="42"/>
      <c r="D44" s="4" t="s">
        <v>19</v>
      </c>
      <c r="E44" s="5"/>
      <c r="F44" s="23">
        <f t="shared" si="10"/>
        <v>212400</v>
      </c>
      <c r="G44" s="44">
        <v>0</v>
      </c>
      <c r="H44" s="37">
        <v>52200</v>
      </c>
      <c r="I44" s="46">
        <v>0</v>
      </c>
      <c r="J44" s="37">
        <v>0</v>
      </c>
      <c r="K44" s="46">
        <v>0</v>
      </c>
      <c r="L44" s="37">
        <v>0</v>
      </c>
      <c r="M44" s="46">
        <v>0</v>
      </c>
      <c r="N44" s="37">
        <v>0</v>
      </c>
      <c r="O44" s="37">
        <v>160200</v>
      </c>
      <c r="P44" s="50">
        <v>0</v>
      </c>
    </row>
    <row r="45" spans="2:16" ht="15" customHeight="1">
      <c r="B45" s="2"/>
      <c r="C45" s="3" t="s">
        <v>52</v>
      </c>
      <c r="D45" s="6"/>
      <c r="E45" s="7" t="s">
        <v>21</v>
      </c>
      <c r="F45" s="16">
        <f t="shared" si="10"/>
        <v>180</v>
      </c>
      <c r="G45" s="39">
        <v>0</v>
      </c>
      <c r="H45" s="28">
        <v>180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9">
        <v>0</v>
      </c>
    </row>
    <row r="46" spans="2:16" ht="15" customHeight="1">
      <c r="B46" s="2"/>
      <c r="C46" s="42"/>
      <c r="D46" s="4" t="s">
        <v>19</v>
      </c>
      <c r="E46" s="5"/>
      <c r="F46" s="23">
        <f t="shared" si="10"/>
        <v>1800300</v>
      </c>
      <c r="G46" s="44">
        <v>23800</v>
      </c>
      <c r="H46" s="37">
        <v>1701300</v>
      </c>
      <c r="I46" s="37">
        <v>51200</v>
      </c>
      <c r="J46" s="46">
        <v>0</v>
      </c>
      <c r="K46" s="37">
        <v>24000</v>
      </c>
      <c r="L46" s="46">
        <v>0</v>
      </c>
      <c r="M46" s="37">
        <v>0</v>
      </c>
      <c r="N46" s="46">
        <v>0</v>
      </c>
      <c r="O46" s="37">
        <v>0</v>
      </c>
      <c r="P46" s="50">
        <v>0</v>
      </c>
    </row>
    <row r="47" spans="2:16" ht="15" customHeight="1">
      <c r="B47" s="2"/>
      <c r="C47" s="3" t="s">
        <v>53</v>
      </c>
      <c r="D47" s="6"/>
      <c r="E47" s="7" t="s">
        <v>21</v>
      </c>
      <c r="F47" s="16">
        <f t="shared" si="10"/>
        <v>0</v>
      </c>
      <c r="G47" s="39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9">
        <v>0</v>
      </c>
    </row>
    <row r="48" spans="2:16" ht="15" customHeight="1">
      <c r="B48" s="2"/>
      <c r="C48" s="9"/>
      <c r="D48" s="4" t="s">
        <v>19</v>
      </c>
      <c r="E48" s="5"/>
      <c r="F48" s="23">
        <f>F38+F40+F42+F44+F46</f>
        <v>5945100</v>
      </c>
      <c r="G48" s="48">
        <f aca="true" t="shared" si="11" ref="G48:P48">G38+G40+G42+G44+G46</f>
        <v>23800</v>
      </c>
      <c r="H48" s="25">
        <f t="shared" si="11"/>
        <v>3262900</v>
      </c>
      <c r="I48" s="25">
        <f t="shared" si="11"/>
        <v>312000</v>
      </c>
      <c r="J48" s="25">
        <f t="shared" si="11"/>
        <v>0</v>
      </c>
      <c r="K48" s="25">
        <f t="shared" si="11"/>
        <v>195800</v>
      </c>
      <c r="L48" s="25">
        <f t="shared" si="11"/>
        <v>91300</v>
      </c>
      <c r="M48" s="25">
        <f t="shared" si="11"/>
        <v>0</v>
      </c>
      <c r="N48" s="25">
        <f t="shared" si="11"/>
        <v>774600</v>
      </c>
      <c r="O48" s="25">
        <f t="shared" si="11"/>
        <v>675300</v>
      </c>
      <c r="P48" s="49">
        <f t="shared" si="11"/>
        <v>609400</v>
      </c>
    </row>
    <row r="49" spans="2:16" ht="15" customHeight="1" thickBot="1">
      <c r="B49" s="10" t="s">
        <v>54</v>
      </c>
      <c r="C49" s="11"/>
      <c r="D49" s="12"/>
      <c r="E49" s="13" t="s">
        <v>21</v>
      </c>
      <c r="F49" s="14">
        <f>F39+F41+F43+F45+F47</f>
        <v>82524</v>
      </c>
      <c r="G49" s="32">
        <f aca="true" t="shared" si="12" ref="G49:P49">G39+G41+G43+G45+G47</f>
        <v>0</v>
      </c>
      <c r="H49" s="15">
        <f t="shared" si="12"/>
        <v>35424</v>
      </c>
      <c r="I49" s="15">
        <f t="shared" si="12"/>
        <v>3625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2"/>
        <v>34760</v>
      </c>
      <c r="O49" s="15">
        <f t="shared" si="12"/>
        <v>8615</v>
      </c>
      <c r="P49" s="33">
        <f t="shared" si="12"/>
        <v>100</v>
      </c>
    </row>
    <row r="50" spans="2:16" ht="15" customHeight="1" thickTop="1">
      <c r="B50" s="2"/>
      <c r="C50" s="42"/>
      <c r="D50" s="4" t="s">
        <v>19</v>
      </c>
      <c r="E50" s="5"/>
      <c r="F50" s="23">
        <f>SUM(G50:P50)</f>
        <v>7078900</v>
      </c>
      <c r="G50" s="44">
        <v>217500</v>
      </c>
      <c r="H50" s="45">
        <v>548500</v>
      </c>
      <c r="I50" s="46">
        <v>540900</v>
      </c>
      <c r="J50" s="45">
        <v>363300</v>
      </c>
      <c r="K50" s="46">
        <v>849300</v>
      </c>
      <c r="L50" s="45">
        <v>15600</v>
      </c>
      <c r="M50" s="46">
        <v>522700</v>
      </c>
      <c r="N50" s="45">
        <v>2430300</v>
      </c>
      <c r="O50" s="45">
        <v>1390800</v>
      </c>
      <c r="P50" s="50">
        <v>200000</v>
      </c>
    </row>
    <row r="51" spans="2:16" ht="15" customHeight="1">
      <c r="B51" s="2"/>
      <c r="C51" s="3" t="s">
        <v>0</v>
      </c>
      <c r="D51" s="6"/>
      <c r="E51" s="7" t="s">
        <v>21</v>
      </c>
      <c r="F51" s="16">
        <f>SUM(G51:P51)</f>
        <v>38707</v>
      </c>
      <c r="G51" s="39">
        <v>116</v>
      </c>
      <c r="H51" s="28">
        <v>11</v>
      </c>
      <c r="I51" s="28">
        <v>1346</v>
      </c>
      <c r="J51" s="28">
        <v>28672</v>
      </c>
      <c r="K51" s="28">
        <v>3658</v>
      </c>
      <c r="L51" s="28">
        <v>10</v>
      </c>
      <c r="M51" s="28">
        <v>0</v>
      </c>
      <c r="N51" s="28">
        <v>30</v>
      </c>
      <c r="O51" s="28">
        <v>4864</v>
      </c>
      <c r="P51" s="29">
        <v>0</v>
      </c>
    </row>
    <row r="52" spans="2:16" ht="15" customHeight="1">
      <c r="B52" s="2"/>
      <c r="C52" s="42"/>
      <c r="D52" s="4" t="s">
        <v>61</v>
      </c>
      <c r="E52" s="5"/>
      <c r="F52" s="23">
        <f>SUM(G52:P52)</f>
        <v>1764800</v>
      </c>
      <c r="G52" s="44">
        <v>251400</v>
      </c>
      <c r="H52" s="37">
        <v>51100</v>
      </c>
      <c r="I52" s="37">
        <v>41500</v>
      </c>
      <c r="J52" s="46">
        <v>29900</v>
      </c>
      <c r="K52" s="37">
        <v>263000</v>
      </c>
      <c r="L52" s="46">
        <v>0</v>
      </c>
      <c r="M52" s="37">
        <v>0</v>
      </c>
      <c r="N52" s="46">
        <v>222900</v>
      </c>
      <c r="O52" s="37">
        <v>892600</v>
      </c>
      <c r="P52" s="50">
        <v>12400</v>
      </c>
    </row>
    <row r="53" spans="2:16" ht="15" customHeight="1">
      <c r="B53" s="2"/>
      <c r="C53" s="3" t="s">
        <v>55</v>
      </c>
      <c r="D53" s="6"/>
      <c r="E53" s="7" t="s">
        <v>21</v>
      </c>
      <c r="F53" s="16">
        <f>SUM(G53:P53)</f>
        <v>14879</v>
      </c>
      <c r="G53" s="39">
        <v>0</v>
      </c>
      <c r="H53" s="28">
        <v>0</v>
      </c>
      <c r="I53" s="28">
        <v>0</v>
      </c>
      <c r="J53" s="28">
        <v>0</v>
      </c>
      <c r="K53" s="28">
        <v>10066</v>
      </c>
      <c r="L53" s="28">
        <v>0</v>
      </c>
      <c r="M53" s="28">
        <v>0</v>
      </c>
      <c r="N53" s="28">
        <v>0</v>
      </c>
      <c r="O53" s="28">
        <v>4813</v>
      </c>
      <c r="P53" s="29">
        <v>0</v>
      </c>
    </row>
    <row r="54" spans="2:16" ht="15" customHeight="1">
      <c r="B54" s="2"/>
      <c r="C54" s="9"/>
      <c r="D54" s="4" t="s">
        <v>19</v>
      </c>
      <c r="E54" s="5"/>
      <c r="F54" s="23">
        <f>F50+F52</f>
        <v>8843700</v>
      </c>
      <c r="G54" s="48">
        <f aca="true" t="shared" si="13" ref="G54:P54">G50+G52</f>
        <v>468900</v>
      </c>
      <c r="H54" s="25">
        <f t="shared" si="13"/>
        <v>599600</v>
      </c>
      <c r="I54" s="25">
        <f t="shared" si="13"/>
        <v>582400</v>
      </c>
      <c r="J54" s="25">
        <f t="shared" si="13"/>
        <v>393200</v>
      </c>
      <c r="K54" s="25">
        <f t="shared" si="13"/>
        <v>1112300</v>
      </c>
      <c r="L54" s="25">
        <f t="shared" si="13"/>
        <v>15600</v>
      </c>
      <c r="M54" s="25">
        <f t="shared" si="13"/>
        <v>522700</v>
      </c>
      <c r="N54" s="25">
        <f t="shared" si="13"/>
        <v>2653200</v>
      </c>
      <c r="O54" s="25">
        <f t="shared" si="13"/>
        <v>2283400</v>
      </c>
      <c r="P54" s="49">
        <f t="shared" si="13"/>
        <v>212400</v>
      </c>
    </row>
    <row r="55" spans="2:16" ht="15" customHeight="1" thickBot="1">
      <c r="B55" s="10" t="s">
        <v>56</v>
      </c>
      <c r="C55" s="11"/>
      <c r="D55" s="12"/>
      <c r="E55" s="13" t="s">
        <v>21</v>
      </c>
      <c r="F55" s="14">
        <f>F51+F53</f>
        <v>53586</v>
      </c>
      <c r="G55" s="32">
        <f aca="true" t="shared" si="14" ref="G55:P55">G51+G53</f>
        <v>116</v>
      </c>
      <c r="H55" s="15">
        <f t="shared" si="14"/>
        <v>11</v>
      </c>
      <c r="I55" s="15">
        <f t="shared" si="14"/>
        <v>1346</v>
      </c>
      <c r="J55" s="15">
        <f t="shared" si="14"/>
        <v>28672</v>
      </c>
      <c r="K55" s="15">
        <f t="shared" si="14"/>
        <v>13724</v>
      </c>
      <c r="L55" s="15">
        <f t="shared" si="14"/>
        <v>10</v>
      </c>
      <c r="M55" s="15">
        <f t="shared" si="14"/>
        <v>0</v>
      </c>
      <c r="N55" s="15">
        <f t="shared" si="14"/>
        <v>30</v>
      </c>
      <c r="O55" s="15">
        <f t="shared" si="14"/>
        <v>9677</v>
      </c>
      <c r="P55" s="33">
        <f t="shared" si="14"/>
        <v>0</v>
      </c>
    </row>
    <row r="56" spans="2:16" ht="15" customHeight="1" thickTop="1">
      <c r="B56" s="2"/>
      <c r="C56" s="42"/>
      <c r="D56" s="4" t="s">
        <v>19</v>
      </c>
      <c r="E56" s="5"/>
      <c r="F56" s="23">
        <f>SUM(G56:P56)</f>
        <v>4089200</v>
      </c>
      <c r="G56" s="44">
        <v>182600</v>
      </c>
      <c r="H56" s="45">
        <v>232000</v>
      </c>
      <c r="I56" s="46">
        <v>34400</v>
      </c>
      <c r="J56" s="45">
        <v>20100</v>
      </c>
      <c r="K56" s="46">
        <v>758400</v>
      </c>
      <c r="L56" s="45">
        <v>178100</v>
      </c>
      <c r="M56" s="46">
        <v>794600</v>
      </c>
      <c r="N56" s="45">
        <v>84100</v>
      </c>
      <c r="O56" s="45">
        <v>1778500</v>
      </c>
      <c r="P56" s="50">
        <v>26400</v>
      </c>
    </row>
    <row r="57" spans="2:16" ht="15" customHeight="1">
      <c r="B57" s="2"/>
      <c r="C57" s="3" t="s">
        <v>57</v>
      </c>
      <c r="D57" s="6"/>
      <c r="E57" s="7" t="s">
        <v>21</v>
      </c>
      <c r="F57" s="16">
        <f>SUM(G57:P57)</f>
        <v>15202</v>
      </c>
      <c r="G57" s="39">
        <v>0</v>
      </c>
      <c r="H57" s="28">
        <v>9615</v>
      </c>
      <c r="I57" s="28">
        <v>135</v>
      </c>
      <c r="J57" s="28">
        <v>0</v>
      </c>
      <c r="K57" s="28">
        <v>106</v>
      </c>
      <c r="L57" s="28">
        <v>589</v>
      </c>
      <c r="M57" s="28">
        <v>0</v>
      </c>
      <c r="N57" s="28">
        <v>390</v>
      </c>
      <c r="O57" s="28">
        <v>3931</v>
      </c>
      <c r="P57" s="29">
        <v>436</v>
      </c>
    </row>
    <row r="58" spans="2:16" ht="15" customHeight="1">
      <c r="B58" s="2"/>
      <c r="C58" s="9"/>
      <c r="D58" s="4" t="s">
        <v>19</v>
      </c>
      <c r="E58" s="5"/>
      <c r="F58" s="23">
        <f>F56</f>
        <v>4089200</v>
      </c>
      <c r="G58" s="48">
        <f aca="true" t="shared" si="15" ref="G58:P58">G56</f>
        <v>182600</v>
      </c>
      <c r="H58" s="25">
        <f t="shared" si="15"/>
        <v>232000</v>
      </c>
      <c r="I58" s="25">
        <f t="shared" si="15"/>
        <v>34400</v>
      </c>
      <c r="J58" s="25">
        <f t="shared" si="15"/>
        <v>20100</v>
      </c>
      <c r="K58" s="25">
        <f t="shared" si="15"/>
        <v>758400</v>
      </c>
      <c r="L58" s="25">
        <f t="shared" si="15"/>
        <v>178100</v>
      </c>
      <c r="M58" s="25">
        <f t="shared" si="15"/>
        <v>794600</v>
      </c>
      <c r="N58" s="25">
        <f t="shared" si="15"/>
        <v>84100</v>
      </c>
      <c r="O58" s="25">
        <f t="shared" si="15"/>
        <v>1778500</v>
      </c>
      <c r="P58" s="49">
        <f t="shared" si="15"/>
        <v>26400</v>
      </c>
    </row>
    <row r="59" spans="2:16" ht="15" customHeight="1" thickBot="1">
      <c r="B59" s="10" t="s">
        <v>58</v>
      </c>
      <c r="C59" s="11"/>
      <c r="D59" s="12"/>
      <c r="E59" s="13" t="s">
        <v>21</v>
      </c>
      <c r="F59" s="14">
        <f>F57</f>
        <v>15202</v>
      </c>
      <c r="G59" s="32">
        <f aca="true" t="shared" si="16" ref="G59:P59">G57</f>
        <v>0</v>
      </c>
      <c r="H59" s="15">
        <f t="shared" si="16"/>
        <v>9615</v>
      </c>
      <c r="I59" s="15">
        <f t="shared" si="16"/>
        <v>135</v>
      </c>
      <c r="J59" s="15">
        <f t="shared" si="16"/>
        <v>0</v>
      </c>
      <c r="K59" s="15">
        <f t="shared" si="16"/>
        <v>106</v>
      </c>
      <c r="L59" s="15">
        <f t="shared" si="16"/>
        <v>589</v>
      </c>
      <c r="M59" s="15">
        <f t="shared" si="16"/>
        <v>0</v>
      </c>
      <c r="N59" s="15">
        <f t="shared" si="16"/>
        <v>390</v>
      </c>
      <c r="O59" s="15">
        <f t="shared" si="16"/>
        <v>3931</v>
      </c>
      <c r="P59" s="33">
        <f t="shared" si="16"/>
        <v>436</v>
      </c>
    </row>
    <row r="60" s="22" customFormat="1" ht="13.5" customHeight="1" thickTop="1">
      <c r="P60" s="51"/>
    </row>
    <row r="61" spans="2:16" ht="15" customHeight="1">
      <c r="B61" s="4"/>
      <c r="C61" s="9"/>
      <c r="D61" s="4" t="s">
        <v>19</v>
      </c>
      <c r="E61" s="5"/>
      <c r="F61" s="23">
        <f>SUM(G61:P61)</f>
        <v>52481000</v>
      </c>
      <c r="G61" s="25">
        <f aca="true" t="shared" si="17" ref="G61:P62">G7+G17+G23+G33+G48+G54+G58</f>
        <v>997700</v>
      </c>
      <c r="H61" s="25">
        <f t="shared" si="17"/>
        <v>8934500</v>
      </c>
      <c r="I61" s="25">
        <f t="shared" si="17"/>
        <v>3053900</v>
      </c>
      <c r="J61" s="25">
        <f t="shared" si="17"/>
        <v>2173400</v>
      </c>
      <c r="K61" s="25">
        <f t="shared" si="17"/>
        <v>5110700</v>
      </c>
      <c r="L61" s="25">
        <f t="shared" si="17"/>
        <v>623000</v>
      </c>
      <c r="M61" s="25">
        <f t="shared" si="17"/>
        <v>5136900</v>
      </c>
      <c r="N61" s="25">
        <f t="shared" si="17"/>
        <v>8410900</v>
      </c>
      <c r="O61" s="25">
        <f t="shared" si="17"/>
        <v>13933800</v>
      </c>
      <c r="P61" s="26">
        <f t="shared" si="17"/>
        <v>4106200</v>
      </c>
    </row>
    <row r="62" spans="2:16" ht="15" customHeight="1">
      <c r="B62" s="59" t="s">
        <v>59</v>
      </c>
      <c r="C62" s="60"/>
      <c r="D62" s="61"/>
      <c r="E62" s="27" t="s">
        <v>21</v>
      </c>
      <c r="F62" s="24">
        <f>SUM(G62:P62)</f>
        <v>537072</v>
      </c>
      <c r="G62" s="28">
        <f>G8+G18+G24+G34+G49+G55+G59</f>
        <v>8065</v>
      </c>
      <c r="H62" s="28">
        <f t="shared" si="17"/>
        <v>59973</v>
      </c>
      <c r="I62" s="28">
        <f t="shared" si="17"/>
        <v>46983</v>
      </c>
      <c r="J62" s="28">
        <f t="shared" si="17"/>
        <v>85058</v>
      </c>
      <c r="K62" s="28">
        <f t="shared" si="17"/>
        <v>34264</v>
      </c>
      <c r="L62" s="28">
        <f t="shared" si="17"/>
        <v>12914</v>
      </c>
      <c r="M62" s="28">
        <f t="shared" si="17"/>
        <v>1665</v>
      </c>
      <c r="N62" s="28">
        <f t="shared" si="17"/>
        <v>36927</v>
      </c>
      <c r="O62" s="28">
        <f t="shared" si="17"/>
        <v>250167</v>
      </c>
      <c r="P62" s="29">
        <f t="shared" si="17"/>
        <v>1056</v>
      </c>
    </row>
    <row r="63" spans="2:16" ht="15" customHeight="1">
      <c r="B63" s="4"/>
      <c r="C63" s="9"/>
      <c r="D63" s="4" t="s">
        <v>19</v>
      </c>
      <c r="E63" s="5"/>
      <c r="F63" s="23">
        <v>50767300</v>
      </c>
      <c r="G63" s="25">
        <v>1044200</v>
      </c>
      <c r="H63" s="25">
        <v>8885400</v>
      </c>
      <c r="I63" s="25">
        <v>3117400</v>
      </c>
      <c r="J63" s="25">
        <v>2203300</v>
      </c>
      <c r="K63" s="25">
        <v>4944000</v>
      </c>
      <c r="L63" s="25">
        <v>515400</v>
      </c>
      <c r="M63" s="25">
        <v>4563700</v>
      </c>
      <c r="N63" s="25">
        <v>6820700</v>
      </c>
      <c r="O63" s="25">
        <v>14520200</v>
      </c>
      <c r="P63" s="26">
        <v>4153000</v>
      </c>
    </row>
    <row r="64" spans="2:16" ht="15" customHeight="1">
      <c r="B64" s="59" t="s">
        <v>60</v>
      </c>
      <c r="C64" s="60"/>
      <c r="D64" s="61"/>
      <c r="E64" s="27" t="s">
        <v>21</v>
      </c>
      <c r="F64" s="24">
        <v>549809</v>
      </c>
      <c r="G64" s="28">
        <v>4140</v>
      </c>
      <c r="H64" s="28">
        <v>49907</v>
      </c>
      <c r="I64" s="28">
        <v>39146</v>
      </c>
      <c r="J64" s="28">
        <v>86816</v>
      </c>
      <c r="K64" s="28">
        <v>11316</v>
      </c>
      <c r="L64" s="28">
        <v>15628</v>
      </c>
      <c r="M64" s="28">
        <v>2131</v>
      </c>
      <c r="N64" s="28">
        <v>11725</v>
      </c>
      <c r="O64" s="28">
        <v>324496</v>
      </c>
      <c r="P64" s="29">
        <v>4504</v>
      </c>
    </row>
    <row r="65" spans="2:16" ht="15" customHeight="1">
      <c r="B65" s="4"/>
      <c r="C65" s="9"/>
      <c r="D65" s="4" t="s">
        <v>19</v>
      </c>
      <c r="E65" s="5"/>
      <c r="F65" s="30">
        <f>F61/F63</f>
        <v>1.0337559807198728</v>
      </c>
      <c r="G65" s="62">
        <f>G61/G63</f>
        <v>0.9554683010917449</v>
      </c>
      <c r="H65" s="62">
        <f aca="true" t="shared" si="18" ref="F65:P66">H61/H63</f>
        <v>1.0055259189231773</v>
      </c>
      <c r="I65" s="62">
        <f>I61/I63</f>
        <v>0.9796304612818374</v>
      </c>
      <c r="J65" s="62">
        <f t="shared" si="18"/>
        <v>0.9864294467389825</v>
      </c>
      <c r="K65" s="62">
        <f t="shared" si="18"/>
        <v>1.033717637540453</v>
      </c>
      <c r="L65" s="62">
        <f t="shared" si="18"/>
        <v>1.2087698874660457</v>
      </c>
      <c r="M65" s="62">
        <f t="shared" si="18"/>
        <v>1.1255998422332756</v>
      </c>
      <c r="N65" s="62">
        <f t="shared" si="18"/>
        <v>1.2331432257686161</v>
      </c>
      <c r="O65" s="62">
        <f t="shared" si="18"/>
        <v>0.9596148813377227</v>
      </c>
      <c r="P65" s="63">
        <f t="shared" si="18"/>
        <v>0.9887310378039971</v>
      </c>
    </row>
    <row r="66" spans="2:16" ht="15" customHeight="1">
      <c r="B66" s="59" t="s">
        <v>1</v>
      </c>
      <c r="C66" s="60"/>
      <c r="D66" s="61"/>
      <c r="E66" s="27" t="s">
        <v>21</v>
      </c>
      <c r="F66" s="31">
        <f t="shared" si="18"/>
        <v>0.9768337731830509</v>
      </c>
      <c r="G66" s="64">
        <f t="shared" si="18"/>
        <v>1.9480676328502415</v>
      </c>
      <c r="H66" s="64">
        <f t="shared" si="18"/>
        <v>1.2016951529845512</v>
      </c>
      <c r="I66" s="64">
        <f t="shared" si="18"/>
        <v>1.2001992540744904</v>
      </c>
      <c r="J66" s="64">
        <f t="shared" si="18"/>
        <v>0.979750276446738</v>
      </c>
      <c r="K66" s="64">
        <f t="shared" si="18"/>
        <v>3.0279250618593143</v>
      </c>
      <c r="L66" s="64">
        <f t="shared" si="18"/>
        <v>0.8263373432300998</v>
      </c>
      <c r="M66" s="64">
        <f t="shared" si="18"/>
        <v>0.7813233223838574</v>
      </c>
      <c r="N66" s="64">
        <f>N62/N64</f>
        <v>3.1494243070362473</v>
      </c>
      <c r="O66" s="64">
        <f>O62/O64</f>
        <v>0.7709401656723042</v>
      </c>
      <c r="P66" s="65">
        <f t="shared" si="18"/>
        <v>0.2344582593250444</v>
      </c>
    </row>
    <row r="69" spans="8:11" ht="15">
      <c r="H69" s="66"/>
      <c r="K69" s="66"/>
    </row>
  </sheetData>
  <mergeCells count="18">
    <mergeCell ref="O36:O37"/>
    <mergeCell ref="P36:P37"/>
    <mergeCell ref="N3:N4"/>
    <mergeCell ref="O3:O4"/>
    <mergeCell ref="P3:P4"/>
    <mergeCell ref="K36:M36"/>
    <mergeCell ref="N36:N37"/>
    <mergeCell ref="B3:C4"/>
    <mergeCell ref="F3:F4"/>
    <mergeCell ref="G3:G4"/>
    <mergeCell ref="H3:I3"/>
    <mergeCell ref="J3:J4"/>
    <mergeCell ref="K3:M3"/>
    <mergeCell ref="B36:C37"/>
    <mergeCell ref="F36:F37"/>
    <mergeCell ref="G36:G37"/>
    <mergeCell ref="H36:I36"/>
    <mergeCell ref="J36:J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2018-12-21T10:39:09Z</cp:lastPrinted>
  <dcterms:created xsi:type="dcterms:W3CDTF">2015-09-17T02:53:38Z</dcterms:created>
  <dcterms:modified xsi:type="dcterms:W3CDTF">2018-12-25T02:28:25Z</dcterms:modified>
  <cp:category/>
  <cp:version/>
  <cp:contentType/>
  <cp:contentStatus/>
</cp:coreProperties>
</file>