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0650" windowHeight="8865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<sst xmlns="http://schemas.openxmlformats.org/spreadsheetml/2006/main" count="137" uniqueCount="100">
  <si>
    <t>第４表　　目　　的　　別　　歳　　出　　決　　算</t>
  </si>
  <si>
    <t>（単位：千円）</t>
  </si>
  <si>
    <t>区　　　　　　　　　　分</t>
  </si>
  <si>
    <t>都　　　　　市</t>
  </si>
  <si>
    <t>合　　　　　計</t>
  </si>
  <si>
    <t>総　　　　　　　　　　　　　   額</t>
  </si>
  <si>
    <t>一</t>
  </si>
  <si>
    <t>議会費</t>
  </si>
  <si>
    <t>二</t>
  </si>
  <si>
    <t>総務費　</t>
  </si>
  <si>
    <t xml:space="preserve">１ </t>
  </si>
  <si>
    <t>総務管理費</t>
  </si>
  <si>
    <t xml:space="preserve">２ </t>
  </si>
  <si>
    <t>徴税費</t>
  </si>
  <si>
    <t xml:space="preserve">３ </t>
  </si>
  <si>
    <t>戸籍住民基本台帳費</t>
  </si>
  <si>
    <t xml:space="preserve">４ </t>
  </si>
  <si>
    <t>選挙費</t>
  </si>
  <si>
    <t xml:space="preserve">５ </t>
  </si>
  <si>
    <t>統計調査費</t>
  </si>
  <si>
    <t xml:space="preserve">６ </t>
  </si>
  <si>
    <t>監査委員費</t>
  </si>
  <si>
    <t>三</t>
  </si>
  <si>
    <t>民生費</t>
  </si>
  <si>
    <t>社会福祉費</t>
  </si>
  <si>
    <t xml:space="preserve">老人福祉費 </t>
  </si>
  <si>
    <t>児童福祉費</t>
  </si>
  <si>
    <t>生活保護費</t>
  </si>
  <si>
    <t>災害救助費</t>
  </si>
  <si>
    <t>四</t>
  </si>
  <si>
    <t>衛生費</t>
  </si>
  <si>
    <t>保健衛生費</t>
  </si>
  <si>
    <t>結核対策費</t>
  </si>
  <si>
    <t>保健所費</t>
  </si>
  <si>
    <t>清掃費</t>
  </si>
  <si>
    <t>五</t>
  </si>
  <si>
    <t>労働費</t>
  </si>
  <si>
    <t>失業対策費</t>
  </si>
  <si>
    <t>労働諸費</t>
  </si>
  <si>
    <t>六</t>
  </si>
  <si>
    <t>農林水産業費</t>
  </si>
  <si>
    <t xml:space="preserve">農業費 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</si>
  <si>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</si>
  <si>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</si>
  <si>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</si>
  <si>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</si>
  <si>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</si>
  <si>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</si>
  <si>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</si>
  <si>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</si>
  <si>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</si>
  <si>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道路橋りょう費</t>
  </si>
  <si>
    <t>河川費</t>
  </si>
  <si>
    <t>港湾費</t>
  </si>
  <si>
    <t>都市計画費</t>
  </si>
  <si>
    <t>(1) 街路費</t>
  </si>
  <si>
    <t>(2) 公園費</t>
  </si>
  <si>
    <t>(3) 下水道費</t>
  </si>
  <si>
    <t>(4) 区画整理費等</t>
  </si>
  <si>
    <t>住宅費</t>
  </si>
  <si>
    <t>九</t>
  </si>
  <si>
    <t>消防費</t>
  </si>
  <si>
    <t>十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</si>
  <si>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</si>
  <si>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</si>
  <si>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</si>
  <si>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</si>
  <si>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</si>
  <si>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</si>
  <si>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</si>
  <si>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 xml:space="preserve">７ </t>
  </si>
  <si>
    <t>社会教育費</t>
  </si>
  <si>
    <t xml:space="preserve">８ </t>
  </si>
  <si>
    <t>保健体育費</t>
  </si>
  <si>
    <t>(1) 体育施設費等</t>
  </si>
  <si>
    <t>(2) 学校給食費</t>
  </si>
  <si>
    <t xml:space="preserve">９ </t>
  </si>
  <si>
    <t>大学費</t>
  </si>
  <si>
    <t>十一</t>
  </si>
  <si>
    <t>災害復旧費</t>
  </si>
  <si>
    <t>農林水産施設災害復旧費</t>
  </si>
  <si>
    <t>公共土木施設災害復旧費</t>
  </si>
  <si>
    <t>その他</t>
  </si>
  <si>
    <t>十二</t>
  </si>
  <si>
    <t>公債費</t>
  </si>
  <si>
    <t>十三</t>
  </si>
  <si>
    <t>諸支出金</t>
  </si>
  <si>
    <t>普通財産取得費</t>
  </si>
  <si>
    <t>公営企業費</t>
  </si>
  <si>
    <t>十四</t>
  </si>
  <si>
    <t>前年度繰上充用金</t>
  </si>
  <si>
    <t>町</t>
  </si>
  <si>
    <t>市　町　計</t>
  </si>
  <si>
    <t xml:space="preserve">３ </t>
  </si>
  <si>
    <t>市町村たばこ税都道府県交付金</t>
  </si>
  <si>
    <t>一部事務組合等</t>
  </si>
  <si>
    <t>第１　　１　平成２０年度普通会計決算の状況</t>
  </si>
  <si>
    <t>（単位：千円）</t>
  </si>
  <si>
    <t>合　　　　　計</t>
  </si>
  <si>
    <t>市　町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</si>
</sst>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left" vertical="center"/>
    </xf>
    <xf numFmtId="38" fontId="6" fillId="0" borderId="7" xfId="16" applyFont="1" applyFill="1" applyBorder="1" applyAlignment="1" quotePrefix="1">
      <alignment horizontal="right" vertical="center"/>
    </xf>
    <xf numFmtId="38" fontId="6" fillId="0" borderId="5" xfId="16" applyFont="1" applyFill="1" applyBorder="1" applyAlignment="1" quotePrefix="1">
      <alignment horizontal="right" vertical="center"/>
    </xf>
    <xf numFmtId="38" fontId="6" fillId="0" borderId="8" xfId="16" applyFont="1" applyFill="1" applyBorder="1" applyAlignment="1">
      <alignment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left" vertical="center"/>
    </xf>
    <xf numFmtId="38" fontId="0" fillId="0" borderId="0" xfId="16" applyFont="1" applyFill="1" applyBorder="1" applyAlignment="1">
      <alignment horizontal="left" vertical="center"/>
    </xf>
    <xf numFmtId="38" fontId="6" fillId="0" borderId="8" xfId="16" applyFont="1" applyFill="1" applyBorder="1" applyAlignment="1">
      <alignment horizontal="left" vertical="center" wrapText="1"/>
    </xf>
    <xf numFmtId="38" fontId="6" fillId="0" borderId="6" xfId="16" applyFont="1" applyFill="1" applyBorder="1" applyAlignment="1">
      <alignment vertical="center"/>
    </xf>
    <xf numFmtId="41" fontId="4" fillId="0" borderId="3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41" fontId="4" fillId="0" borderId="6" xfId="16" applyNumberFormat="1" applyFont="1" applyFill="1" applyBorder="1" applyAlignment="1">
      <alignment horizontal="right" vertical="center"/>
    </xf>
    <xf numFmtId="41" fontId="4" fillId="0" borderId="10" xfId="16" applyNumberFormat="1" applyFont="1" applyFill="1" applyBorder="1" applyAlignment="1">
      <alignment horizontal="right" vertical="center"/>
    </xf>
    <xf numFmtId="41" fontId="4" fillId="0" borderId="8" xfId="16" applyNumberFormat="1" applyFont="1" applyFill="1" applyBorder="1" applyAlignment="1">
      <alignment horizontal="right" vertical="center"/>
    </xf>
    <xf numFmtId="41" fontId="4" fillId="0" borderId="11" xfId="16" applyNumberFormat="1" applyFont="1" applyFill="1" applyBorder="1" applyAlignment="1">
      <alignment horizontal="right" vertical="center"/>
    </xf>
    <xf numFmtId="41" fontId="4" fillId="0" borderId="0" xfId="16" applyNumberFormat="1" applyFont="1" applyFill="1" applyAlignment="1">
      <alignment horizontal="right" vertical="center"/>
    </xf>
    <xf numFmtId="41" fontId="7" fillId="0" borderId="1" xfId="16" applyNumberFormat="1" applyFont="1" applyFill="1" applyBorder="1" applyAlignment="1">
      <alignment horizontal="right"/>
    </xf>
    <xf numFmtId="41" fontId="6" fillId="0" borderId="3" xfId="16" applyNumberFormat="1" applyFont="1" applyFill="1" applyBorder="1" applyAlignment="1">
      <alignment horizontal="center" vertical="center"/>
    </xf>
    <xf numFmtId="41" fontId="6" fillId="0" borderId="4" xfId="16" applyNumberFormat="1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Continuous" vertical="center"/>
    </xf>
    <xf numFmtId="38" fontId="6" fillId="0" borderId="12" xfId="16" applyFont="1" applyFill="1" applyBorder="1" applyAlignment="1" quotePrefix="1">
      <alignment horizontal="right" vertical="center"/>
    </xf>
    <xf numFmtId="38" fontId="6" fillId="0" borderId="13" xfId="16" applyFont="1" applyFill="1" applyBorder="1" applyAlignment="1">
      <alignment horizontal="left" vertical="center"/>
    </xf>
    <xf numFmtId="41" fontId="4" fillId="0" borderId="13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horizontal="right" vertical="center"/>
    </xf>
    <xf numFmtId="38" fontId="6" fillId="0" borderId="15" xfId="16" applyFont="1" applyFill="1" applyBorder="1" applyAlignment="1" quotePrefix="1">
      <alignment horizontal="right" vertical="center"/>
    </xf>
    <xf numFmtId="41" fontId="4" fillId="0" borderId="16" xfId="16" applyNumberFormat="1" applyFont="1" applyFill="1" applyBorder="1" applyAlignment="1">
      <alignment horizontal="right" vertical="center"/>
    </xf>
    <xf numFmtId="41" fontId="4" fillId="0" borderId="17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lef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 quotePrefix="1">
      <alignment horizontal="right" vertical="center"/>
    </xf>
    <xf numFmtId="38" fontId="6" fillId="0" borderId="16" xfId="16" applyFont="1" applyFill="1" applyBorder="1" applyAlignment="1">
      <alignment horizontal="left" vertical="center" shrinkToFit="1"/>
    </xf>
    <xf numFmtId="38" fontId="0" fillId="0" borderId="0" xfId="16" applyFont="1" applyFill="1" applyAlignment="1" applyProtection="1">
      <alignment horizontal="left"/>
      <protection locked="0"/>
    </xf>
    <xf numFmtId="41" fontId="4" fillId="0" borderId="6" xfId="16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vertical="center"/>
      <protection locked="0"/>
    </xf>
    <xf numFmtId="41" fontId="4" fillId="0" borderId="6" xfId="16" applyNumberFormat="1" applyFont="1" applyFill="1" applyBorder="1" applyAlignment="1" applyProtection="1">
      <alignment vertical="center"/>
      <protection locked="0"/>
    </xf>
    <xf numFmtId="41" fontId="4" fillId="0" borderId="3" xfId="16" applyNumberFormat="1" applyFont="1" applyFill="1" applyBorder="1" applyAlignment="1" applyProtection="1">
      <alignment horizontal="right" vertical="center"/>
      <protection locked="0"/>
    </xf>
    <xf numFmtId="41" fontId="4" fillId="0" borderId="13" xfId="16" applyNumberFormat="1" applyFont="1" applyFill="1" applyBorder="1" applyAlignment="1" applyProtection="1">
      <alignment horizontal="right" vertical="center"/>
      <protection locked="0"/>
    </xf>
    <xf numFmtId="41" fontId="4" fillId="0" borderId="16" xfId="16" applyNumberFormat="1" applyFont="1" applyFill="1" applyBorder="1" applyAlignment="1" applyProtection="1">
      <alignment horizontal="right" vertical="center"/>
      <protection locked="0"/>
    </xf>
    <xf numFmtId="38" fontId="10" fillId="0" borderId="3" xfId="16" applyFont="1" applyFill="1" applyBorder="1" applyAlignment="1">
      <alignment horizontal="center" vertical="center"/>
    </xf>
    <xf numFmtId="41" fontId="10" fillId="0" borderId="3" xfId="16" applyNumberFormat="1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38" fontId="9" fillId="0" borderId="0" xfId="16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Zeros="0" tabSelected="1" view="pageBreakPreview" zoomScale="75" zoomScaleNormal="80" zoomScaleSheetLayoutView="75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3" sqref="F53"/>
    </sheetView>
  </sheetViews>
  <sheetFormatPr defaultColWidth="9.00390625" defaultRowHeight="13.5"/>
  <cols>
    <col min="1" max="1" width="5.50390625" style="42" customWidth="1"/>
    <col min="2" max="2" width="23.375" style="42" customWidth="1"/>
    <col min="3" max="7" width="15.50390625" style="42" customWidth="1"/>
    <col min="8" max="8" width="9.00390625" style="42" customWidth="1"/>
    <col min="9" max="9" width="9.25390625" style="42" bestFit="1" customWidth="1"/>
    <col min="10" max="16384" width="9.00390625" style="42" customWidth="1"/>
  </cols>
  <sheetData>
    <row r="1" s="40" customFormat="1" ht="13.5">
      <c r="A1" s="45" t="s">
        <v>96</v>
      </c>
    </row>
    <row r="2" s="40" customFormat="1" ht="13.5">
      <c r="A2" s="39"/>
    </row>
    <row r="3" spans="1:7" s="41" customFormat="1" ht="25.5" customHeight="1">
      <c r="A3" s="57" t="s">
        <v>0</v>
      </c>
      <c r="B3" s="58"/>
      <c r="C3" s="58"/>
      <c r="D3" s="58"/>
      <c r="E3" s="58"/>
      <c r="F3" s="58"/>
      <c r="G3" s="58"/>
    </row>
    <row r="4" spans="1:7" s="41" customFormat="1" ht="17.25" customHeight="1">
      <c r="A4" s="1"/>
      <c r="B4" s="1"/>
      <c r="C4" s="2"/>
      <c r="D4" s="2"/>
      <c r="E4" s="2"/>
      <c r="F4" s="2"/>
      <c r="G4" s="2"/>
    </row>
    <row r="5" spans="1:7" s="41" customFormat="1" ht="15" customHeight="1" thickBot="1">
      <c r="A5" s="3"/>
      <c r="B5" s="3"/>
      <c r="C5" s="4"/>
      <c r="D5" s="4"/>
      <c r="E5" s="4"/>
      <c r="F5" s="4"/>
      <c r="G5" s="55" t="s">
        <v>1</v>
      </c>
    </row>
    <row r="6" spans="1:7" s="41" customFormat="1" ht="39.75" customHeight="1" thickBot="1">
      <c r="A6" s="5" t="s">
        <v>2</v>
      </c>
      <c r="B6" s="6"/>
      <c r="C6" s="7" t="s">
        <v>3</v>
      </c>
      <c r="D6" s="7" t="s">
        <v>91</v>
      </c>
      <c r="E6" s="7" t="s">
        <v>92</v>
      </c>
      <c r="F6" s="53" t="s">
        <v>95</v>
      </c>
      <c r="G6" s="8" t="s">
        <v>4</v>
      </c>
    </row>
    <row r="7" spans="1:7" ht="39" customHeight="1" thickBot="1">
      <c r="A7" s="31" t="s">
        <v>5</v>
      </c>
      <c r="B7" s="6"/>
      <c r="C7" s="21">
        <f>C8+C9+C16+C22+C27+C30+C36+C41+C52+C53+C65+C69+C70+C74</f>
        <v>419710019</v>
      </c>
      <c r="D7" s="21">
        <f>D8+D9+D16+D22+D27+D30+D36+D41+D52+D53+D65+D69+D70+D74</f>
        <v>57739064</v>
      </c>
      <c r="E7" s="21">
        <f aca="true" t="shared" si="0" ref="E7:E36">C7+D7</f>
        <v>477449083</v>
      </c>
      <c r="F7" s="21">
        <f>F8+F9+F16+F22+F27+F30+F36+F41+F52+F53+F65+F69+F70+F74</f>
        <v>29249654</v>
      </c>
      <c r="G7" s="22">
        <f aca="true" t="shared" si="1" ref="G7:G36">E7+F7</f>
        <v>506698737</v>
      </c>
    </row>
    <row r="8" spans="1:7" ht="27.75" customHeight="1">
      <c r="A8" s="9" t="s">
        <v>6</v>
      </c>
      <c r="B8" s="10" t="s">
        <v>7</v>
      </c>
      <c r="C8" s="46">
        <v>3227207</v>
      </c>
      <c r="D8" s="46">
        <v>764538</v>
      </c>
      <c r="E8" s="23">
        <f t="shared" si="0"/>
        <v>3991745</v>
      </c>
      <c r="F8" s="46">
        <v>38837</v>
      </c>
      <c r="G8" s="24">
        <f t="shared" si="1"/>
        <v>4030582</v>
      </c>
    </row>
    <row r="9" spans="1:7" ht="27.75" customHeight="1">
      <c r="A9" s="11" t="s">
        <v>8</v>
      </c>
      <c r="B9" s="12" t="s">
        <v>9</v>
      </c>
      <c r="C9" s="25">
        <f>SUM(C10:C15)</f>
        <v>60245580</v>
      </c>
      <c r="D9" s="25">
        <f>SUM(D10:D15)</f>
        <v>9302186</v>
      </c>
      <c r="E9" s="25">
        <f t="shared" si="0"/>
        <v>69547766</v>
      </c>
      <c r="F9" s="25">
        <v>8717412</v>
      </c>
      <c r="G9" s="26">
        <f t="shared" si="1"/>
        <v>78265178</v>
      </c>
    </row>
    <row r="10" spans="1:7" ht="27.75" customHeight="1">
      <c r="A10" s="13" t="s">
        <v>10</v>
      </c>
      <c r="B10" s="12" t="s">
        <v>11</v>
      </c>
      <c r="C10" s="47">
        <v>51502684</v>
      </c>
      <c r="D10" s="47">
        <v>7789025</v>
      </c>
      <c r="E10" s="25">
        <f t="shared" si="0"/>
        <v>59291709</v>
      </c>
      <c r="F10" s="47">
        <v>9698276</v>
      </c>
      <c r="G10" s="26">
        <f t="shared" si="1"/>
        <v>68989985</v>
      </c>
    </row>
    <row r="11" spans="1:7" ht="27.75" customHeight="1">
      <c r="A11" s="13" t="s">
        <v>12</v>
      </c>
      <c r="B11" s="12" t="s">
        <v>13</v>
      </c>
      <c r="C11" s="47">
        <v>5483818</v>
      </c>
      <c r="D11" s="47">
        <v>1081517</v>
      </c>
      <c r="E11" s="25">
        <f t="shared" si="0"/>
        <v>6565335</v>
      </c>
      <c r="F11" s="47">
        <v>16476</v>
      </c>
      <c r="G11" s="26">
        <f t="shared" si="1"/>
        <v>6581811</v>
      </c>
    </row>
    <row r="12" spans="1:7" ht="27.75" customHeight="1">
      <c r="A12" s="13" t="s">
        <v>14</v>
      </c>
      <c r="B12" s="12" t="s">
        <v>15</v>
      </c>
      <c r="C12" s="47">
        <v>2271986</v>
      </c>
      <c r="D12" s="47">
        <v>355341</v>
      </c>
      <c r="E12" s="25">
        <f t="shared" si="0"/>
        <v>2627327</v>
      </c>
      <c r="F12" s="47">
        <v>0</v>
      </c>
      <c r="G12" s="26">
        <f t="shared" si="1"/>
        <v>2627327</v>
      </c>
    </row>
    <row r="13" spans="1:7" ht="27.75" customHeight="1">
      <c r="A13" s="13" t="s">
        <v>16</v>
      </c>
      <c r="B13" s="12" t="s">
        <v>17</v>
      </c>
      <c r="C13" s="47">
        <v>399635</v>
      </c>
      <c r="D13" s="47">
        <v>38923</v>
      </c>
      <c r="E13" s="25">
        <f t="shared" si="0"/>
        <v>438558</v>
      </c>
      <c r="F13" s="47">
        <v>0</v>
      </c>
      <c r="G13" s="26">
        <f t="shared" si="1"/>
        <v>438558</v>
      </c>
    </row>
    <row r="14" spans="1:7" ht="27.75" customHeight="1">
      <c r="A14" s="13" t="s">
        <v>18</v>
      </c>
      <c r="B14" s="12" t="s">
        <v>19</v>
      </c>
      <c r="C14" s="47">
        <v>196965</v>
      </c>
      <c r="D14" s="47">
        <v>32123</v>
      </c>
      <c r="E14" s="25">
        <f t="shared" si="0"/>
        <v>229088</v>
      </c>
      <c r="F14" s="47">
        <v>0</v>
      </c>
      <c r="G14" s="26">
        <f t="shared" si="1"/>
        <v>229088</v>
      </c>
    </row>
    <row r="15" spans="1:7" ht="27.75" customHeight="1">
      <c r="A15" s="14" t="s">
        <v>20</v>
      </c>
      <c r="B15" s="10" t="s">
        <v>21</v>
      </c>
      <c r="C15" s="46">
        <v>390492</v>
      </c>
      <c r="D15" s="46">
        <v>5257</v>
      </c>
      <c r="E15" s="23">
        <f t="shared" si="0"/>
        <v>395749</v>
      </c>
      <c r="F15" s="46">
        <v>2660</v>
      </c>
      <c r="G15" s="24">
        <f t="shared" si="1"/>
        <v>398409</v>
      </c>
    </row>
    <row r="16" spans="1:7" ht="27.75" customHeight="1">
      <c r="A16" s="11" t="s">
        <v>22</v>
      </c>
      <c r="B16" s="12" t="s">
        <v>23</v>
      </c>
      <c r="C16" s="25">
        <f>SUM(C17:C21)</f>
        <v>114857651</v>
      </c>
      <c r="D16" s="25">
        <f>SUM(D17:D21)</f>
        <v>12691510</v>
      </c>
      <c r="E16" s="25">
        <f t="shared" si="0"/>
        <v>127549161</v>
      </c>
      <c r="F16" s="25">
        <v>1055509</v>
      </c>
      <c r="G16" s="26">
        <f t="shared" si="1"/>
        <v>128604670</v>
      </c>
    </row>
    <row r="17" spans="1:7" ht="27.75" customHeight="1">
      <c r="A17" s="13" t="s">
        <v>10</v>
      </c>
      <c r="B17" s="12" t="s">
        <v>24</v>
      </c>
      <c r="C17" s="47">
        <v>32051968</v>
      </c>
      <c r="D17" s="47">
        <v>5024885</v>
      </c>
      <c r="E17" s="25">
        <f t="shared" si="0"/>
        <v>37076853</v>
      </c>
      <c r="F17" s="47">
        <v>34098</v>
      </c>
      <c r="G17" s="26">
        <f t="shared" si="1"/>
        <v>37110951</v>
      </c>
    </row>
    <row r="18" spans="1:7" ht="27.75" customHeight="1">
      <c r="A18" s="13" t="s">
        <v>12</v>
      </c>
      <c r="B18" s="12" t="s">
        <v>25</v>
      </c>
      <c r="C18" s="47">
        <v>24218047</v>
      </c>
      <c r="D18" s="47">
        <v>3964611</v>
      </c>
      <c r="E18" s="25">
        <f t="shared" si="0"/>
        <v>28182658</v>
      </c>
      <c r="F18" s="47">
        <v>982738</v>
      </c>
      <c r="G18" s="26">
        <f t="shared" si="1"/>
        <v>29165396</v>
      </c>
    </row>
    <row r="19" spans="1:7" ht="27.75" customHeight="1">
      <c r="A19" s="13" t="s">
        <v>14</v>
      </c>
      <c r="B19" s="12" t="s">
        <v>26</v>
      </c>
      <c r="C19" s="47">
        <v>46243216</v>
      </c>
      <c r="D19" s="47">
        <v>3702014</v>
      </c>
      <c r="E19" s="25">
        <f t="shared" si="0"/>
        <v>49945230</v>
      </c>
      <c r="F19" s="47">
        <v>38673</v>
      </c>
      <c r="G19" s="26">
        <f t="shared" si="1"/>
        <v>49983903</v>
      </c>
    </row>
    <row r="20" spans="1:7" ht="27.75" customHeight="1">
      <c r="A20" s="13" t="s">
        <v>16</v>
      </c>
      <c r="B20" s="12" t="s">
        <v>27</v>
      </c>
      <c r="C20" s="47">
        <v>12343920</v>
      </c>
      <c r="D20" s="47">
        <v>0</v>
      </c>
      <c r="E20" s="25">
        <f t="shared" si="0"/>
        <v>12343920</v>
      </c>
      <c r="F20" s="47">
        <v>0</v>
      </c>
      <c r="G20" s="26">
        <f t="shared" si="1"/>
        <v>12343920</v>
      </c>
    </row>
    <row r="21" spans="1:7" ht="27.75" customHeight="1">
      <c r="A21" s="14" t="s">
        <v>18</v>
      </c>
      <c r="B21" s="10" t="s">
        <v>28</v>
      </c>
      <c r="C21" s="46">
        <v>500</v>
      </c>
      <c r="D21" s="46">
        <v>0</v>
      </c>
      <c r="E21" s="23">
        <f t="shared" si="0"/>
        <v>500</v>
      </c>
      <c r="F21" s="46">
        <v>0</v>
      </c>
      <c r="G21" s="24">
        <f t="shared" si="1"/>
        <v>500</v>
      </c>
    </row>
    <row r="22" spans="1:7" ht="27.75" customHeight="1">
      <c r="A22" s="11" t="s">
        <v>29</v>
      </c>
      <c r="B22" s="12" t="s">
        <v>30</v>
      </c>
      <c r="C22" s="25">
        <f>SUM(C23:C26)</f>
        <v>41581856</v>
      </c>
      <c r="D22" s="25">
        <f>SUM(D23:D26)</f>
        <v>4569804</v>
      </c>
      <c r="E22" s="25">
        <f t="shared" si="0"/>
        <v>46151660</v>
      </c>
      <c r="F22" s="25">
        <v>6133686</v>
      </c>
      <c r="G22" s="26">
        <f t="shared" si="1"/>
        <v>52285346</v>
      </c>
    </row>
    <row r="23" spans="1:7" ht="27.75" customHeight="1">
      <c r="A23" s="13" t="s">
        <v>10</v>
      </c>
      <c r="B23" s="12" t="s">
        <v>31</v>
      </c>
      <c r="C23" s="47">
        <v>20608398</v>
      </c>
      <c r="D23" s="47">
        <v>2268753</v>
      </c>
      <c r="E23" s="25">
        <f t="shared" si="0"/>
        <v>22877151</v>
      </c>
      <c r="F23" s="47">
        <v>592760</v>
      </c>
      <c r="G23" s="26">
        <f t="shared" si="1"/>
        <v>23469911</v>
      </c>
    </row>
    <row r="24" spans="1:7" ht="27.75" customHeight="1">
      <c r="A24" s="13" t="s">
        <v>12</v>
      </c>
      <c r="B24" s="12" t="s">
        <v>32</v>
      </c>
      <c r="C24" s="47">
        <v>80639</v>
      </c>
      <c r="D24" s="47">
        <v>4080</v>
      </c>
      <c r="E24" s="25">
        <f t="shared" si="0"/>
        <v>84719</v>
      </c>
      <c r="F24" s="47">
        <v>0</v>
      </c>
      <c r="G24" s="26">
        <f t="shared" si="1"/>
        <v>84719</v>
      </c>
    </row>
    <row r="25" spans="1:7" ht="27.75" customHeight="1">
      <c r="A25" s="13" t="s">
        <v>14</v>
      </c>
      <c r="B25" s="12" t="s">
        <v>33</v>
      </c>
      <c r="C25" s="47">
        <v>0</v>
      </c>
      <c r="D25" s="47">
        <v>0</v>
      </c>
      <c r="E25" s="25">
        <f t="shared" si="0"/>
        <v>0</v>
      </c>
      <c r="F25" s="47">
        <v>0</v>
      </c>
      <c r="G25" s="26">
        <f t="shared" si="1"/>
        <v>0</v>
      </c>
    </row>
    <row r="26" spans="1:7" ht="27.75" customHeight="1">
      <c r="A26" s="14" t="s">
        <v>16</v>
      </c>
      <c r="B26" s="10" t="s">
        <v>34</v>
      </c>
      <c r="C26" s="46">
        <v>20892819</v>
      </c>
      <c r="D26" s="46">
        <v>2296971</v>
      </c>
      <c r="E26" s="23">
        <f t="shared" si="0"/>
        <v>23189790</v>
      </c>
      <c r="F26" s="46">
        <v>5540926</v>
      </c>
      <c r="G26" s="24">
        <f t="shared" si="1"/>
        <v>28730716</v>
      </c>
    </row>
    <row r="27" spans="1:7" ht="27.75" customHeight="1">
      <c r="A27" s="11" t="s">
        <v>35</v>
      </c>
      <c r="B27" s="15" t="s">
        <v>36</v>
      </c>
      <c r="C27" s="25">
        <f>SUM(C28:C29)</f>
        <v>1047497</v>
      </c>
      <c r="D27" s="25">
        <f>SUM(D28:D29)</f>
        <v>67222</v>
      </c>
      <c r="E27" s="25">
        <f t="shared" si="0"/>
        <v>1114719</v>
      </c>
      <c r="F27" s="25">
        <f>SUM(F28:F29)</f>
        <v>0</v>
      </c>
      <c r="G27" s="26">
        <f t="shared" si="1"/>
        <v>1114719</v>
      </c>
    </row>
    <row r="28" spans="1:7" ht="27.75" customHeight="1">
      <c r="A28" s="13" t="s">
        <v>10</v>
      </c>
      <c r="B28" s="12" t="s">
        <v>37</v>
      </c>
      <c r="C28" s="47">
        <v>1096</v>
      </c>
      <c r="D28" s="47">
        <v>0</v>
      </c>
      <c r="E28" s="25">
        <f t="shared" si="0"/>
        <v>1096</v>
      </c>
      <c r="F28" s="47">
        <v>0</v>
      </c>
      <c r="G28" s="26">
        <f t="shared" si="1"/>
        <v>1096</v>
      </c>
    </row>
    <row r="29" spans="1:7" ht="27.75" customHeight="1">
      <c r="A29" s="14" t="s">
        <v>12</v>
      </c>
      <c r="B29" s="10" t="s">
        <v>38</v>
      </c>
      <c r="C29" s="46">
        <v>1046401</v>
      </c>
      <c r="D29" s="46">
        <v>67222</v>
      </c>
      <c r="E29" s="23">
        <f t="shared" si="0"/>
        <v>1113623</v>
      </c>
      <c r="F29" s="46">
        <v>0</v>
      </c>
      <c r="G29" s="24">
        <f t="shared" si="1"/>
        <v>1113623</v>
      </c>
    </row>
    <row r="30" spans="1:7" ht="27.75" customHeight="1">
      <c r="A30" s="11" t="s">
        <v>39</v>
      </c>
      <c r="B30" s="12" t="s">
        <v>40</v>
      </c>
      <c r="C30" s="25">
        <f>SUM(C31:C35)</f>
        <v>11715699</v>
      </c>
      <c r="D30" s="25">
        <f>SUM(D31:D35)</f>
        <v>3436679</v>
      </c>
      <c r="E30" s="25">
        <f t="shared" si="0"/>
        <v>15152378</v>
      </c>
      <c r="F30" s="25">
        <f>SUM(F31:F35)</f>
        <v>151334</v>
      </c>
      <c r="G30" s="26">
        <f t="shared" si="1"/>
        <v>15303712</v>
      </c>
    </row>
    <row r="31" spans="1:7" ht="27.75" customHeight="1">
      <c r="A31" s="13" t="s">
        <v>10</v>
      </c>
      <c r="B31" s="12" t="s">
        <v>41</v>
      </c>
      <c r="C31" s="47">
        <v>3982642</v>
      </c>
      <c r="D31" s="47">
        <v>942846</v>
      </c>
      <c r="E31" s="25">
        <f t="shared" si="0"/>
        <v>4925488</v>
      </c>
      <c r="F31" s="47">
        <v>0</v>
      </c>
      <c r="G31" s="26">
        <f t="shared" si="1"/>
        <v>4925488</v>
      </c>
    </row>
    <row r="32" spans="1:7" ht="27.75" customHeight="1">
      <c r="A32" s="13" t="s">
        <v>12</v>
      </c>
      <c r="B32" s="12" t="s">
        <v>42</v>
      </c>
      <c r="C32" s="47">
        <v>26269</v>
      </c>
      <c r="D32" s="47">
        <v>4016</v>
      </c>
      <c r="E32" s="25">
        <f t="shared" si="0"/>
        <v>30285</v>
      </c>
      <c r="F32" s="47">
        <v>0</v>
      </c>
      <c r="G32" s="26">
        <f t="shared" si="1"/>
        <v>30285</v>
      </c>
    </row>
    <row r="33" spans="1:7" ht="27.75" customHeight="1">
      <c r="A33" s="13" t="s">
        <v>14</v>
      </c>
      <c r="B33" s="12" t="s">
        <v>43</v>
      </c>
      <c r="C33" s="47">
        <v>6852325</v>
      </c>
      <c r="D33" s="47">
        <v>2181003</v>
      </c>
      <c r="E33" s="25">
        <f t="shared" si="0"/>
        <v>9033328</v>
      </c>
      <c r="F33" s="47">
        <v>0</v>
      </c>
      <c r="G33" s="26">
        <f t="shared" si="1"/>
        <v>9033328</v>
      </c>
    </row>
    <row r="34" spans="1:7" ht="27.75" customHeight="1">
      <c r="A34" s="13" t="s">
        <v>16</v>
      </c>
      <c r="B34" s="12" t="s">
        <v>44</v>
      </c>
      <c r="C34" s="48">
        <v>814463</v>
      </c>
      <c r="D34" s="47">
        <v>307493</v>
      </c>
      <c r="E34" s="25">
        <f t="shared" si="0"/>
        <v>1121956</v>
      </c>
      <c r="F34" s="47">
        <v>151334</v>
      </c>
      <c r="G34" s="26">
        <f t="shared" si="1"/>
        <v>1273290</v>
      </c>
    </row>
    <row r="35" spans="1:7" ht="27.75" customHeight="1">
      <c r="A35" s="14" t="s">
        <v>18</v>
      </c>
      <c r="B35" s="10" t="s">
        <v>45</v>
      </c>
      <c r="C35" s="49">
        <v>40000</v>
      </c>
      <c r="D35" s="46">
        <v>1321</v>
      </c>
      <c r="E35" s="23">
        <f t="shared" si="0"/>
        <v>41321</v>
      </c>
      <c r="F35" s="46">
        <v>0</v>
      </c>
      <c r="G35" s="24">
        <f t="shared" si="1"/>
        <v>41321</v>
      </c>
    </row>
    <row r="36" spans="1:7" ht="27.75" customHeight="1" thickBot="1">
      <c r="A36" s="16" t="s">
        <v>46</v>
      </c>
      <c r="B36" s="17" t="s">
        <v>47</v>
      </c>
      <c r="C36" s="50">
        <v>6158136</v>
      </c>
      <c r="D36" s="50">
        <v>629843</v>
      </c>
      <c r="E36" s="21">
        <f t="shared" si="0"/>
        <v>6787979</v>
      </c>
      <c r="F36" s="50">
        <v>0</v>
      </c>
      <c r="G36" s="22">
        <f t="shared" si="1"/>
        <v>6787979</v>
      </c>
    </row>
    <row r="37" spans="1:7" ht="17.25" customHeight="1">
      <c r="A37" s="43"/>
      <c r="B37" s="18"/>
      <c r="C37" s="27"/>
      <c r="D37" s="27"/>
      <c r="E37" s="27"/>
      <c r="F37" s="27"/>
      <c r="G37" s="27"/>
    </row>
    <row r="38" spans="1:7" ht="17.25" customHeight="1">
      <c r="A38" s="43"/>
      <c r="B38" s="18"/>
      <c r="C38" s="27"/>
      <c r="D38" s="27"/>
      <c r="E38" s="27"/>
      <c r="F38" s="27"/>
      <c r="G38" s="27"/>
    </row>
    <row r="39" spans="1:7" s="41" customFormat="1" ht="15" customHeight="1" thickBot="1">
      <c r="A39" s="3"/>
      <c r="B39" s="3"/>
      <c r="C39" s="28"/>
      <c r="D39" s="28"/>
      <c r="E39" s="28"/>
      <c r="F39" s="28"/>
      <c r="G39" s="56" t="s">
        <v>97</v>
      </c>
    </row>
    <row r="40" spans="1:7" s="41" customFormat="1" ht="39.75" customHeight="1" thickBot="1">
      <c r="A40" s="5" t="s">
        <v>2</v>
      </c>
      <c r="B40" s="6"/>
      <c r="C40" s="29" t="s">
        <v>3</v>
      </c>
      <c r="D40" s="29" t="s">
        <v>91</v>
      </c>
      <c r="E40" s="29" t="s">
        <v>99</v>
      </c>
      <c r="F40" s="54" t="s">
        <v>95</v>
      </c>
      <c r="G40" s="30" t="s">
        <v>98</v>
      </c>
    </row>
    <row r="41" spans="1:7" ht="27.75" customHeight="1">
      <c r="A41" s="11" t="s">
        <v>48</v>
      </c>
      <c r="B41" s="19" t="s">
        <v>49</v>
      </c>
      <c r="C41" s="25">
        <f>SUM(C42:C46)+C51</f>
        <v>55297413</v>
      </c>
      <c r="D41" s="25">
        <f>SUM(D42:D46)+D51</f>
        <v>5280112</v>
      </c>
      <c r="E41" s="25">
        <f aca="true" t="shared" si="2" ref="E41:E74">C41+D41</f>
        <v>60577525</v>
      </c>
      <c r="F41" s="25">
        <f>SUM(F42:F46)+F51</f>
        <v>0</v>
      </c>
      <c r="G41" s="26">
        <f aca="true" t="shared" si="3" ref="G41:G74">E41+F41</f>
        <v>60577525</v>
      </c>
    </row>
    <row r="42" spans="1:7" ht="27.75" customHeight="1">
      <c r="A42" s="13" t="s">
        <v>10</v>
      </c>
      <c r="B42" s="12" t="s">
        <v>50</v>
      </c>
      <c r="C42" s="47">
        <v>5386334</v>
      </c>
      <c r="D42" s="47">
        <v>471490</v>
      </c>
      <c r="E42" s="25">
        <f t="shared" si="2"/>
        <v>5857824</v>
      </c>
      <c r="F42" s="47">
        <v>0</v>
      </c>
      <c r="G42" s="26">
        <f t="shared" si="3"/>
        <v>5857824</v>
      </c>
    </row>
    <row r="43" spans="1:7" ht="27.75" customHeight="1">
      <c r="A43" s="13" t="s">
        <v>12</v>
      </c>
      <c r="B43" s="12" t="s">
        <v>51</v>
      </c>
      <c r="C43" s="47">
        <v>10333540</v>
      </c>
      <c r="D43" s="47">
        <v>1133445</v>
      </c>
      <c r="E43" s="25">
        <f t="shared" si="2"/>
        <v>11466985</v>
      </c>
      <c r="F43" s="47">
        <v>0</v>
      </c>
      <c r="G43" s="26">
        <f t="shared" si="3"/>
        <v>11466985</v>
      </c>
    </row>
    <row r="44" spans="1:7" ht="27.75" customHeight="1">
      <c r="A44" s="13" t="s">
        <v>14</v>
      </c>
      <c r="B44" s="12" t="s">
        <v>52</v>
      </c>
      <c r="C44" s="47">
        <v>1030096</v>
      </c>
      <c r="D44" s="47">
        <v>178811</v>
      </c>
      <c r="E44" s="25">
        <f t="shared" si="2"/>
        <v>1208907</v>
      </c>
      <c r="F44" s="47">
        <v>0</v>
      </c>
      <c r="G44" s="26">
        <f t="shared" si="3"/>
        <v>1208907</v>
      </c>
    </row>
    <row r="45" spans="1:7" ht="27.75" customHeight="1">
      <c r="A45" s="13" t="s">
        <v>16</v>
      </c>
      <c r="B45" s="12" t="s">
        <v>53</v>
      </c>
      <c r="C45" s="47">
        <v>435</v>
      </c>
      <c r="D45" s="47">
        <v>0</v>
      </c>
      <c r="E45" s="25">
        <f t="shared" si="2"/>
        <v>435</v>
      </c>
      <c r="F45" s="47">
        <v>0</v>
      </c>
      <c r="G45" s="26">
        <f t="shared" si="3"/>
        <v>435</v>
      </c>
    </row>
    <row r="46" spans="1:7" ht="27.75" customHeight="1">
      <c r="A46" s="13" t="s">
        <v>18</v>
      </c>
      <c r="B46" s="12" t="s">
        <v>54</v>
      </c>
      <c r="C46" s="25">
        <f>SUM(C47:C50)</f>
        <v>35741301</v>
      </c>
      <c r="D46" s="25">
        <f>SUM(D47:D50)</f>
        <v>2727569</v>
      </c>
      <c r="E46" s="25">
        <f t="shared" si="2"/>
        <v>38468870</v>
      </c>
      <c r="F46" s="25">
        <f>SUM(F47:F50)</f>
        <v>0</v>
      </c>
      <c r="G46" s="26">
        <f t="shared" si="3"/>
        <v>38468870</v>
      </c>
    </row>
    <row r="47" spans="1:7" ht="27.75" customHeight="1">
      <c r="A47" s="13"/>
      <c r="B47" s="12" t="s">
        <v>55</v>
      </c>
      <c r="C47" s="47">
        <v>4443589</v>
      </c>
      <c r="D47" s="47">
        <v>0</v>
      </c>
      <c r="E47" s="25">
        <f t="shared" si="2"/>
        <v>4443589</v>
      </c>
      <c r="F47" s="47">
        <v>0</v>
      </c>
      <c r="G47" s="26">
        <f t="shared" si="3"/>
        <v>4443589</v>
      </c>
    </row>
    <row r="48" spans="1:7" ht="27.75" customHeight="1">
      <c r="A48" s="13"/>
      <c r="B48" s="12" t="s">
        <v>56</v>
      </c>
      <c r="C48" s="47">
        <v>4688179</v>
      </c>
      <c r="D48" s="47">
        <v>174869</v>
      </c>
      <c r="E48" s="25">
        <f t="shared" si="2"/>
        <v>4863048</v>
      </c>
      <c r="F48" s="47">
        <v>0</v>
      </c>
      <c r="G48" s="26">
        <f t="shared" si="3"/>
        <v>4863048</v>
      </c>
    </row>
    <row r="49" spans="1:7" ht="27.75" customHeight="1">
      <c r="A49" s="13"/>
      <c r="B49" s="12" t="s">
        <v>57</v>
      </c>
      <c r="C49" s="47">
        <v>16689250</v>
      </c>
      <c r="D49" s="47">
        <v>2455950</v>
      </c>
      <c r="E49" s="25">
        <f t="shared" si="2"/>
        <v>19145200</v>
      </c>
      <c r="F49" s="47">
        <v>0</v>
      </c>
      <c r="G49" s="26">
        <f t="shared" si="3"/>
        <v>19145200</v>
      </c>
    </row>
    <row r="50" spans="1:7" ht="27.75" customHeight="1">
      <c r="A50" s="11"/>
      <c r="B50" s="12" t="s">
        <v>58</v>
      </c>
      <c r="C50" s="47">
        <v>9920283</v>
      </c>
      <c r="D50" s="47">
        <v>96750</v>
      </c>
      <c r="E50" s="25">
        <f t="shared" si="2"/>
        <v>10017033</v>
      </c>
      <c r="F50" s="47">
        <v>0</v>
      </c>
      <c r="G50" s="26">
        <f t="shared" si="3"/>
        <v>10017033</v>
      </c>
    </row>
    <row r="51" spans="1:7" ht="27.75" customHeight="1">
      <c r="A51" s="14" t="s">
        <v>20</v>
      </c>
      <c r="B51" s="10" t="s">
        <v>59</v>
      </c>
      <c r="C51" s="46">
        <v>2805707</v>
      </c>
      <c r="D51" s="46">
        <v>768797</v>
      </c>
      <c r="E51" s="23">
        <f t="shared" si="2"/>
        <v>3574504</v>
      </c>
      <c r="F51" s="46">
        <v>0</v>
      </c>
      <c r="G51" s="24">
        <f t="shared" si="3"/>
        <v>3574504</v>
      </c>
    </row>
    <row r="52" spans="1:7" ht="27.75" customHeight="1">
      <c r="A52" s="9" t="s">
        <v>60</v>
      </c>
      <c r="B52" s="20" t="s">
        <v>61</v>
      </c>
      <c r="C52" s="46">
        <v>14448674</v>
      </c>
      <c r="D52" s="46">
        <v>2256871</v>
      </c>
      <c r="E52" s="23">
        <f t="shared" si="2"/>
        <v>16705545</v>
      </c>
      <c r="F52" s="46">
        <v>8220556</v>
      </c>
      <c r="G52" s="24">
        <f t="shared" si="3"/>
        <v>24926101</v>
      </c>
    </row>
    <row r="53" spans="1:7" ht="27.75" customHeight="1">
      <c r="A53" s="11" t="s">
        <v>62</v>
      </c>
      <c r="B53" s="12" t="s">
        <v>63</v>
      </c>
      <c r="C53" s="25">
        <f>SUM(C54:C61)+C64</f>
        <v>51522858</v>
      </c>
      <c r="D53" s="25">
        <f>SUM(D54:D61)+D64</f>
        <v>10730199</v>
      </c>
      <c r="E53" s="25">
        <f t="shared" si="2"/>
        <v>62253057</v>
      </c>
      <c r="F53" s="25">
        <f>SUM(F54:F61)+F64</f>
        <v>792712</v>
      </c>
      <c r="G53" s="26">
        <f t="shared" si="3"/>
        <v>63045769</v>
      </c>
    </row>
    <row r="54" spans="1:7" ht="27.75" customHeight="1">
      <c r="A54" s="13" t="s">
        <v>10</v>
      </c>
      <c r="B54" s="12" t="s">
        <v>64</v>
      </c>
      <c r="C54" s="47">
        <v>6260961</v>
      </c>
      <c r="D54" s="47">
        <v>1666057</v>
      </c>
      <c r="E54" s="25">
        <f t="shared" si="2"/>
        <v>7927018</v>
      </c>
      <c r="F54" s="47">
        <v>792712</v>
      </c>
      <c r="G54" s="26">
        <f t="shared" si="3"/>
        <v>8719730</v>
      </c>
    </row>
    <row r="55" spans="1:7" ht="27.75" customHeight="1">
      <c r="A55" s="13" t="s">
        <v>12</v>
      </c>
      <c r="B55" s="12" t="s">
        <v>65</v>
      </c>
      <c r="C55" s="47">
        <v>10285528</v>
      </c>
      <c r="D55" s="47">
        <v>1331520</v>
      </c>
      <c r="E55" s="25">
        <f t="shared" si="2"/>
        <v>11617048</v>
      </c>
      <c r="F55" s="47">
        <v>0</v>
      </c>
      <c r="G55" s="26">
        <f t="shared" si="3"/>
        <v>11617048</v>
      </c>
    </row>
    <row r="56" spans="1:7" ht="27.75" customHeight="1">
      <c r="A56" s="13" t="s">
        <v>14</v>
      </c>
      <c r="B56" s="12" t="s">
        <v>66</v>
      </c>
      <c r="C56" s="47">
        <v>3944247</v>
      </c>
      <c r="D56" s="47">
        <v>2479512</v>
      </c>
      <c r="E56" s="25">
        <f t="shared" si="2"/>
        <v>6423759</v>
      </c>
      <c r="F56" s="47">
        <v>0</v>
      </c>
      <c r="G56" s="26">
        <f t="shared" si="3"/>
        <v>6423759</v>
      </c>
    </row>
    <row r="57" spans="1:7" ht="27.75" customHeight="1">
      <c r="A57" s="13" t="s">
        <v>16</v>
      </c>
      <c r="B57" s="12" t="s">
        <v>67</v>
      </c>
      <c r="C57" s="47">
        <v>0</v>
      </c>
      <c r="D57" s="47">
        <v>0</v>
      </c>
      <c r="E57" s="25">
        <f t="shared" si="2"/>
        <v>0</v>
      </c>
      <c r="F57" s="47">
        <v>0</v>
      </c>
      <c r="G57" s="26">
        <f t="shared" si="3"/>
        <v>0</v>
      </c>
    </row>
    <row r="58" spans="1:7" ht="27.75" customHeight="1">
      <c r="A58" s="13" t="s">
        <v>18</v>
      </c>
      <c r="B58" s="12" t="s">
        <v>68</v>
      </c>
      <c r="C58" s="47">
        <v>0</v>
      </c>
      <c r="D58" s="47">
        <v>0</v>
      </c>
      <c r="E58" s="25">
        <f t="shared" si="2"/>
        <v>0</v>
      </c>
      <c r="F58" s="47">
        <v>0</v>
      </c>
      <c r="G58" s="26">
        <f t="shared" si="3"/>
        <v>0</v>
      </c>
    </row>
    <row r="59" spans="1:7" ht="27.75" customHeight="1">
      <c r="A59" s="13" t="s">
        <v>20</v>
      </c>
      <c r="B59" s="12" t="s">
        <v>69</v>
      </c>
      <c r="C59" s="47">
        <v>7478263</v>
      </c>
      <c r="D59" s="47">
        <v>1387559</v>
      </c>
      <c r="E59" s="25">
        <f t="shared" si="2"/>
        <v>8865822</v>
      </c>
      <c r="F59" s="47">
        <v>0</v>
      </c>
      <c r="G59" s="26">
        <f t="shared" si="3"/>
        <v>8865822</v>
      </c>
    </row>
    <row r="60" spans="1:7" ht="27.75" customHeight="1">
      <c r="A60" s="13" t="s">
        <v>70</v>
      </c>
      <c r="B60" s="12" t="s">
        <v>71</v>
      </c>
      <c r="C60" s="47">
        <v>12866876</v>
      </c>
      <c r="D60" s="47">
        <v>2413148</v>
      </c>
      <c r="E60" s="25">
        <f t="shared" si="2"/>
        <v>15280024</v>
      </c>
      <c r="F60" s="47">
        <v>0</v>
      </c>
      <c r="G60" s="26">
        <f t="shared" si="3"/>
        <v>15280024</v>
      </c>
    </row>
    <row r="61" spans="1:7" ht="27.75" customHeight="1">
      <c r="A61" s="13" t="s">
        <v>72</v>
      </c>
      <c r="B61" s="12" t="s">
        <v>73</v>
      </c>
      <c r="C61" s="25">
        <f>C62+C63</f>
        <v>10686983</v>
      </c>
      <c r="D61" s="25">
        <f>D62+D63</f>
        <v>1452403</v>
      </c>
      <c r="E61" s="25">
        <f t="shared" si="2"/>
        <v>12139386</v>
      </c>
      <c r="F61" s="25">
        <f>F62+F63</f>
        <v>0</v>
      </c>
      <c r="G61" s="26">
        <f t="shared" si="3"/>
        <v>12139386</v>
      </c>
    </row>
    <row r="62" spans="1:7" ht="27.75" customHeight="1">
      <c r="A62" s="13"/>
      <c r="B62" s="12" t="s">
        <v>74</v>
      </c>
      <c r="C62" s="47">
        <v>4365869</v>
      </c>
      <c r="D62" s="47">
        <v>311265</v>
      </c>
      <c r="E62" s="25">
        <f t="shared" si="2"/>
        <v>4677134</v>
      </c>
      <c r="F62" s="47">
        <v>0</v>
      </c>
      <c r="G62" s="26">
        <f t="shared" si="3"/>
        <v>4677134</v>
      </c>
    </row>
    <row r="63" spans="1:7" ht="27.75" customHeight="1">
      <c r="A63" s="13"/>
      <c r="B63" s="12" t="s">
        <v>75</v>
      </c>
      <c r="C63" s="47">
        <v>6321114</v>
      </c>
      <c r="D63" s="47">
        <v>1141138</v>
      </c>
      <c r="E63" s="25">
        <f t="shared" si="2"/>
        <v>7462252</v>
      </c>
      <c r="F63" s="47">
        <v>0</v>
      </c>
      <c r="G63" s="26">
        <f t="shared" si="3"/>
        <v>7462252</v>
      </c>
    </row>
    <row r="64" spans="1:7" ht="27.75" customHeight="1">
      <c r="A64" s="14" t="s">
        <v>76</v>
      </c>
      <c r="B64" s="10" t="s">
        <v>77</v>
      </c>
      <c r="C64" s="46">
        <v>0</v>
      </c>
      <c r="D64" s="46">
        <v>0</v>
      </c>
      <c r="E64" s="23">
        <f t="shared" si="2"/>
        <v>0</v>
      </c>
      <c r="F64" s="46">
        <v>0</v>
      </c>
      <c r="G64" s="24">
        <f t="shared" si="3"/>
        <v>0</v>
      </c>
    </row>
    <row r="65" spans="1:7" ht="27.75" customHeight="1">
      <c r="A65" s="11" t="s">
        <v>78</v>
      </c>
      <c r="B65" s="12" t="s">
        <v>79</v>
      </c>
      <c r="C65" s="25">
        <f>SUM(C66:C68)</f>
        <v>139957</v>
      </c>
      <c r="D65" s="25">
        <f>SUM(D66:D68)</f>
        <v>5222</v>
      </c>
      <c r="E65" s="25">
        <f t="shared" si="2"/>
        <v>145179</v>
      </c>
      <c r="F65" s="25">
        <f>SUM(F66:F68)</f>
        <v>0</v>
      </c>
      <c r="G65" s="26">
        <f t="shared" si="3"/>
        <v>145179</v>
      </c>
    </row>
    <row r="66" spans="1:7" ht="27.75" customHeight="1">
      <c r="A66" s="13" t="s">
        <v>10</v>
      </c>
      <c r="B66" s="12" t="s">
        <v>80</v>
      </c>
      <c r="C66" s="47">
        <v>24766</v>
      </c>
      <c r="D66" s="47">
        <v>3542</v>
      </c>
      <c r="E66" s="25">
        <f t="shared" si="2"/>
        <v>28308</v>
      </c>
      <c r="F66" s="47">
        <v>0</v>
      </c>
      <c r="G66" s="26">
        <f t="shared" si="3"/>
        <v>28308</v>
      </c>
    </row>
    <row r="67" spans="1:7" ht="27.75" customHeight="1">
      <c r="A67" s="13" t="s">
        <v>12</v>
      </c>
      <c r="B67" s="12" t="s">
        <v>81</v>
      </c>
      <c r="C67" s="47">
        <v>115191</v>
      </c>
      <c r="D67" s="47">
        <v>1680</v>
      </c>
      <c r="E67" s="25">
        <f t="shared" si="2"/>
        <v>116871</v>
      </c>
      <c r="F67" s="47">
        <v>0</v>
      </c>
      <c r="G67" s="26">
        <f t="shared" si="3"/>
        <v>116871</v>
      </c>
    </row>
    <row r="68" spans="1:7" ht="27.75" customHeight="1">
      <c r="A68" s="14" t="s">
        <v>14</v>
      </c>
      <c r="B68" s="10" t="s">
        <v>82</v>
      </c>
      <c r="C68" s="46">
        <v>0</v>
      </c>
      <c r="D68" s="46">
        <v>0</v>
      </c>
      <c r="E68" s="23">
        <f t="shared" si="2"/>
        <v>0</v>
      </c>
      <c r="F68" s="46">
        <v>0</v>
      </c>
      <c r="G68" s="24">
        <f t="shared" si="3"/>
        <v>0</v>
      </c>
    </row>
    <row r="69" spans="1:7" ht="27.75" customHeight="1">
      <c r="A69" s="9" t="s">
        <v>83</v>
      </c>
      <c r="B69" s="10" t="s">
        <v>84</v>
      </c>
      <c r="C69" s="46">
        <v>58815229</v>
      </c>
      <c r="D69" s="46">
        <v>8004878</v>
      </c>
      <c r="E69" s="23">
        <f t="shared" si="2"/>
        <v>66820107</v>
      </c>
      <c r="F69" s="46">
        <v>4139608</v>
      </c>
      <c r="G69" s="24">
        <f t="shared" si="3"/>
        <v>70959715</v>
      </c>
    </row>
    <row r="70" spans="1:7" ht="27.75" customHeight="1">
      <c r="A70" s="11" t="s">
        <v>85</v>
      </c>
      <c r="B70" s="12" t="s">
        <v>86</v>
      </c>
      <c r="C70" s="25">
        <f>SUM(C71:C73)</f>
        <v>652262</v>
      </c>
      <c r="D70" s="25">
        <f>SUM(D71:D73)</f>
        <v>0</v>
      </c>
      <c r="E70" s="25">
        <f t="shared" si="2"/>
        <v>652262</v>
      </c>
      <c r="F70" s="25">
        <f>SUM(F71:F72)</f>
        <v>0</v>
      </c>
      <c r="G70" s="26">
        <f t="shared" si="3"/>
        <v>652262</v>
      </c>
    </row>
    <row r="71" spans="1:7" ht="27.75" customHeight="1">
      <c r="A71" s="13" t="s">
        <v>10</v>
      </c>
      <c r="B71" s="12" t="s">
        <v>87</v>
      </c>
      <c r="C71" s="47">
        <v>0</v>
      </c>
      <c r="D71" s="47">
        <v>0</v>
      </c>
      <c r="E71" s="25">
        <f t="shared" si="2"/>
        <v>0</v>
      </c>
      <c r="F71" s="47">
        <v>0</v>
      </c>
      <c r="G71" s="26">
        <f t="shared" si="3"/>
        <v>0</v>
      </c>
    </row>
    <row r="72" spans="1:7" ht="27.75" customHeight="1">
      <c r="A72" s="32" t="s">
        <v>12</v>
      </c>
      <c r="B72" s="33" t="s">
        <v>88</v>
      </c>
      <c r="C72" s="51">
        <v>0</v>
      </c>
      <c r="D72" s="51">
        <v>0</v>
      </c>
      <c r="E72" s="34">
        <f t="shared" si="2"/>
        <v>0</v>
      </c>
      <c r="F72" s="51">
        <v>0</v>
      </c>
      <c r="G72" s="35">
        <f t="shared" si="3"/>
        <v>0</v>
      </c>
    </row>
    <row r="73" spans="1:7" ht="27.75" customHeight="1">
      <c r="A73" s="36" t="s">
        <v>93</v>
      </c>
      <c r="B73" s="44" t="s">
        <v>94</v>
      </c>
      <c r="C73" s="52">
        <v>652262</v>
      </c>
      <c r="D73" s="52">
        <v>0</v>
      </c>
      <c r="E73" s="37">
        <f t="shared" si="2"/>
        <v>652262</v>
      </c>
      <c r="F73" s="52">
        <v>0</v>
      </c>
      <c r="G73" s="38">
        <f t="shared" si="3"/>
        <v>652262</v>
      </c>
    </row>
    <row r="74" spans="1:7" ht="27.75" customHeight="1" thickBot="1">
      <c r="A74" s="16" t="s">
        <v>89</v>
      </c>
      <c r="B74" s="17" t="s">
        <v>90</v>
      </c>
      <c r="C74" s="50">
        <v>0</v>
      </c>
      <c r="D74" s="50">
        <v>0</v>
      </c>
      <c r="E74" s="21">
        <f t="shared" si="2"/>
        <v>0</v>
      </c>
      <c r="F74" s="50">
        <v>0</v>
      </c>
      <c r="G74" s="22">
        <f t="shared" si="3"/>
        <v>0</v>
      </c>
    </row>
  </sheetData>
  <sheetProtection selectLockedCells="1"/>
  <mergeCells count="1">
    <mergeCell ref="A3:G3"/>
  </mergeCells>
  <printOptions/>
  <pageMargins left="0.99" right="0.81" top="0.7480314960629921" bottom="0.6299212598425197" header="0.5118110236220472" footer="0.35433070866141736"/>
  <pageSetup horizontalDpi="600" verticalDpi="600" orientation="portrait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2010-03-03T01:51:01Z</cp:lastPrinted>
  <dcterms:created xsi:type="dcterms:W3CDTF">1996-12-27T11:06:01Z</dcterms:created>
  <dcterms:modified xsi:type="dcterms:W3CDTF">2010-03-03T02:02:27Z</dcterms:modified>
  <cp:category/>
  <cp:version/>
  <cp:contentType/>
  <cp:contentStatus/>
</cp:coreProperties>
</file>