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500" windowWidth="12240" windowHeight="8985" tabRatio="599" activeTab="0"/>
  </bookViews>
  <sheets>
    <sheet name="市町別人口・面積・人口密度一覧" sheetId="1" r:id="rId1"/>
    <sheet name="人口グラフ" sheetId="2" r:id="rId2"/>
    <sheet name="面積データ (琵琶湖含む)" sheetId="3" r:id="rId3"/>
    <sheet name="人口データ" sheetId="4" r:id="rId4"/>
    <sheet name="面積グラフ (琵琶湖含む)" sheetId="5" r:id="rId5"/>
    <sheet name="面積グラフ（琵琶湖含まず）" sheetId="6" r:id="rId6"/>
    <sheet name="面積データ(琵琶湖含まず）" sheetId="7" r:id="rId7"/>
  </sheets>
  <definedNames>
    <definedName name="_xlnm.Print_Area" localSheetId="0">'市町別人口・面積・人口密度一覧'!$A$1:$K$61</definedName>
  </definedNames>
  <calcPr fullCalcOnLoad="1"/>
</workbook>
</file>

<file path=xl/sharedStrings.xml><?xml version="1.0" encoding="utf-8"?>
<sst xmlns="http://schemas.openxmlformats.org/spreadsheetml/2006/main" count="181" uniqueCount="113">
  <si>
    <t>人口(人)</t>
  </si>
  <si>
    <t>郡名</t>
  </si>
  <si>
    <t>市町村名</t>
  </si>
  <si>
    <t>平成17年国調人口(人)</t>
  </si>
  <si>
    <t>面積(k㎡)</t>
  </si>
  <si>
    <t>大津市</t>
  </si>
  <si>
    <t>草津市</t>
  </si>
  <si>
    <t>守山市</t>
  </si>
  <si>
    <t>栗東市</t>
  </si>
  <si>
    <t>野洲市</t>
  </si>
  <si>
    <t>甲賀市</t>
  </si>
  <si>
    <t>湖南市</t>
  </si>
  <si>
    <t>近江八幡市</t>
  </si>
  <si>
    <t>東近江市</t>
  </si>
  <si>
    <t>日野町</t>
  </si>
  <si>
    <t>竜王町</t>
  </si>
  <si>
    <t>彦根市</t>
  </si>
  <si>
    <t>豊郷町</t>
  </si>
  <si>
    <t>甲良町</t>
  </si>
  <si>
    <t>多賀町</t>
  </si>
  <si>
    <t>長浜市</t>
  </si>
  <si>
    <t>米原市</t>
  </si>
  <si>
    <t>高島市</t>
  </si>
  <si>
    <t>犬上郡</t>
  </si>
  <si>
    <t>蒲生郡</t>
  </si>
  <si>
    <t>愛知郡</t>
  </si>
  <si>
    <t>愛荘町</t>
  </si>
  <si>
    <t>市町名</t>
  </si>
  <si>
    <t>市　　計</t>
  </si>
  <si>
    <t>町　　計</t>
  </si>
  <si>
    <t>市　町　計</t>
  </si>
  <si>
    <t>H21全国都道府県市区町村別面積調</t>
  </si>
  <si>
    <t>大津市　　　　</t>
  </si>
  <si>
    <t>彦根市　　　　</t>
  </si>
  <si>
    <t>長浜市　　　　</t>
  </si>
  <si>
    <t>近江八幡市　　</t>
  </si>
  <si>
    <t>八日市市　　　</t>
  </si>
  <si>
    <t>草津市　　　　</t>
  </si>
  <si>
    <t>守山市　　　　</t>
  </si>
  <si>
    <t>志賀町　　　　</t>
  </si>
  <si>
    <t>栗東町　　　　</t>
  </si>
  <si>
    <t>中主町　　　　</t>
  </si>
  <si>
    <t>野洲町　　　　</t>
  </si>
  <si>
    <t>石部町　　　　</t>
  </si>
  <si>
    <t>甲西町　　　　</t>
  </si>
  <si>
    <t>水口町　　　　</t>
  </si>
  <si>
    <t>土山町　　　　</t>
  </si>
  <si>
    <t>甲賀町　　　　</t>
  </si>
  <si>
    <t>甲南町　　　　</t>
  </si>
  <si>
    <t>信楽町　　　　</t>
  </si>
  <si>
    <t>安土町　　　　</t>
  </si>
  <si>
    <t>蒲生町　　　　</t>
  </si>
  <si>
    <t>日野町　　　　</t>
  </si>
  <si>
    <t>竜王町　　　　</t>
  </si>
  <si>
    <t>永源寺町　　　</t>
  </si>
  <si>
    <t>五個荘町　　　</t>
  </si>
  <si>
    <t>能登川町　　　</t>
  </si>
  <si>
    <t>愛東町　　　　</t>
  </si>
  <si>
    <t>湖東町　　　　</t>
  </si>
  <si>
    <t>秦荘町　　　　</t>
  </si>
  <si>
    <t>愛知川町　　　</t>
  </si>
  <si>
    <t>豊郷町　　　　</t>
  </si>
  <si>
    <t>甲良町　　　　</t>
  </si>
  <si>
    <t>多賀町　　　　</t>
  </si>
  <si>
    <t>山東町　　　　</t>
  </si>
  <si>
    <t>伊吹町　　　　</t>
  </si>
  <si>
    <t>米原町　　　　</t>
  </si>
  <si>
    <t>近江町　　　　</t>
  </si>
  <si>
    <t>浅井町　　　　</t>
  </si>
  <si>
    <t>虎姫町　　　　</t>
  </si>
  <si>
    <t>湖北町　　　　</t>
  </si>
  <si>
    <t>びわ町　　　　</t>
  </si>
  <si>
    <t>高月町　　　　</t>
  </si>
  <si>
    <t>木之本町　　　</t>
  </si>
  <si>
    <t>余呉町　　　　</t>
  </si>
  <si>
    <t>西浅井町　　　</t>
  </si>
  <si>
    <t>マキノ町　　　</t>
  </si>
  <si>
    <t>今津町　　　　</t>
  </si>
  <si>
    <t>朽木村　　　　</t>
  </si>
  <si>
    <t>安曇川町　　　</t>
  </si>
  <si>
    <t>高島町　　　　</t>
  </si>
  <si>
    <t>新旭町　　　　</t>
  </si>
  <si>
    <t>滋賀郡</t>
  </si>
  <si>
    <t>栗太郡</t>
  </si>
  <si>
    <t>野洲郡</t>
  </si>
  <si>
    <t>甲賀郡</t>
  </si>
  <si>
    <t>神崎郡</t>
  </si>
  <si>
    <t>坂田郡</t>
  </si>
  <si>
    <t>東浅井郡</t>
  </si>
  <si>
    <t>伊香郡</t>
  </si>
  <si>
    <t>高島郡</t>
  </si>
  <si>
    <t>町　村　計</t>
  </si>
  <si>
    <t>市　町　村　計</t>
  </si>
  <si>
    <t>－</t>
  </si>
  <si>
    <t>人口密度
(人／k㎡)</t>
  </si>
  <si>
    <t>人口密度
(人／k㎡)</t>
  </si>
  <si>
    <t>人口(人)</t>
  </si>
  <si>
    <r>
      <t xml:space="preserve">面積(k㎡)
</t>
    </r>
    <r>
      <rPr>
        <sz val="7"/>
        <rFont val="ＭＳ Ｐゴシック"/>
        <family val="3"/>
      </rPr>
      <t>（琵琶湖含まず）</t>
    </r>
  </si>
  <si>
    <r>
      <t xml:space="preserve">面積(k㎡)
</t>
    </r>
    <r>
      <rPr>
        <sz val="7"/>
        <rFont val="ＭＳ Ｐゴシック"/>
        <family val="3"/>
      </rPr>
      <t>（琵琶湖含む）</t>
    </r>
  </si>
  <si>
    <t>県内の市町村別人口、面積、人口密度の変化</t>
  </si>
  <si>
    <t>（平成19年9月28日付け総務大臣官報告示）</t>
  </si>
  <si>
    <t>※人口は、「平成12年国勢調査(平成12年10月１日)」、</t>
  </si>
  <si>
    <t>※人口は、「平成17年国勢調査(平成17年10月１日)」、</t>
  </si>
  <si>
    <t>（合併前）</t>
  </si>
  <si>
    <t>（合併後　H22.3.31現在）</t>
  </si>
  <si>
    <t>市　町　村　平　均</t>
  </si>
  <si>
    <t>市　町　平　均</t>
  </si>
  <si>
    <t xml:space="preserve">琵琶湖における市町境界の確定に伴う市町別面積の公表について </t>
  </si>
  <si>
    <t xml:space="preserve">   (琵琶湖の面積を含む）。</t>
  </si>
  <si>
    <t>　 面積は、「平成21年全国都道府県市区町村別面積調」による。</t>
  </si>
  <si>
    <t>　 面積は、「平成13年全国都道府県市区町村別面積調」による。</t>
  </si>
  <si>
    <t xml:space="preserve">    (琵琶湖の面積を含まない）</t>
  </si>
  <si>
    <t>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</si>
</sst>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.00_ "/>
    <numFmt numFmtId="181" formatCode="0.0%"/>
    <numFmt numFmtId="182" formatCode="0.0_ "/>
    <numFmt numFmtId="183" formatCode="#,##0.0;&quot;△ &quot;#,##0.0"/>
    <numFmt numFmtId="184" formatCode="0;&quot;△ &quot;0"/>
    <numFmt numFmtId="185" formatCode="0.0;&quot;△ &quot;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);[Red]\(0.0\)"/>
  </numFmts>
  <fonts count="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.2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177" fontId="1" fillId="0" borderId="23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1" fillId="0" borderId="25" xfId="0" applyFont="1" applyBorder="1" applyAlignment="1">
      <alignment horizontal="center" vertical="center" wrapText="1" shrinkToFit="1"/>
    </xf>
    <xf numFmtId="190" fontId="1" fillId="0" borderId="26" xfId="0" applyNumberFormat="1" applyFont="1" applyBorder="1" applyAlignment="1">
      <alignment vertical="center"/>
    </xf>
    <xf numFmtId="190" fontId="1" fillId="0" borderId="27" xfId="0" applyNumberFormat="1" applyFont="1" applyBorder="1" applyAlignment="1">
      <alignment vertical="center"/>
    </xf>
    <xf numFmtId="190" fontId="1" fillId="0" borderId="28" xfId="0" applyNumberFormat="1" applyFont="1" applyBorder="1" applyAlignment="1">
      <alignment vertical="center"/>
    </xf>
    <xf numFmtId="190" fontId="1" fillId="0" borderId="25" xfId="0" applyNumberFormat="1" applyFont="1" applyBorder="1" applyAlignment="1">
      <alignment vertical="center"/>
    </xf>
    <xf numFmtId="190" fontId="1" fillId="0" borderId="29" xfId="0" applyNumberFormat="1" applyFont="1" applyBorder="1" applyAlignment="1">
      <alignment vertical="center"/>
    </xf>
    <xf numFmtId="190" fontId="1" fillId="0" borderId="30" xfId="0" applyNumberFormat="1" applyFont="1" applyBorder="1" applyAlignment="1">
      <alignment vertical="center"/>
    </xf>
    <xf numFmtId="190" fontId="1" fillId="0" borderId="3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7" fontId="1" fillId="0" borderId="32" xfId="0" applyNumberFormat="1" applyFont="1" applyFill="1" applyBorder="1" applyAlignment="1">
      <alignment vertical="center"/>
    </xf>
    <xf numFmtId="178" fontId="1" fillId="0" borderId="32" xfId="0" applyNumberFormat="1" applyFont="1" applyFill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8" fontId="1" fillId="0" borderId="33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8" fontId="1" fillId="0" borderId="34" xfId="0" applyNumberFormat="1" applyFont="1" applyFill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177" fontId="1" fillId="0" borderId="36" xfId="0" applyNumberFormat="1" applyFont="1" applyFill="1" applyBorder="1" applyAlignment="1">
      <alignment vertical="center"/>
    </xf>
    <xf numFmtId="178" fontId="1" fillId="0" borderId="36" xfId="0" applyNumberFormat="1" applyFont="1" applyFill="1" applyBorder="1" applyAlignment="1">
      <alignment vertical="center"/>
    </xf>
    <xf numFmtId="177" fontId="1" fillId="0" borderId="37" xfId="0" applyNumberFormat="1" applyFont="1" applyFill="1" applyBorder="1" applyAlignment="1">
      <alignment vertical="center"/>
    </xf>
    <xf numFmtId="178" fontId="1" fillId="0" borderId="37" xfId="0" applyNumberFormat="1" applyFont="1" applyFill="1" applyBorder="1" applyAlignment="1">
      <alignment vertical="center"/>
    </xf>
    <xf numFmtId="177" fontId="1" fillId="0" borderId="38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40" xfId="0" applyNumberFormat="1" applyFont="1" applyFill="1" applyBorder="1" applyAlignment="1">
      <alignment vertical="center"/>
    </xf>
    <xf numFmtId="178" fontId="1" fillId="0" borderId="41" xfId="0" applyNumberFormat="1" applyFont="1" applyFill="1" applyBorder="1" applyAlignment="1">
      <alignment vertical="center"/>
    </xf>
    <xf numFmtId="178" fontId="1" fillId="0" borderId="42" xfId="0" applyNumberFormat="1" applyFont="1" applyFill="1" applyBorder="1" applyAlignment="1">
      <alignment vertical="center"/>
    </xf>
    <xf numFmtId="178" fontId="1" fillId="0" borderId="43" xfId="0" applyNumberFormat="1" applyFont="1" applyFill="1" applyBorder="1" applyAlignment="1">
      <alignment vertical="center"/>
    </xf>
    <xf numFmtId="178" fontId="1" fillId="0" borderId="44" xfId="0" applyNumberFormat="1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80" fontId="1" fillId="0" borderId="50" xfId="0" applyNumberFormat="1" applyFont="1" applyBorder="1" applyAlignment="1">
      <alignment vertical="center"/>
    </xf>
    <xf numFmtId="190" fontId="1" fillId="0" borderId="7" xfId="0" applyNumberFormat="1" applyFont="1" applyBorder="1" applyAlignment="1">
      <alignment vertical="center"/>
    </xf>
    <xf numFmtId="190" fontId="1" fillId="0" borderId="9" xfId="0" applyNumberFormat="1" applyFont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県内の市町別人口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925"/>
          <c:w val="0.923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'人口データ'!$A$3:$A$21</c:f>
              <c:strCache>
                <c:ptCount val="19"/>
                <c:pt idx="0">
                  <c:v>豊郷町</c:v>
                </c:pt>
                <c:pt idx="1">
                  <c:v>甲良町</c:v>
                </c:pt>
                <c:pt idx="2">
                  <c:v>多賀町</c:v>
                </c:pt>
                <c:pt idx="3">
                  <c:v>竜王町</c:v>
                </c:pt>
                <c:pt idx="4">
                  <c:v>愛荘町</c:v>
                </c:pt>
                <c:pt idx="5">
                  <c:v>日野町</c:v>
                </c:pt>
                <c:pt idx="6">
                  <c:v>米原市</c:v>
                </c:pt>
                <c:pt idx="7">
                  <c:v>野洲市</c:v>
                </c:pt>
                <c:pt idx="8">
                  <c:v>高島市</c:v>
                </c:pt>
                <c:pt idx="9">
                  <c:v>湖南市</c:v>
                </c:pt>
                <c:pt idx="10">
                  <c:v>栗東市</c:v>
                </c:pt>
                <c:pt idx="11">
                  <c:v>守山市</c:v>
                </c:pt>
                <c:pt idx="12">
                  <c:v>近江八幡市</c:v>
                </c:pt>
                <c:pt idx="13">
                  <c:v>甲賀市</c:v>
                </c:pt>
                <c:pt idx="14">
                  <c:v>彦根市</c:v>
                </c:pt>
                <c:pt idx="15">
                  <c:v>東近江市</c:v>
                </c:pt>
                <c:pt idx="16">
                  <c:v>草津市</c:v>
                </c:pt>
                <c:pt idx="17">
                  <c:v>長浜市</c:v>
                </c:pt>
                <c:pt idx="18">
                  <c:v>大津市</c:v>
                </c:pt>
              </c:strCache>
            </c:strRef>
          </c:cat>
          <c:val>
            <c:numRef>
              <c:f>'人口データ'!$B$3:$B$21</c:f>
              <c:numCache>
                <c:ptCount val="19"/>
                <c:pt idx="0">
                  <c:v>7418</c:v>
                </c:pt>
                <c:pt idx="1">
                  <c:v>8103</c:v>
                </c:pt>
                <c:pt idx="2">
                  <c:v>8145</c:v>
                </c:pt>
                <c:pt idx="3">
                  <c:v>13280</c:v>
                </c:pt>
                <c:pt idx="4">
                  <c:v>19729</c:v>
                </c:pt>
                <c:pt idx="5">
                  <c:v>22809</c:v>
                </c:pt>
                <c:pt idx="6">
                  <c:v>41009</c:v>
                </c:pt>
                <c:pt idx="7">
                  <c:v>49486</c:v>
                </c:pt>
                <c:pt idx="8">
                  <c:v>53950</c:v>
                </c:pt>
                <c:pt idx="9">
                  <c:v>55325</c:v>
                </c:pt>
                <c:pt idx="10">
                  <c:v>59869</c:v>
                </c:pt>
                <c:pt idx="11">
                  <c:v>70823</c:v>
                </c:pt>
                <c:pt idx="12">
                  <c:v>80610</c:v>
                </c:pt>
                <c:pt idx="13">
                  <c:v>93853</c:v>
                </c:pt>
                <c:pt idx="14">
                  <c:v>109779</c:v>
                </c:pt>
                <c:pt idx="15">
                  <c:v>116797</c:v>
                </c:pt>
                <c:pt idx="16">
                  <c:v>121159</c:v>
                </c:pt>
                <c:pt idx="17">
                  <c:v>124498</c:v>
                </c:pt>
                <c:pt idx="18">
                  <c:v>323719</c:v>
                </c:pt>
              </c:numCache>
            </c:numRef>
          </c:val>
        </c:ser>
        <c:axId val="45905235"/>
        <c:axId val="10493932"/>
      </c:barChart>
      <c:catAx>
        <c:axId val="45905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93932"/>
        <c:crosses val="autoZero"/>
        <c:auto val="1"/>
        <c:lblOffset val="100"/>
        <c:noMultiLvlLbl val="0"/>
      </c:catAx>
      <c:valAx>
        <c:axId val="10493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05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県内の市町別面積</a:t>
            </a:r>
          </a:p>
        </c:rich>
      </c:tx>
      <c:layout>
        <c:manualLayout>
          <c:xMode val="factor"/>
          <c:yMode val="factor"/>
          <c:x val="-0.056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7925"/>
          <c:w val="0.92825"/>
          <c:h val="0.8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'面積データ (琵琶湖含む)'!$B$2</c:f>
              <c:strCache>
                <c:ptCount val="1"/>
                <c:pt idx="0">
                  <c:v>面積(k㎡)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'面積データ (琵琶湖含む)'!$A$3:$A$21</c:f>
              <c:strCache>
                <c:ptCount val="19"/>
                <c:pt idx="0">
                  <c:v>豊郷町</c:v>
                </c:pt>
                <c:pt idx="1">
                  <c:v>甲良町</c:v>
                </c:pt>
                <c:pt idx="2">
                  <c:v>愛荘町</c:v>
                </c:pt>
                <c:pt idx="3">
                  <c:v>竜王町</c:v>
                </c:pt>
                <c:pt idx="4">
                  <c:v>栗東市</c:v>
                </c:pt>
                <c:pt idx="5">
                  <c:v>守山市</c:v>
                </c:pt>
                <c:pt idx="6">
                  <c:v>草津市</c:v>
                </c:pt>
                <c:pt idx="7">
                  <c:v>湖南市</c:v>
                </c:pt>
                <c:pt idx="8">
                  <c:v>野洲市</c:v>
                </c:pt>
                <c:pt idx="9">
                  <c:v>日野町</c:v>
                </c:pt>
                <c:pt idx="10">
                  <c:v>多賀町</c:v>
                </c:pt>
                <c:pt idx="11">
                  <c:v>近江八幡市</c:v>
                </c:pt>
                <c:pt idx="12">
                  <c:v>彦根市</c:v>
                </c:pt>
                <c:pt idx="13">
                  <c:v>米原市</c:v>
                </c:pt>
                <c:pt idx="14">
                  <c:v>東近江市</c:v>
                </c:pt>
                <c:pt idx="15">
                  <c:v>大津市</c:v>
                </c:pt>
                <c:pt idx="16">
                  <c:v>甲賀市</c:v>
                </c:pt>
                <c:pt idx="17">
                  <c:v>長浜市</c:v>
                </c:pt>
                <c:pt idx="18">
                  <c:v>高島市</c:v>
                </c:pt>
              </c:strCache>
            </c:strRef>
          </c:cat>
          <c:val>
            <c:numRef>
              <c:f>'面積データ (琵琶湖含む)'!$B$3:$B$21</c:f>
              <c:numCache>
                <c:ptCount val="19"/>
                <c:pt idx="0">
                  <c:v>7.82</c:v>
                </c:pt>
                <c:pt idx="1">
                  <c:v>13.62</c:v>
                </c:pt>
                <c:pt idx="2">
                  <c:v>37.95</c:v>
                </c:pt>
                <c:pt idx="3">
                  <c:v>44.52</c:v>
                </c:pt>
                <c:pt idx="4">
                  <c:v>52.75</c:v>
                </c:pt>
                <c:pt idx="5">
                  <c:v>54.81</c:v>
                </c:pt>
                <c:pt idx="6">
                  <c:v>67.92</c:v>
                </c:pt>
                <c:pt idx="7">
                  <c:v>70.49</c:v>
                </c:pt>
                <c:pt idx="8">
                  <c:v>81.07</c:v>
                </c:pt>
                <c:pt idx="9">
                  <c:v>117.63</c:v>
                </c:pt>
                <c:pt idx="10">
                  <c:v>135.93</c:v>
                </c:pt>
                <c:pt idx="11">
                  <c:v>177.39</c:v>
                </c:pt>
                <c:pt idx="12">
                  <c:v>196.84</c:v>
                </c:pt>
                <c:pt idx="13">
                  <c:v>250.46</c:v>
                </c:pt>
                <c:pt idx="14">
                  <c:v>388.58</c:v>
                </c:pt>
                <c:pt idx="15">
                  <c:v>464.1</c:v>
                </c:pt>
                <c:pt idx="16">
                  <c:v>481.69</c:v>
                </c:pt>
                <c:pt idx="17">
                  <c:v>680.79</c:v>
                </c:pt>
                <c:pt idx="18">
                  <c:v>693</c:v>
                </c:pt>
              </c:numCache>
            </c:numRef>
          </c:val>
        </c:ser>
        <c:axId val="27336525"/>
        <c:axId val="44702134"/>
      </c:barChart>
      <c:catAx>
        <c:axId val="27336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2134"/>
        <c:crosses val="autoZero"/>
        <c:auto val="1"/>
        <c:lblOffset val="100"/>
        <c:noMultiLvlLbl val="0"/>
      </c:catAx>
      <c:valAx>
        <c:axId val="4470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(k㎡)</a:t>
                </a: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3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県内の市町別面積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7925"/>
          <c:w val="0.92825"/>
          <c:h val="0.886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'面積データ(琵琶湖含まず）'!$A$3:$A$21</c:f>
              <c:strCache>
                <c:ptCount val="19"/>
                <c:pt idx="0">
                  <c:v>豊郷町</c:v>
                </c:pt>
                <c:pt idx="1">
                  <c:v>甲良町</c:v>
                </c:pt>
                <c:pt idx="2">
                  <c:v>愛荘町</c:v>
                </c:pt>
                <c:pt idx="3">
                  <c:v>守山市</c:v>
                </c:pt>
                <c:pt idx="4">
                  <c:v>竜王町</c:v>
                </c:pt>
                <c:pt idx="5">
                  <c:v>草津市</c:v>
                </c:pt>
                <c:pt idx="6">
                  <c:v>栗東市</c:v>
                </c:pt>
                <c:pt idx="7">
                  <c:v>野洲市</c:v>
                </c:pt>
                <c:pt idx="8">
                  <c:v>湖南市</c:v>
                </c:pt>
                <c:pt idx="9">
                  <c:v>彦根市</c:v>
                </c:pt>
                <c:pt idx="10">
                  <c:v>近江八幡市</c:v>
                </c:pt>
                <c:pt idx="11">
                  <c:v>日野町</c:v>
                </c:pt>
                <c:pt idx="12">
                  <c:v>多賀町</c:v>
                </c:pt>
                <c:pt idx="13">
                  <c:v>米原市</c:v>
                </c:pt>
                <c:pt idx="14">
                  <c:v>大津市</c:v>
                </c:pt>
                <c:pt idx="15">
                  <c:v>東近江市</c:v>
                </c:pt>
                <c:pt idx="16">
                  <c:v>甲賀市</c:v>
                </c:pt>
                <c:pt idx="17">
                  <c:v>高島市</c:v>
                </c:pt>
                <c:pt idx="18">
                  <c:v>長浜市</c:v>
                </c:pt>
              </c:strCache>
            </c:strRef>
          </c:cat>
          <c:val>
            <c:numRef>
              <c:f>'面積データ(琵琶湖含まず）'!$B$3:$B$21</c:f>
              <c:numCache>
                <c:ptCount val="19"/>
                <c:pt idx="0">
                  <c:v>7.82</c:v>
                </c:pt>
                <c:pt idx="1">
                  <c:v>13.62</c:v>
                </c:pt>
                <c:pt idx="2">
                  <c:v>37.95</c:v>
                </c:pt>
                <c:pt idx="3">
                  <c:v>44.26</c:v>
                </c:pt>
                <c:pt idx="4">
                  <c:v>44.52</c:v>
                </c:pt>
                <c:pt idx="5">
                  <c:v>48.22</c:v>
                </c:pt>
                <c:pt idx="6">
                  <c:v>52.75</c:v>
                </c:pt>
                <c:pt idx="7">
                  <c:v>61.45</c:v>
                </c:pt>
                <c:pt idx="8">
                  <c:v>70.49</c:v>
                </c:pt>
                <c:pt idx="9">
                  <c:v>98.15</c:v>
                </c:pt>
                <c:pt idx="10">
                  <c:v>101.27</c:v>
                </c:pt>
                <c:pt idx="11">
                  <c:v>117.63</c:v>
                </c:pt>
                <c:pt idx="12">
                  <c:v>135.93</c:v>
                </c:pt>
                <c:pt idx="13">
                  <c:v>223.1</c:v>
                </c:pt>
                <c:pt idx="14">
                  <c:v>374.06</c:v>
                </c:pt>
                <c:pt idx="15">
                  <c:v>383.36</c:v>
                </c:pt>
                <c:pt idx="16">
                  <c:v>481.69</c:v>
                </c:pt>
                <c:pt idx="17">
                  <c:v>511.36</c:v>
                </c:pt>
                <c:pt idx="18">
                  <c:v>539.48</c:v>
                </c:pt>
              </c:numCache>
            </c:numRef>
          </c:val>
        </c:ser>
        <c:axId val="66774887"/>
        <c:axId val="64103072"/>
      </c:barChart>
      <c:catAx>
        <c:axId val="667748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(k㎡)</a:t>
                </a: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12</xdr:row>
      <xdr:rowOff>28575</xdr:rowOff>
    </xdr:from>
    <xdr:to>
      <xdr:col>5</xdr:col>
      <xdr:colOff>876300</xdr:colOff>
      <xdr:row>23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3867150" y="2638425"/>
          <a:ext cx="733425" cy="2247900"/>
        </a:xfrm>
        <a:prstGeom prst="rightArrow">
          <a:avLst>
            <a:gd name="adj1" fmla="val -5842"/>
            <a:gd name="adj2" fmla="val -27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8</xdr:col>
      <xdr:colOff>590550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33350" y="28575"/>
        <a:ext cx="5943600" cy="958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54</xdr:row>
      <xdr:rowOff>28575</xdr:rowOff>
    </xdr:from>
    <xdr:to>
      <xdr:col>8</xdr:col>
      <xdr:colOff>95250</xdr:colOff>
      <xdr:row>55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24400" y="9286875"/>
          <a:ext cx="8572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※H17年国調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8</xdr:col>
      <xdr:colOff>466725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257175" y="152400"/>
        <a:ext cx="5695950" cy="943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53</xdr:row>
      <xdr:rowOff>114300</xdr:rowOff>
    </xdr:from>
    <xdr:to>
      <xdr:col>7</xdr:col>
      <xdr:colOff>600075</xdr:colOff>
      <xdr:row>55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90850" y="9201150"/>
          <a:ext cx="2409825" cy="371475"/>
        </a:xfrm>
        <a:prstGeom prst="rect">
          <a:avLst/>
        </a:prstGeom>
        <a:solidFill>
          <a:srgbClr val="FFFFFF">
            <a:alpha val="9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※H21全国都道府県市区町村別面積調
　（琵琶湖を含む）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8</xdr:col>
      <xdr:colOff>466725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257175" y="152400"/>
        <a:ext cx="5695950" cy="943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3</xdr:row>
      <xdr:rowOff>76200</xdr:rowOff>
    </xdr:from>
    <xdr:to>
      <xdr:col>8</xdr:col>
      <xdr:colOff>257175</xdr:colOff>
      <xdr:row>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48125" y="590550"/>
          <a:ext cx="1695450" cy="200025"/>
        </a:xfrm>
        <a:prstGeom prst="rect">
          <a:avLst/>
        </a:prstGeom>
        <a:solidFill>
          <a:srgbClr val="FFFFFF">
            <a:alpha val="9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注）琵琶湖を含まない</a:t>
          </a:r>
        </a:p>
      </xdr:txBody>
    </xdr:sp>
    <xdr:clientData/>
  </xdr:twoCellAnchor>
  <xdr:twoCellAnchor>
    <xdr:from>
      <xdr:col>2</xdr:col>
      <xdr:colOff>371475</xdr:colOff>
      <xdr:row>53</xdr:row>
      <xdr:rowOff>142875</xdr:rowOff>
    </xdr:from>
    <xdr:to>
      <xdr:col>8</xdr:col>
      <xdr:colOff>0</xdr:colOff>
      <xdr:row>56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43075" y="9229725"/>
          <a:ext cx="3743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※H21全国都道府県市区町村別面積調　（琵琶湖を含む）から、
各市町の琵琶湖面積を控除し、算定した。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F8" sqref="F8"/>
    </sheetView>
  </sheetViews>
  <sheetFormatPr defaultColWidth="9.00390625" defaultRowHeight="13.5"/>
  <cols>
    <col min="1" max="1" width="9.375" style="1" customWidth="1"/>
    <col min="2" max="2" width="10.625" style="1" customWidth="1"/>
    <col min="3" max="5" width="9.625" style="1" customWidth="1"/>
    <col min="6" max="6" width="13.375" style="1" customWidth="1"/>
    <col min="7" max="7" width="9.375" style="1" customWidth="1"/>
    <col min="8" max="8" width="10.625" style="1" customWidth="1"/>
    <col min="9" max="11" width="9.625" style="1" customWidth="1"/>
    <col min="12" max="12" width="12.625" style="1" customWidth="1"/>
    <col min="13" max="16384" width="9.00390625" style="1" customWidth="1"/>
  </cols>
  <sheetData>
    <row r="1" spans="1:7" ht="19.5" customHeight="1">
      <c r="A1" s="33" t="s">
        <v>99</v>
      </c>
      <c r="G1" s="33"/>
    </row>
    <row r="2" spans="1:11" ht="19.5" customHeight="1" thickBot="1">
      <c r="A2" s="33"/>
      <c r="E2" s="1" t="s">
        <v>103</v>
      </c>
      <c r="G2" s="33"/>
      <c r="K2" s="48" t="s">
        <v>104</v>
      </c>
    </row>
    <row r="3" spans="1:11" s="2" customFormat="1" ht="31.5" customHeight="1" thickBot="1">
      <c r="A3" s="10" t="s">
        <v>1</v>
      </c>
      <c r="B3" s="58" t="s">
        <v>2</v>
      </c>
      <c r="C3" s="58" t="s">
        <v>96</v>
      </c>
      <c r="D3" s="72" t="s">
        <v>97</v>
      </c>
      <c r="E3" s="71" t="s">
        <v>94</v>
      </c>
      <c r="G3" s="8" t="s">
        <v>1</v>
      </c>
      <c r="H3" s="9" t="s">
        <v>27</v>
      </c>
      <c r="I3" s="9" t="s">
        <v>0</v>
      </c>
      <c r="J3" s="40" t="s">
        <v>98</v>
      </c>
      <c r="K3" s="71" t="s">
        <v>95</v>
      </c>
    </row>
    <row r="4" spans="1:11" ht="15" customHeight="1">
      <c r="A4" s="121" t="s">
        <v>93</v>
      </c>
      <c r="B4" s="89" t="s">
        <v>32</v>
      </c>
      <c r="C4" s="54">
        <v>276332</v>
      </c>
      <c r="D4" s="55">
        <v>302.3</v>
      </c>
      <c r="E4" s="75">
        <f>C4/D4</f>
        <v>914.0985775719483</v>
      </c>
      <c r="F4" s="50"/>
      <c r="G4" s="108" t="s">
        <v>93</v>
      </c>
      <c r="H4" s="85" t="s">
        <v>5</v>
      </c>
      <c r="I4" s="7">
        <v>323719</v>
      </c>
      <c r="J4" s="41">
        <v>464.1</v>
      </c>
      <c r="K4" s="26">
        <f>I4/J4</f>
        <v>697.5199310493427</v>
      </c>
    </row>
    <row r="5" spans="1:11" ht="15" customHeight="1">
      <c r="A5" s="122"/>
      <c r="B5" s="90" t="s">
        <v>33</v>
      </c>
      <c r="C5" s="49">
        <v>103508</v>
      </c>
      <c r="D5" s="51">
        <v>98.2</v>
      </c>
      <c r="E5" s="76">
        <f aca="true" t="shared" si="0" ref="E5:E54">C5/D5</f>
        <v>1054.0529531568227</v>
      </c>
      <c r="F5" s="50"/>
      <c r="G5" s="109"/>
      <c r="H5" s="86" t="s">
        <v>16</v>
      </c>
      <c r="I5" s="3">
        <v>109779</v>
      </c>
      <c r="J5" s="42">
        <v>196.84</v>
      </c>
      <c r="K5" s="27">
        <f aca="true" t="shared" si="1" ref="K5:K24">I5/J5</f>
        <v>557.7067669172932</v>
      </c>
    </row>
    <row r="6" spans="1:11" ht="15" customHeight="1">
      <c r="A6" s="122"/>
      <c r="B6" s="90" t="s">
        <v>34</v>
      </c>
      <c r="C6" s="49">
        <v>57082</v>
      </c>
      <c r="D6" s="51">
        <v>45.5</v>
      </c>
      <c r="E6" s="76">
        <f t="shared" si="0"/>
        <v>1254.5494505494505</v>
      </c>
      <c r="F6" s="50"/>
      <c r="G6" s="109"/>
      <c r="H6" s="86" t="s">
        <v>20</v>
      </c>
      <c r="I6" s="3">
        <v>124498</v>
      </c>
      <c r="J6" s="42">
        <v>680.79</v>
      </c>
      <c r="K6" s="27">
        <f t="shared" si="1"/>
        <v>182.87283890773955</v>
      </c>
    </row>
    <row r="7" spans="1:11" ht="15" customHeight="1">
      <c r="A7" s="122"/>
      <c r="B7" s="90" t="s">
        <v>35</v>
      </c>
      <c r="C7" s="49">
        <v>67196</v>
      </c>
      <c r="D7" s="51">
        <v>77</v>
      </c>
      <c r="E7" s="76">
        <f t="shared" si="0"/>
        <v>872.6753246753246</v>
      </c>
      <c r="F7" s="50"/>
      <c r="G7" s="109"/>
      <c r="H7" s="86" t="s">
        <v>12</v>
      </c>
      <c r="I7" s="3">
        <v>80610</v>
      </c>
      <c r="J7" s="42">
        <v>177.39</v>
      </c>
      <c r="K7" s="27">
        <f t="shared" si="1"/>
        <v>454.42245898866906</v>
      </c>
    </row>
    <row r="8" spans="1:11" ht="15" customHeight="1">
      <c r="A8" s="122"/>
      <c r="B8" s="90" t="s">
        <v>36</v>
      </c>
      <c r="C8" s="49">
        <v>42909</v>
      </c>
      <c r="D8" s="51">
        <v>52.6</v>
      </c>
      <c r="E8" s="76">
        <f t="shared" si="0"/>
        <v>815.7604562737642</v>
      </c>
      <c r="F8" s="50"/>
      <c r="G8" s="109"/>
      <c r="H8" s="86" t="s">
        <v>6</v>
      </c>
      <c r="I8" s="3">
        <v>121159</v>
      </c>
      <c r="J8" s="42">
        <v>67.92</v>
      </c>
      <c r="K8" s="27">
        <f t="shared" si="1"/>
        <v>1783.8486454652532</v>
      </c>
    </row>
    <row r="9" spans="1:11" ht="15" customHeight="1">
      <c r="A9" s="122"/>
      <c r="B9" s="90" t="s">
        <v>37</v>
      </c>
      <c r="C9" s="49">
        <v>101828</v>
      </c>
      <c r="D9" s="51">
        <v>48.2</v>
      </c>
      <c r="E9" s="76">
        <f t="shared" si="0"/>
        <v>2112.6141078838173</v>
      </c>
      <c r="F9" s="50"/>
      <c r="G9" s="109"/>
      <c r="H9" s="86" t="s">
        <v>7</v>
      </c>
      <c r="I9" s="3">
        <v>70823</v>
      </c>
      <c r="J9" s="42">
        <v>54.81</v>
      </c>
      <c r="K9" s="27">
        <f t="shared" si="1"/>
        <v>1292.1547162926472</v>
      </c>
    </row>
    <row r="10" spans="1:11" ht="15" customHeight="1" thickBot="1">
      <c r="A10" s="123"/>
      <c r="B10" s="91" t="s">
        <v>38</v>
      </c>
      <c r="C10" s="52">
        <v>61859</v>
      </c>
      <c r="D10" s="53">
        <v>44.3</v>
      </c>
      <c r="E10" s="77">
        <f>C10/D10</f>
        <v>1396.3656884875847</v>
      </c>
      <c r="F10" s="50"/>
      <c r="G10" s="109"/>
      <c r="H10" s="86" t="s">
        <v>8</v>
      </c>
      <c r="I10" s="3">
        <v>59869</v>
      </c>
      <c r="J10" s="42">
        <v>52.75</v>
      </c>
      <c r="K10" s="27">
        <f t="shared" si="1"/>
        <v>1134.9573459715639</v>
      </c>
    </row>
    <row r="11" spans="1:11" ht="15" customHeight="1" thickBot="1">
      <c r="A11" s="124" t="s">
        <v>28</v>
      </c>
      <c r="B11" s="125"/>
      <c r="C11" s="56">
        <f>SUM(C4:C10)</f>
        <v>710714</v>
      </c>
      <c r="D11" s="57">
        <f>SUM(D4:D10)</f>
        <v>668.1</v>
      </c>
      <c r="E11" s="78">
        <f>C11/D11</f>
        <v>1063.7838646909145</v>
      </c>
      <c r="F11" s="50"/>
      <c r="G11" s="109"/>
      <c r="H11" s="86" t="s">
        <v>10</v>
      </c>
      <c r="I11" s="3">
        <v>93853</v>
      </c>
      <c r="J11" s="42">
        <v>481.69</v>
      </c>
      <c r="K11" s="27">
        <f t="shared" si="1"/>
        <v>194.841080362889</v>
      </c>
    </row>
    <row r="12" spans="1:11" ht="15" customHeight="1">
      <c r="A12" s="73" t="s">
        <v>82</v>
      </c>
      <c r="B12" s="89" t="s">
        <v>39</v>
      </c>
      <c r="C12" s="54">
        <v>19242</v>
      </c>
      <c r="D12" s="55">
        <v>71.7</v>
      </c>
      <c r="E12" s="75">
        <f t="shared" si="0"/>
        <v>268.36820083682005</v>
      </c>
      <c r="F12" s="50"/>
      <c r="G12" s="109"/>
      <c r="H12" s="86" t="s">
        <v>9</v>
      </c>
      <c r="I12" s="3">
        <v>49486</v>
      </c>
      <c r="J12" s="42">
        <v>81.07</v>
      </c>
      <c r="K12" s="27">
        <f t="shared" si="1"/>
        <v>610.410756136672</v>
      </c>
    </row>
    <row r="13" spans="1:11" ht="15" customHeight="1">
      <c r="A13" s="74" t="s">
        <v>83</v>
      </c>
      <c r="B13" s="90" t="s">
        <v>40</v>
      </c>
      <c r="C13" s="49">
        <v>48759</v>
      </c>
      <c r="D13" s="51">
        <v>52.8</v>
      </c>
      <c r="E13" s="76">
        <f t="shared" si="0"/>
        <v>923.4659090909091</v>
      </c>
      <c r="F13" s="50"/>
      <c r="G13" s="109"/>
      <c r="H13" s="86" t="s">
        <v>11</v>
      </c>
      <c r="I13" s="3">
        <v>55325</v>
      </c>
      <c r="J13" s="42">
        <v>70.49</v>
      </c>
      <c r="K13" s="27">
        <f t="shared" si="1"/>
        <v>784.8631011490992</v>
      </c>
    </row>
    <row r="14" spans="1:11" ht="15" customHeight="1">
      <c r="A14" s="120" t="s">
        <v>84</v>
      </c>
      <c r="B14" s="92" t="s">
        <v>41</v>
      </c>
      <c r="C14" s="59">
        <v>11477</v>
      </c>
      <c r="D14" s="60">
        <v>20.9</v>
      </c>
      <c r="E14" s="79">
        <f t="shared" si="0"/>
        <v>549.1387559808613</v>
      </c>
      <c r="F14" s="50"/>
      <c r="G14" s="109"/>
      <c r="H14" s="87" t="s">
        <v>22</v>
      </c>
      <c r="I14" s="6">
        <v>53950</v>
      </c>
      <c r="J14" s="43">
        <v>693</v>
      </c>
      <c r="K14" s="31">
        <f t="shared" si="1"/>
        <v>77.84992784992785</v>
      </c>
    </row>
    <row r="15" spans="1:11" ht="15" customHeight="1">
      <c r="A15" s="120"/>
      <c r="B15" s="93" t="s">
        <v>42</v>
      </c>
      <c r="C15" s="54">
        <v>34388</v>
      </c>
      <c r="D15" s="55">
        <v>40.5</v>
      </c>
      <c r="E15" s="75">
        <f t="shared" si="0"/>
        <v>849.0864197530864</v>
      </c>
      <c r="F15" s="50"/>
      <c r="G15" s="109"/>
      <c r="H15" s="86" t="s">
        <v>13</v>
      </c>
      <c r="I15" s="3">
        <v>116797</v>
      </c>
      <c r="J15" s="42">
        <v>388.58</v>
      </c>
      <c r="K15" s="27">
        <f t="shared" si="1"/>
        <v>300.57388439960886</v>
      </c>
    </row>
    <row r="16" spans="1:11" ht="15" customHeight="1" thickBot="1">
      <c r="A16" s="120" t="s">
        <v>85</v>
      </c>
      <c r="B16" s="92" t="s">
        <v>43</v>
      </c>
      <c r="C16" s="59">
        <v>11784</v>
      </c>
      <c r="D16" s="60">
        <v>13.3</v>
      </c>
      <c r="E16" s="79">
        <f t="shared" si="0"/>
        <v>886.015037593985</v>
      </c>
      <c r="F16" s="50"/>
      <c r="G16" s="110"/>
      <c r="H16" s="88" t="s">
        <v>21</v>
      </c>
      <c r="I16" s="6">
        <v>41009</v>
      </c>
      <c r="J16" s="43">
        <v>250.46</v>
      </c>
      <c r="K16" s="31">
        <f t="shared" si="1"/>
        <v>163.73472810029546</v>
      </c>
    </row>
    <row r="17" spans="1:11" ht="15" customHeight="1" thickBot="1">
      <c r="A17" s="120"/>
      <c r="B17" s="94" t="s">
        <v>44</v>
      </c>
      <c r="C17" s="61">
        <v>39588</v>
      </c>
      <c r="D17" s="62">
        <v>57.2</v>
      </c>
      <c r="E17" s="80">
        <f t="shared" si="0"/>
        <v>692.0979020979021</v>
      </c>
      <c r="F17" s="50"/>
      <c r="G17" s="112" t="s">
        <v>28</v>
      </c>
      <c r="H17" s="113"/>
      <c r="I17" s="34">
        <f>SUM(I4:I16)</f>
        <v>1300877</v>
      </c>
      <c r="J17" s="44">
        <f>SUM(J4:J16)</f>
        <v>3659.89</v>
      </c>
      <c r="K17" s="102">
        <f>I17/J17</f>
        <v>355.4415569866854</v>
      </c>
    </row>
    <row r="18" spans="1:11" ht="15" customHeight="1">
      <c r="A18" s="120"/>
      <c r="B18" s="94" t="s">
        <v>45</v>
      </c>
      <c r="C18" s="61">
        <v>35182</v>
      </c>
      <c r="D18" s="62">
        <v>68.9</v>
      </c>
      <c r="E18" s="80">
        <f t="shared" si="0"/>
        <v>510.6240928882438</v>
      </c>
      <c r="F18" s="50"/>
      <c r="G18" s="115" t="s">
        <v>24</v>
      </c>
      <c r="H18" s="96" t="s">
        <v>14</v>
      </c>
      <c r="I18" s="4">
        <v>22809</v>
      </c>
      <c r="J18" s="45">
        <v>117.63</v>
      </c>
      <c r="K18" s="29">
        <f t="shared" si="1"/>
        <v>193.90461616934456</v>
      </c>
    </row>
    <row r="19" spans="1:11" ht="15" customHeight="1">
      <c r="A19" s="120"/>
      <c r="B19" s="94" t="s">
        <v>46</v>
      </c>
      <c r="C19" s="61">
        <v>9680</v>
      </c>
      <c r="D19" s="62">
        <v>127.1</v>
      </c>
      <c r="E19" s="80">
        <f t="shared" si="0"/>
        <v>76.16050354051929</v>
      </c>
      <c r="F19" s="101"/>
      <c r="G19" s="116"/>
      <c r="H19" s="97" t="s">
        <v>15</v>
      </c>
      <c r="I19" s="5">
        <v>13280</v>
      </c>
      <c r="J19" s="46">
        <v>44.52</v>
      </c>
      <c r="K19" s="30">
        <f t="shared" si="1"/>
        <v>298.29290206648693</v>
      </c>
    </row>
    <row r="20" spans="1:11" ht="15" customHeight="1">
      <c r="A20" s="120"/>
      <c r="B20" s="94" t="s">
        <v>47</v>
      </c>
      <c r="C20" s="61">
        <v>12075</v>
      </c>
      <c r="D20" s="62">
        <v>71.6</v>
      </c>
      <c r="E20" s="80">
        <f t="shared" si="0"/>
        <v>168.64525139664806</v>
      </c>
      <c r="F20" s="101"/>
      <c r="G20" s="65" t="s">
        <v>25</v>
      </c>
      <c r="H20" s="86" t="s">
        <v>26</v>
      </c>
      <c r="I20" s="3">
        <v>19729</v>
      </c>
      <c r="J20" s="42">
        <v>37.95</v>
      </c>
      <c r="K20" s="27">
        <f t="shared" si="1"/>
        <v>519.8682476943346</v>
      </c>
    </row>
    <row r="21" spans="1:11" ht="15" customHeight="1">
      <c r="A21" s="120"/>
      <c r="B21" s="94" t="s">
        <v>48</v>
      </c>
      <c r="C21" s="61">
        <v>18903</v>
      </c>
      <c r="D21" s="62">
        <v>49.7</v>
      </c>
      <c r="E21" s="80">
        <f t="shared" si="0"/>
        <v>380.3420523138833</v>
      </c>
      <c r="F21" s="101"/>
      <c r="G21" s="119" t="s">
        <v>23</v>
      </c>
      <c r="H21" s="87" t="s">
        <v>17</v>
      </c>
      <c r="I21" s="6">
        <v>7418</v>
      </c>
      <c r="J21" s="43">
        <v>7.82</v>
      </c>
      <c r="K21" s="31">
        <f t="shared" si="1"/>
        <v>948.5933503836317</v>
      </c>
    </row>
    <row r="22" spans="1:11" ht="15" customHeight="1">
      <c r="A22" s="120"/>
      <c r="B22" s="93" t="s">
        <v>49</v>
      </c>
      <c r="C22" s="63">
        <v>14904</v>
      </c>
      <c r="D22" s="64">
        <v>164.3</v>
      </c>
      <c r="E22" s="81">
        <f t="shared" si="0"/>
        <v>90.7121119902617</v>
      </c>
      <c r="F22" s="101"/>
      <c r="G22" s="115"/>
      <c r="H22" s="98" t="s">
        <v>18</v>
      </c>
      <c r="I22" s="4">
        <v>8103</v>
      </c>
      <c r="J22" s="45">
        <v>13.62</v>
      </c>
      <c r="K22" s="29">
        <f t="shared" si="1"/>
        <v>594.9339207048458</v>
      </c>
    </row>
    <row r="23" spans="1:11" ht="15" customHeight="1" thickBot="1">
      <c r="A23" s="120" t="s">
        <v>24</v>
      </c>
      <c r="B23" s="92" t="s">
        <v>50</v>
      </c>
      <c r="C23" s="59">
        <v>12292</v>
      </c>
      <c r="D23" s="60">
        <v>24.3</v>
      </c>
      <c r="E23" s="79">
        <f t="shared" si="0"/>
        <v>505.8436213991769</v>
      </c>
      <c r="F23" s="101"/>
      <c r="G23" s="116"/>
      <c r="H23" s="99" t="s">
        <v>19</v>
      </c>
      <c r="I23" s="5">
        <v>8145</v>
      </c>
      <c r="J23" s="46">
        <v>135.93</v>
      </c>
      <c r="K23" s="30">
        <f t="shared" si="1"/>
        <v>59.920547340542925</v>
      </c>
    </row>
    <row r="24" spans="1:11" ht="15" customHeight="1" thickBot="1">
      <c r="A24" s="120"/>
      <c r="B24" s="94" t="s">
        <v>51</v>
      </c>
      <c r="C24" s="61">
        <v>12923</v>
      </c>
      <c r="D24" s="62">
        <v>34.6</v>
      </c>
      <c r="E24" s="80">
        <f t="shared" si="0"/>
        <v>373.49710982658956</v>
      </c>
      <c r="F24" s="50"/>
      <c r="G24" s="112" t="s">
        <v>29</v>
      </c>
      <c r="H24" s="114"/>
      <c r="I24" s="34">
        <f>SUM(I18:I23)</f>
        <v>79484</v>
      </c>
      <c r="J24" s="44">
        <f>SUM(J18:J23)</f>
        <v>357.47</v>
      </c>
      <c r="K24" s="102">
        <f t="shared" si="1"/>
        <v>222.351526002182</v>
      </c>
    </row>
    <row r="25" spans="1:11" ht="15" customHeight="1" thickBot="1" thickTop="1">
      <c r="A25" s="120"/>
      <c r="B25" s="94" t="s">
        <v>52</v>
      </c>
      <c r="C25" s="61">
        <v>23132</v>
      </c>
      <c r="D25" s="62">
        <v>117.6</v>
      </c>
      <c r="E25" s="80">
        <f t="shared" si="0"/>
        <v>196.70068027210885</v>
      </c>
      <c r="F25" s="50"/>
      <c r="G25" s="117" t="s">
        <v>30</v>
      </c>
      <c r="H25" s="118"/>
      <c r="I25" s="35">
        <f>I17+I24</f>
        <v>1380361</v>
      </c>
      <c r="J25" s="47">
        <f>J17+J24</f>
        <v>4017.3599999999997</v>
      </c>
      <c r="K25" s="103">
        <f>I25/J25</f>
        <v>343.59903020889345</v>
      </c>
    </row>
    <row r="26" spans="1:11" ht="14.25" thickBot="1">
      <c r="A26" s="120"/>
      <c r="B26" s="93" t="s">
        <v>53</v>
      </c>
      <c r="C26" s="63">
        <v>13650</v>
      </c>
      <c r="D26" s="64">
        <v>44.5</v>
      </c>
      <c r="E26" s="81">
        <f t="shared" si="0"/>
        <v>306.7415730337079</v>
      </c>
      <c r="F26" s="50"/>
      <c r="G26" s="112" t="s">
        <v>106</v>
      </c>
      <c r="H26" s="128"/>
      <c r="I26" s="104">
        <v>72650.6</v>
      </c>
      <c r="J26" s="44">
        <v>211.4</v>
      </c>
      <c r="K26" s="105" t="s">
        <v>112</v>
      </c>
    </row>
    <row r="27" spans="1:11" ht="13.5">
      <c r="A27" s="120" t="s">
        <v>86</v>
      </c>
      <c r="B27" s="92" t="s">
        <v>54</v>
      </c>
      <c r="C27" s="59">
        <v>6500</v>
      </c>
      <c r="D27" s="60">
        <v>181.3</v>
      </c>
      <c r="E27" s="79">
        <f t="shared" si="0"/>
        <v>35.852178709321564</v>
      </c>
      <c r="F27" s="50"/>
      <c r="G27" s="100"/>
      <c r="H27" s="100"/>
      <c r="I27" s="100"/>
      <c r="J27" s="100"/>
      <c r="K27" s="100"/>
    </row>
    <row r="28" spans="1:11" ht="13.5">
      <c r="A28" s="120"/>
      <c r="B28" s="94" t="s">
        <v>55</v>
      </c>
      <c r="C28" s="61">
        <v>11108</v>
      </c>
      <c r="D28" s="62">
        <v>16.3</v>
      </c>
      <c r="E28" s="80">
        <f t="shared" si="0"/>
        <v>681.4723926380368</v>
      </c>
      <c r="F28" s="50"/>
      <c r="G28" s="111" t="s">
        <v>102</v>
      </c>
      <c r="H28" s="111"/>
      <c r="I28" s="111"/>
      <c r="J28" s="111"/>
      <c r="K28" s="111"/>
    </row>
    <row r="29" spans="1:11" ht="13.5">
      <c r="A29" s="120"/>
      <c r="B29" s="93" t="s">
        <v>56</v>
      </c>
      <c r="C29" s="63">
        <v>22635</v>
      </c>
      <c r="D29" s="64">
        <v>31.1</v>
      </c>
      <c r="E29" s="81">
        <f t="shared" si="0"/>
        <v>727.8135048231511</v>
      </c>
      <c r="F29" s="50"/>
      <c r="G29" s="129" t="s">
        <v>109</v>
      </c>
      <c r="H29" s="129"/>
      <c r="I29" s="129"/>
      <c r="J29" s="129"/>
      <c r="K29" s="129"/>
    </row>
    <row r="30" spans="1:7" ht="13.5">
      <c r="A30" s="120" t="s">
        <v>25</v>
      </c>
      <c r="B30" s="92" t="s">
        <v>57</v>
      </c>
      <c r="C30" s="59">
        <v>6003</v>
      </c>
      <c r="D30" s="60">
        <v>40.9</v>
      </c>
      <c r="E30" s="79">
        <f t="shared" si="0"/>
        <v>146.7726161369193</v>
      </c>
      <c r="F30" s="50"/>
      <c r="G30" s="1" t="s">
        <v>108</v>
      </c>
    </row>
    <row r="31" spans="1:6" ht="13.5">
      <c r="A31" s="120"/>
      <c r="B31" s="94" t="s">
        <v>58</v>
      </c>
      <c r="C31" s="61">
        <v>9244</v>
      </c>
      <c r="D31" s="62">
        <v>26.5</v>
      </c>
      <c r="E31" s="80">
        <f t="shared" si="0"/>
        <v>348.8301886792453</v>
      </c>
      <c r="F31" s="50"/>
    </row>
    <row r="32" spans="1:6" ht="13.5">
      <c r="A32" s="120"/>
      <c r="B32" s="94" t="s">
        <v>59</v>
      </c>
      <c r="C32" s="61">
        <v>8076</v>
      </c>
      <c r="D32" s="62">
        <v>25</v>
      </c>
      <c r="E32" s="80">
        <f t="shared" si="0"/>
        <v>323.04</v>
      </c>
      <c r="F32" s="50"/>
    </row>
    <row r="33" spans="1:6" ht="13.5">
      <c r="A33" s="120"/>
      <c r="B33" s="93" t="s">
        <v>60</v>
      </c>
      <c r="C33" s="63">
        <v>9780</v>
      </c>
      <c r="D33" s="64">
        <v>12.9</v>
      </c>
      <c r="E33" s="81">
        <f t="shared" si="0"/>
        <v>758.1395348837209</v>
      </c>
      <c r="F33" s="50"/>
    </row>
    <row r="34" spans="1:6" ht="13.5">
      <c r="A34" s="120" t="s">
        <v>23</v>
      </c>
      <c r="B34" s="92" t="s">
        <v>61</v>
      </c>
      <c r="C34" s="59">
        <v>7222</v>
      </c>
      <c r="D34" s="60">
        <v>7.8</v>
      </c>
      <c r="E34" s="79">
        <f t="shared" si="0"/>
        <v>925.8974358974359</v>
      </c>
      <c r="F34" s="50"/>
    </row>
    <row r="35" spans="1:6" ht="13.5">
      <c r="A35" s="120"/>
      <c r="B35" s="94" t="s">
        <v>62</v>
      </c>
      <c r="C35" s="61">
        <v>8569</v>
      </c>
      <c r="D35" s="62">
        <v>13.7</v>
      </c>
      <c r="E35" s="80">
        <f t="shared" si="0"/>
        <v>625.4744525547445</v>
      </c>
      <c r="F35" s="50"/>
    </row>
    <row r="36" spans="1:11" ht="13.5">
      <c r="A36" s="120"/>
      <c r="B36" s="93" t="s">
        <v>63</v>
      </c>
      <c r="C36" s="63">
        <v>8916</v>
      </c>
      <c r="D36" s="64">
        <v>135.9</v>
      </c>
      <c r="E36" s="81">
        <f t="shared" si="0"/>
        <v>65.60706401766004</v>
      </c>
      <c r="F36" s="50"/>
      <c r="G36" s="130" t="s">
        <v>107</v>
      </c>
      <c r="H36" s="130"/>
      <c r="I36" s="130"/>
      <c r="J36" s="130"/>
      <c r="K36" s="130"/>
    </row>
    <row r="37" spans="1:8" ht="13.5">
      <c r="A37" s="120" t="s">
        <v>87</v>
      </c>
      <c r="B37" s="92" t="s">
        <v>64</v>
      </c>
      <c r="C37" s="59">
        <v>13034</v>
      </c>
      <c r="D37" s="60">
        <v>53.1</v>
      </c>
      <c r="E37" s="79">
        <f t="shared" si="0"/>
        <v>245.46139359698682</v>
      </c>
      <c r="F37" s="50"/>
      <c r="H37" s="1" t="s">
        <v>100</v>
      </c>
    </row>
    <row r="38" spans="1:6" ht="13.5">
      <c r="A38" s="120"/>
      <c r="B38" s="94" t="s">
        <v>65</v>
      </c>
      <c r="C38" s="61">
        <v>6041</v>
      </c>
      <c r="D38" s="62">
        <v>109.2</v>
      </c>
      <c r="E38" s="80">
        <f t="shared" si="0"/>
        <v>55.32051282051282</v>
      </c>
      <c r="F38" s="50"/>
    </row>
    <row r="39" spans="1:6" ht="13.5">
      <c r="A39" s="120"/>
      <c r="B39" s="94" t="s">
        <v>66</v>
      </c>
      <c r="C39" s="61">
        <v>12520</v>
      </c>
      <c r="D39" s="62">
        <v>42.8</v>
      </c>
      <c r="E39" s="80">
        <f t="shared" si="0"/>
        <v>292.52336448598135</v>
      </c>
      <c r="F39" s="50"/>
    </row>
    <row r="40" spans="1:6" ht="13.5">
      <c r="A40" s="120"/>
      <c r="B40" s="93" t="s">
        <v>67</v>
      </c>
      <c r="C40" s="63">
        <v>8962</v>
      </c>
      <c r="D40" s="64">
        <v>18</v>
      </c>
      <c r="E40" s="81">
        <f t="shared" si="0"/>
        <v>497.8888888888889</v>
      </c>
      <c r="F40" s="50"/>
    </row>
    <row r="41" spans="1:6" ht="13.5">
      <c r="A41" s="120" t="s">
        <v>88</v>
      </c>
      <c r="B41" s="92" t="s">
        <v>68</v>
      </c>
      <c r="C41" s="59">
        <v>12543</v>
      </c>
      <c r="D41" s="60">
        <v>87.1</v>
      </c>
      <c r="E41" s="79">
        <f t="shared" si="0"/>
        <v>144.0068886337543</v>
      </c>
      <c r="F41" s="50"/>
    </row>
    <row r="42" spans="1:6" ht="13.5">
      <c r="A42" s="120"/>
      <c r="B42" s="94" t="s">
        <v>69</v>
      </c>
      <c r="C42" s="61">
        <v>6007</v>
      </c>
      <c r="D42" s="62">
        <v>9.5</v>
      </c>
      <c r="E42" s="80">
        <f t="shared" si="0"/>
        <v>632.3157894736842</v>
      </c>
      <c r="F42" s="50"/>
    </row>
    <row r="43" spans="1:6" ht="13.5">
      <c r="A43" s="120"/>
      <c r="B43" s="94" t="s">
        <v>70</v>
      </c>
      <c r="C43" s="61">
        <v>9023</v>
      </c>
      <c r="D43" s="62">
        <v>29.1</v>
      </c>
      <c r="E43" s="80">
        <f t="shared" si="0"/>
        <v>310.06872852233676</v>
      </c>
      <c r="F43" s="50"/>
    </row>
    <row r="44" spans="1:6" ht="13.5">
      <c r="A44" s="120"/>
      <c r="B44" s="93" t="s">
        <v>71</v>
      </c>
      <c r="C44" s="63">
        <v>7714</v>
      </c>
      <c r="D44" s="64">
        <v>17</v>
      </c>
      <c r="E44" s="81">
        <f t="shared" si="0"/>
        <v>453.7647058823529</v>
      </c>
      <c r="F44" s="50"/>
    </row>
    <row r="45" spans="1:6" ht="13.5">
      <c r="A45" s="120" t="s">
        <v>89</v>
      </c>
      <c r="B45" s="92" t="s">
        <v>72</v>
      </c>
      <c r="C45" s="59">
        <v>10976</v>
      </c>
      <c r="D45" s="60">
        <v>28.3</v>
      </c>
      <c r="E45" s="79">
        <f t="shared" si="0"/>
        <v>387.84452296819785</v>
      </c>
      <c r="F45" s="50"/>
    </row>
    <row r="46" spans="1:6" ht="13.5">
      <c r="A46" s="120"/>
      <c r="B46" s="94" t="s">
        <v>73</v>
      </c>
      <c r="C46" s="61">
        <v>9628</v>
      </c>
      <c r="D46" s="62">
        <v>88.4</v>
      </c>
      <c r="E46" s="80">
        <f t="shared" si="0"/>
        <v>108.91402714932126</v>
      </c>
      <c r="F46" s="50"/>
    </row>
    <row r="47" spans="1:6" ht="13.5">
      <c r="A47" s="120"/>
      <c r="B47" s="94" t="s">
        <v>74</v>
      </c>
      <c r="C47" s="61">
        <v>4417</v>
      </c>
      <c r="D47" s="62">
        <v>167.6</v>
      </c>
      <c r="E47" s="80">
        <f t="shared" si="0"/>
        <v>26.35441527446301</v>
      </c>
      <c r="F47" s="50"/>
    </row>
    <row r="48" spans="1:6" ht="13.5">
      <c r="A48" s="120"/>
      <c r="B48" s="93" t="s">
        <v>75</v>
      </c>
      <c r="C48" s="63">
        <v>5025</v>
      </c>
      <c r="D48" s="64">
        <v>67.1</v>
      </c>
      <c r="E48" s="81">
        <f t="shared" si="0"/>
        <v>74.8882265275708</v>
      </c>
      <c r="F48" s="50"/>
    </row>
    <row r="49" spans="1:6" ht="13.5">
      <c r="A49" s="120" t="s">
        <v>90</v>
      </c>
      <c r="B49" s="92" t="s">
        <v>76</v>
      </c>
      <c r="C49" s="59">
        <v>6377</v>
      </c>
      <c r="D49" s="60">
        <v>78.3</v>
      </c>
      <c r="E49" s="79">
        <f t="shared" si="0"/>
        <v>81.44316730523627</v>
      </c>
      <c r="F49" s="50"/>
    </row>
    <row r="50" spans="1:6" ht="13.5">
      <c r="A50" s="120"/>
      <c r="B50" s="94" t="s">
        <v>77</v>
      </c>
      <c r="C50" s="61">
        <v>13190</v>
      </c>
      <c r="D50" s="62">
        <v>122.7</v>
      </c>
      <c r="E50" s="80">
        <f t="shared" si="0"/>
        <v>107.49796251018745</v>
      </c>
      <c r="F50" s="50"/>
    </row>
    <row r="51" spans="1:6" ht="13.5">
      <c r="A51" s="120"/>
      <c r="B51" s="94" t="s">
        <v>78</v>
      </c>
      <c r="C51" s="61">
        <v>2603</v>
      </c>
      <c r="D51" s="62">
        <v>165.8</v>
      </c>
      <c r="E51" s="80">
        <f t="shared" si="0"/>
        <v>15.699638118214715</v>
      </c>
      <c r="F51" s="50"/>
    </row>
    <row r="52" spans="1:6" ht="13.5">
      <c r="A52" s="120"/>
      <c r="B52" s="94" t="s">
        <v>79</v>
      </c>
      <c r="C52" s="61">
        <v>14624</v>
      </c>
      <c r="D52" s="62">
        <v>48.5</v>
      </c>
      <c r="E52" s="80">
        <f t="shared" si="0"/>
        <v>301.5257731958763</v>
      </c>
      <c r="F52" s="50"/>
    </row>
    <row r="53" spans="1:6" ht="13.5">
      <c r="A53" s="120"/>
      <c r="B53" s="94" t="s">
        <v>80</v>
      </c>
      <c r="C53" s="61">
        <v>7012</v>
      </c>
      <c r="D53" s="62">
        <v>63.2</v>
      </c>
      <c r="E53" s="80">
        <f t="shared" si="0"/>
        <v>110.94936708860759</v>
      </c>
      <c r="F53" s="50"/>
    </row>
    <row r="54" spans="1:6" ht="14.25" thickBot="1">
      <c r="A54" s="131"/>
      <c r="B54" s="95" t="s">
        <v>81</v>
      </c>
      <c r="C54" s="66">
        <v>10563</v>
      </c>
      <c r="D54" s="67">
        <v>32.8</v>
      </c>
      <c r="E54" s="82">
        <f t="shared" si="0"/>
        <v>322.0426829268293</v>
      </c>
      <c r="F54" s="50"/>
    </row>
    <row r="55" spans="1:6" ht="15" customHeight="1" thickBot="1">
      <c r="A55" s="132" t="s">
        <v>91</v>
      </c>
      <c r="B55" s="133"/>
      <c r="C55" s="70">
        <f>SUM(C12:C54)</f>
        <v>576291</v>
      </c>
      <c r="D55" s="70">
        <f>SUM(D12:D54)</f>
        <v>2678.9</v>
      </c>
      <c r="E55" s="83">
        <f>C55/D55</f>
        <v>215.12225167046174</v>
      </c>
      <c r="F55" s="50"/>
    </row>
    <row r="56" spans="1:6" ht="15" customHeight="1" thickBot="1" thickTop="1">
      <c r="A56" s="126" t="s">
        <v>92</v>
      </c>
      <c r="B56" s="127"/>
      <c r="C56" s="68">
        <f>C55+C11</f>
        <v>1287005</v>
      </c>
      <c r="D56" s="69">
        <f>D55+D11</f>
        <v>3347</v>
      </c>
      <c r="E56" s="84">
        <f>C56/D56</f>
        <v>384.5249477143711</v>
      </c>
      <c r="F56" s="50"/>
    </row>
    <row r="57" spans="1:5" ht="15" customHeight="1" thickBot="1">
      <c r="A57" s="126" t="s">
        <v>105</v>
      </c>
      <c r="B57" s="127"/>
      <c r="C57" s="69">
        <v>25740.1</v>
      </c>
      <c r="D57" s="69">
        <v>66.9</v>
      </c>
      <c r="E57" s="106" t="s">
        <v>112</v>
      </c>
    </row>
    <row r="59" ht="13.5" customHeight="1">
      <c r="A59" s="1" t="s">
        <v>101</v>
      </c>
    </row>
    <row r="60" ht="12">
      <c r="A60" s="1" t="s">
        <v>110</v>
      </c>
    </row>
    <row r="61" ht="12">
      <c r="A61" s="1" t="s">
        <v>111</v>
      </c>
    </row>
  </sheetData>
  <mergeCells count="25">
    <mergeCell ref="A56:B56"/>
    <mergeCell ref="A57:B57"/>
    <mergeCell ref="G26:H26"/>
    <mergeCell ref="G29:K29"/>
    <mergeCell ref="G36:K36"/>
    <mergeCell ref="A41:A44"/>
    <mergeCell ref="A45:A48"/>
    <mergeCell ref="A49:A54"/>
    <mergeCell ref="A55:B55"/>
    <mergeCell ref="A27:A29"/>
    <mergeCell ref="A30:A33"/>
    <mergeCell ref="A34:A36"/>
    <mergeCell ref="A37:A40"/>
    <mergeCell ref="A4:A10"/>
    <mergeCell ref="A11:B11"/>
    <mergeCell ref="A14:A15"/>
    <mergeCell ref="A16:A22"/>
    <mergeCell ref="A23:A26"/>
    <mergeCell ref="G4:G16"/>
    <mergeCell ref="G28:K28"/>
    <mergeCell ref="G17:H17"/>
    <mergeCell ref="G24:H24"/>
    <mergeCell ref="G18:G19"/>
    <mergeCell ref="G25:H25"/>
    <mergeCell ref="G21:G23"/>
  </mergeCells>
  <printOptions/>
  <pageMargins left="0.75" right="0.75" top="1" bottom="1" header="0.512" footer="0.51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K55" sqref="K55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F24" sqref="F24"/>
    </sheetView>
  </sheetViews>
  <sheetFormatPr defaultColWidth="9.00390625" defaultRowHeight="13.5"/>
  <cols>
    <col min="1" max="1" width="12.625" style="1" customWidth="1"/>
    <col min="2" max="2" width="15.625" style="1" customWidth="1"/>
    <col min="3" max="16384" width="9.00390625" style="1" customWidth="1"/>
  </cols>
  <sheetData>
    <row r="1" ht="15" customHeight="1" thickBot="1"/>
    <row r="2" spans="1:2" s="2" customFormat="1" ht="15" customHeight="1" thickBot="1">
      <c r="A2" s="10" t="s">
        <v>2</v>
      </c>
      <c r="B2" s="11" t="s">
        <v>4</v>
      </c>
    </row>
    <row r="3" spans="1:2" ht="15" customHeight="1">
      <c r="A3" s="12" t="s">
        <v>17</v>
      </c>
      <c r="B3" s="26">
        <v>7.82</v>
      </c>
    </row>
    <row r="4" spans="1:2" ht="15" customHeight="1">
      <c r="A4" s="20" t="s">
        <v>18</v>
      </c>
      <c r="B4" s="30">
        <v>13.62</v>
      </c>
    </row>
    <row r="5" spans="1:2" ht="15" customHeight="1">
      <c r="A5" s="14" t="s">
        <v>26</v>
      </c>
      <c r="B5" s="27">
        <v>37.95</v>
      </c>
    </row>
    <row r="6" spans="1:2" ht="15" customHeight="1">
      <c r="A6" s="14" t="s">
        <v>15</v>
      </c>
      <c r="B6" s="27">
        <v>44.52</v>
      </c>
    </row>
    <row r="7" spans="1:2" ht="15" customHeight="1">
      <c r="A7" s="14" t="s">
        <v>8</v>
      </c>
      <c r="B7" s="27">
        <v>52.75</v>
      </c>
    </row>
    <row r="8" spans="1:2" ht="15" customHeight="1">
      <c r="A8" s="14" t="s">
        <v>7</v>
      </c>
      <c r="B8" s="27">
        <v>54.81</v>
      </c>
    </row>
    <row r="9" spans="1:2" ht="15" customHeight="1">
      <c r="A9" s="14" t="s">
        <v>6</v>
      </c>
      <c r="B9" s="27">
        <v>67.92</v>
      </c>
    </row>
    <row r="10" spans="1:2" ht="15" customHeight="1">
      <c r="A10" s="14" t="s">
        <v>11</v>
      </c>
      <c r="B10" s="27">
        <v>70.49</v>
      </c>
    </row>
    <row r="11" spans="1:2" ht="15" customHeight="1">
      <c r="A11" s="20" t="s">
        <v>9</v>
      </c>
      <c r="B11" s="30">
        <v>81.07</v>
      </c>
    </row>
    <row r="12" spans="1:2" ht="15" customHeight="1">
      <c r="A12" s="16" t="s">
        <v>14</v>
      </c>
      <c r="B12" s="28">
        <v>117.63</v>
      </c>
    </row>
    <row r="13" spans="1:2" ht="15" customHeight="1">
      <c r="A13" s="14" t="s">
        <v>19</v>
      </c>
      <c r="B13" s="27">
        <v>135.93</v>
      </c>
    </row>
    <row r="14" spans="1:2" ht="15" customHeight="1">
      <c r="A14" s="22" t="s">
        <v>12</v>
      </c>
      <c r="B14" s="31">
        <v>177.39</v>
      </c>
    </row>
    <row r="15" spans="1:2" ht="15" customHeight="1">
      <c r="A15" s="18" t="s">
        <v>16</v>
      </c>
      <c r="B15" s="29">
        <v>196.84</v>
      </c>
    </row>
    <row r="16" spans="1:2" ht="15" customHeight="1">
      <c r="A16" s="20" t="s">
        <v>21</v>
      </c>
      <c r="B16" s="30">
        <v>250.46</v>
      </c>
    </row>
    <row r="17" spans="1:2" ht="15" customHeight="1">
      <c r="A17" s="14" t="s">
        <v>13</v>
      </c>
      <c r="B17" s="27">
        <v>388.58</v>
      </c>
    </row>
    <row r="18" spans="1:5" ht="15" customHeight="1">
      <c r="A18" s="14" t="s">
        <v>5</v>
      </c>
      <c r="B18" s="27">
        <v>464.1</v>
      </c>
      <c r="E18"/>
    </row>
    <row r="19" spans="1:5" ht="15" customHeight="1">
      <c r="A19" s="16" t="s">
        <v>10</v>
      </c>
      <c r="B19" s="28">
        <v>481.69</v>
      </c>
      <c r="E19"/>
    </row>
    <row r="20" spans="1:2" ht="15" customHeight="1">
      <c r="A20" s="18" t="s">
        <v>20</v>
      </c>
      <c r="B20" s="29">
        <v>680.79</v>
      </c>
    </row>
    <row r="21" spans="1:2" ht="15" customHeight="1">
      <c r="A21" s="14" t="s">
        <v>22</v>
      </c>
      <c r="B21" s="27">
        <v>693</v>
      </c>
    </row>
    <row r="22" spans="1:2" ht="15" customHeight="1" thickBot="1">
      <c r="A22" s="24"/>
      <c r="B22" s="32">
        <f>SUM(B3:B21)</f>
        <v>4017.36</v>
      </c>
    </row>
    <row r="24" ht="12">
      <c r="B24" s="1" t="s">
        <v>31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2"/>
  <sheetViews>
    <sheetView workbookViewId="0" topLeftCell="A1">
      <selection activeCell="C26" sqref="C26"/>
    </sheetView>
  </sheetViews>
  <sheetFormatPr defaultColWidth="9.00390625" defaultRowHeight="13.5"/>
  <cols>
    <col min="1" max="1" width="12.625" style="1" customWidth="1"/>
    <col min="2" max="2" width="15.625" style="1" customWidth="1"/>
    <col min="3" max="16384" width="9.00390625" style="1" customWidth="1"/>
  </cols>
  <sheetData>
    <row r="1" ht="15" customHeight="1" thickBot="1"/>
    <row r="2" spans="1:2" s="2" customFormat="1" ht="15" customHeight="1" thickBot="1">
      <c r="A2" s="10" t="s">
        <v>2</v>
      </c>
      <c r="B2" s="11" t="s">
        <v>3</v>
      </c>
    </row>
    <row r="3" spans="1:2" ht="15" customHeight="1">
      <c r="A3" s="12" t="s">
        <v>17</v>
      </c>
      <c r="B3" s="13">
        <v>7418</v>
      </c>
    </row>
    <row r="4" spans="1:2" ht="15" customHeight="1">
      <c r="A4" s="14" t="s">
        <v>18</v>
      </c>
      <c r="B4" s="15">
        <v>8103</v>
      </c>
    </row>
    <row r="5" spans="1:2" ht="15" customHeight="1">
      <c r="A5" s="14" t="s">
        <v>19</v>
      </c>
      <c r="B5" s="15">
        <v>8145</v>
      </c>
    </row>
    <row r="6" spans="1:2" ht="15" customHeight="1">
      <c r="A6" s="14" t="s">
        <v>15</v>
      </c>
      <c r="B6" s="15">
        <v>13280</v>
      </c>
    </row>
    <row r="7" spans="1:2" ht="15" customHeight="1">
      <c r="A7" s="14" t="s">
        <v>26</v>
      </c>
      <c r="B7" s="15">
        <v>19729</v>
      </c>
    </row>
    <row r="8" spans="1:2" ht="15" customHeight="1">
      <c r="A8" s="14" t="s">
        <v>14</v>
      </c>
      <c r="B8" s="15">
        <v>22809</v>
      </c>
    </row>
    <row r="9" spans="1:2" ht="15" customHeight="1">
      <c r="A9" s="14" t="s">
        <v>21</v>
      </c>
      <c r="B9" s="15">
        <v>41009</v>
      </c>
    </row>
    <row r="10" spans="1:2" ht="15" customHeight="1">
      <c r="A10" s="14" t="s">
        <v>9</v>
      </c>
      <c r="B10" s="15">
        <v>49486</v>
      </c>
    </row>
    <row r="11" spans="1:2" ht="15" customHeight="1">
      <c r="A11" s="14" t="s">
        <v>22</v>
      </c>
      <c r="B11" s="15">
        <v>53950</v>
      </c>
    </row>
    <row r="12" spans="1:2" ht="15" customHeight="1">
      <c r="A12" s="16" t="s">
        <v>11</v>
      </c>
      <c r="B12" s="17">
        <v>55325</v>
      </c>
    </row>
    <row r="13" spans="1:2" ht="15" customHeight="1">
      <c r="A13" s="18" t="s">
        <v>8</v>
      </c>
      <c r="B13" s="19">
        <v>59869</v>
      </c>
    </row>
    <row r="14" spans="1:2" ht="15" customHeight="1">
      <c r="A14" s="20" t="s">
        <v>7</v>
      </c>
      <c r="B14" s="21">
        <v>70823</v>
      </c>
    </row>
    <row r="15" spans="1:2" ht="15" customHeight="1">
      <c r="A15" s="14" t="s">
        <v>12</v>
      </c>
      <c r="B15" s="15">
        <v>80610</v>
      </c>
    </row>
    <row r="16" spans="1:2" ht="15" customHeight="1">
      <c r="A16" s="14" t="s">
        <v>10</v>
      </c>
      <c r="B16" s="15">
        <v>93853</v>
      </c>
    </row>
    <row r="17" spans="1:2" ht="15" customHeight="1">
      <c r="A17" s="22" t="s">
        <v>16</v>
      </c>
      <c r="B17" s="23">
        <v>109779</v>
      </c>
    </row>
    <row r="18" spans="1:2" ht="15" customHeight="1">
      <c r="A18" s="18" t="s">
        <v>13</v>
      </c>
      <c r="B18" s="19">
        <v>116797</v>
      </c>
    </row>
    <row r="19" spans="1:2" ht="15" customHeight="1">
      <c r="A19" s="20" t="s">
        <v>6</v>
      </c>
      <c r="B19" s="21">
        <v>121159</v>
      </c>
    </row>
    <row r="20" spans="1:2" ht="15" customHeight="1">
      <c r="A20" s="22" t="s">
        <v>20</v>
      </c>
      <c r="B20" s="23">
        <v>124498</v>
      </c>
    </row>
    <row r="21" spans="1:2" ht="15" customHeight="1">
      <c r="A21" s="18" t="s">
        <v>5</v>
      </c>
      <c r="B21" s="19">
        <v>323719</v>
      </c>
    </row>
    <row r="22" spans="1:2" ht="15" customHeight="1" thickBot="1">
      <c r="A22" s="24"/>
      <c r="B22" s="25">
        <f>SUM(B3:B21)</f>
        <v>1380361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J39:M55"/>
  <sheetViews>
    <sheetView workbookViewId="0" topLeftCell="A40">
      <selection activeCell="F62" sqref="F62"/>
    </sheetView>
  </sheetViews>
  <sheetFormatPr defaultColWidth="9.00390625" defaultRowHeight="13.5"/>
  <sheetData>
    <row r="39" spans="10:12" ht="13.5">
      <c r="J39" s="36"/>
      <c r="K39" s="36"/>
      <c r="L39" s="36"/>
    </row>
    <row r="40" spans="10:12" ht="13.5">
      <c r="J40" s="36"/>
      <c r="K40" s="36"/>
      <c r="L40" s="36"/>
    </row>
    <row r="41" spans="10:13" ht="13.5">
      <c r="J41" s="37"/>
      <c r="K41" s="38"/>
      <c r="L41" s="38"/>
      <c r="M41" s="36"/>
    </row>
    <row r="42" spans="10:13" ht="13.5">
      <c r="J42" s="37"/>
      <c r="K42" s="38"/>
      <c r="L42" s="38"/>
      <c r="M42" s="36"/>
    </row>
    <row r="43" spans="10:13" ht="13.5">
      <c r="J43" s="37"/>
      <c r="K43" s="38"/>
      <c r="L43" s="38"/>
      <c r="M43" s="36"/>
    </row>
    <row r="44" spans="10:13" ht="13.5">
      <c r="J44" s="37"/>
      <c r="K44" s="38"/>
      <c r="L44" s="38"/>
      <c r="M44" s="36"/>
    </row>
    <row r="45" spans="10:13" ht="13.5">
      <c r="J45" s="37"/>
      <c r="K45" s="38"/>
      <c r="L45" s="38"/>
      <c r="M45" s="36"/>
    </row>
    <row r="46" spans="10:13" ht="13.5">
      <c r="J46" s="37"/>
      <c r="K46" s="38"/>
      <c r="L46" s="38"/>
      <c r="M46" s="36"/>
    </row>
    <row r="47" spans="10:13" ht="13.5">
      <c r="J47" s="36"/>
      <c r="K47" s="39"/>
      <c r="L47" s="36"/>
      <c r="M47" s="36"/>
    </row>
    <row r="48" spans="10:13" ht="13.5">
      <c r="J48" s="37"/>
      <c r="K48" s="38"/>
      <c r="L48" s="38"/>
      <c r="M48" s="36"/>
    </row>
    <row r="49" spans="10:13" ht="13.5">
      <c r="J49" s="37"/>
      <c r="K49" s="38"/>
      <c r="L49" s="38"/>
      <c r="M49" s="36"/>
    </row>
    <row r="50" spans="10:13" ht="13.5">
      <c r="J50" s="37"/>
      <c r="K50" s="38"/>
      <c r="L50" s="38"/>
      <c r="M50" s="36"/>
    </row>
    <row r="51" spans="10:13" ht="13.5">
      <c r="J51" s="37"/>
      <c r="K51" s="38"/>
      <c r="L51" s="38"/>
      <c r="M51" s="36"/>
    </row>
    <row r="52" spans="10:13" ht="13.5">
      <c r="J52" s="37"/>
      <c r="K52" s="38"/>
      <c r="L52" s="38"/>
      <c r="M52" s="36"/>
    </row>
    <row r="53" spans="10:13" ht="13.5">
      <c r="J53" s="37"/>
      <c r="K53" s="38"/>
      <c r="L53" s="38"/>
      <c r="M53" s="36"/>
    </row>
    <row r="54" spans="10:13" ht="13.5">
      <c r="J54" s="36"/>
      <c r="K54" s="36"/>
      <c r="L54" s="36"/>
      <c r="M54" s="36"/>
    </row>
    <row r="55" spans="10:13" ht="13.5">
      <c r="J55" s="36"/>
      <c r="K55" s="36"/>
      <c r="L55" s="36"/>
      <c r="M55" s="36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J39:M55"/>
  <sheetViews>
    <sheetView workbookViewId="0" topLeftCell="A37">
      <selection activeCell="F59" sqref="F59"/>
    </sheetView>
  </sheetViews>
  <sheetFormatPr defaultColWidth="9.00390625" defaultRowHeight="13.5"/>
  <sheetData>
    <row r="39" spans="10:12" ht="13.5">
      <c r="J39" s="36"/>
      <c r="K39" s="36"/>
      <c r="L39" s="36"/>
    </row>
    <row r="40" spans="10:12" ht="13.5">
      <c r="J40" s="36"/>
      <c r="K40" s="36"/>
      <c r="L40" s="36"/>
    </row>
    <row r="41" spans="10:13" ht="13.5">
      <c r="J41" s="37"/>
      <c r="K41" s="38"/>
      <c r="L41" s="38"/>
      <c r="M41" s="36"/>
    </row>
    <row r="42" spans="10:13" ht="13.5">
      <c r="J42" s="37"/>
      <c r="K42" s="38"/>
      <c r="L42" s="38"/>
      <c r="M42" s="36"/>
    </row>
    <row r="43" spans="10:13" ht="13.5">
      <c r="J43" s="37"/>
      <c r="K43" s="38"/>
      <c r="L43" s="38"/>
      <c r="M43" s="36"/>
    </row>
    <row r="44" spans="10:13" ht="13.5">
      <c r="J44" s="37"/>
      <c r="K44" s="38"/>
      <c r="L44" s="38"/>
      <c r="M44" s="36"/>
    </row>
    <row r="45" spans="10:13" ht="13.5">
      <c r="J45" s="37"/>
      <c r="K45" s="38"/>
      <c r="L45" s="38"/>
      <c r="M45" s="36"/>
    </row>
    <row r="46" spans="10:13" ht="13.5">
      <c r="J46" s="37"/>
      <c r="K46" s="38"/>
      <c r="L46" s="38"/>
      <c r="M46" s="36"/>
    </row>
    <row r="47" spans="10:13" ht="13.5">
      <c r="J47" s="36"/>
      <c r="K47" s="39"/>
      <c r="L47" s="36"/>
      <c r="M47" s="36"/>
    </row>
    <row r="48" spans="10:13" ht="13.5">
      <c r="J48" s="37"/>
      <c r="K48" s="38"/>
      <c r="L48" s="38"/>
      <c r="M48" s="36"/>
    </row>
    <row r="49" spans="10:13" ht="13.5">
      <c r="J49" s="37"/>
      <c r="K49" s="38"/>
      <c r="L49" s="38"/>
      <c r="M49" s="36"/>
    </row>
    <row r="50" spans="10:13" ht="13.5">
      <c r="J50" s="37"/>
      <c r="K50" s="38"/>
      <c r="L50" s="38"/>
      <c r="M50" s="36"/>
    </row>
    <row r="51" spans="10:13" ht="13.5">
      <c r="J51" s="37"/>
      <c r="K51" s="38"/>
      <c r="L51" s="38"/>
      <c r="M51" s="36"/>
    </row>
    <row r="52" spans="10:13" ht="13.5">
      <c r="J52" s="37"/>
      <c r="K52" s="38"/>
      <c r="L52" s="38"/>
      <c r="M52" s="36"/>
    </row>
    <row r="53" spans="10:13" ht="13.5">
      <c r="J53" s="37"/>
      <c r="K53" s="38"/>
      <c r="L53" s="38"/>
      <c r="M53" s="36"/>
    </row>
    <row r="54" spans="10:13" ht="13.5">
      <c r="J54" s="36"/>
      <c r="K54" s="36"/>
      <c r="L54" s="36"/>
      <c r="M54" s="36"/>
    </row>
    <row r="55" spans="10:13" ht="13.5">
      <c r="J55" s="36"/>
      <c r="K55" s="36"/>
      <c r="L55" s="36"/>
      <c r="M55" s="36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D14" sqref="D14"/>
    </sheetView>
  </sheetViews>
  <sheetFormatPr defaultColWidth="9.00390625" defaultRowHeight="13.5"/>
  <cols>
    <col min="1" max="1" width="12.625" style="1" customWidth="1"/>
    <col min="2" max="2" width="15.625" style="1" customWidth="1"/>
    <col min="3" max="16384" width="9.00390625" style="1" customWidth="1"/>
  </cols>
  <sheetData>
    <row r="1" ht="15" customHeight="1" thickBot="1"/>
    <row r="2" spans="1:2" s="2" customFormat="1" ht="15" customHeight="1" thickBot="1">
      <c r="A2" s="10" t="s">
        <v>2</v>
      </c>
      <c r="B2" s="11" t="s">
        <v>4</v>
      </c>
    </row>
    <row r="3" spans="1:7" ht="15" customHeight="1">
      <c r="A3" s="12" t="s">
        <v>17</v>
      </c>
      <c r="B3" s="26">
        <v>7.82</v>
      </c>
      <c r="G3" s="107"/>
    </row>
    <row r="4" spans="1:7" ht="15" customHeight="1">
      <c r="A4" s="20" t="s">
        <v>18</v>
      </c>
      <c r="B4" s="30">
        <v>13.62</v>
      </c>
      <c r="G4" s="107"/>
    </row>
    <row r="5" spans="1:7" ht="15" customHeight="1">
      <c r="A5" s="14" t="s">
        <v>26</v>
      </c>
      <c r="B5" s="27">
        <v>37.95</v>
      </c>
      <c r="G5" s="107"/>
    </row>
    <row r="6" spans="1:7" ht="15" customHeight="1">
      <c r="A6" s="14" t="s">
        <v>7</v>
      </c>
      <c r="B6" s="27">
        <v>44.26</v>
      </c>
      <c r="G6" s="107"/>
    </row>
    <row r="7" spans="1:7" ht="15" customHeight="1">
      <c r="A7" s="14" t="s">
        <v>15</v>
      </c>
      <c r="B7" s="27">
        <v>44.52</v>
      </c>
      <c r="G7" s="107"/>
    </row>
    <row r="8" spans="1:7" ht="15" customHeight="1">
      <c r="A8" s="14" t="s">
        <v>6</v>
      </c>
      <c r="B8" s="27">
        <v>48.22</v>
      </c>
      <c r="G8" s="107"/>
    </row>
    <row r="9" spans="1:7" ht="15" customHeight="1">
      <c r="A9" s="14" t="s">
        <v>8</v>
      </c>
      <c r="B9" s="27">
        <v>52.75</v>
      </c>
      <c r="G9" s="107"/>
    </row>
    <row r="10" spans="1:7" ht="15" customHeight="1">
      <c r="A10" s="14" t="s">
        <v>9</v>
      </c>
      <c r="B10" s="27">
        <v>61.45</v>
      </c>
      <c r="G10" s="107"/>
    </row>
    <row r="11" spans="1:7" ht="15" customHeight="1">
      <c r="A11" s="20" t="s">
        <v>11</v>
      </c>
      <c r="B11" s="30">
        <v>70.49</v>
      </c>
      <c r="G11" s="107"/>
    </row>
    <row r="12" spans="1:7" ht="15" customHeight="1">
      <c r="A12" s="16" t="s">
        <v>16</v>
      </c>
      <c r="B12" s="28">
        <v>98.15</v>
      </c>
      <c r="G12" s="107"/>
    </row>
    <row r="13" spans="1:7" ht="15" customHeight="1">
      <c r="A13" s="14" t="s">
        <v>12</v>
      </c>
      <c r="B13" s="27">
        <v>101.27</v>
      </c>
      <c r="G13" s="107"/>
    </row>
    <row r="14" spans="1:7" ht="15" customHeight="1">
      <c r="A14" s="22" t="s">
        <v>14</v>
      </c>
      <c r="B14" s="31">
        <v>117.63</v>
      </c>
      <c r="G14" s="107"/>
    </row>
    <row r="15" spans="1:7" ht="15" customHeight="1">
      <c r="A15" s="18" t="s">
        <v>19</v>
      </c>
      <c r="B15" s="29">
        <v>135.93</v>
      </c>
      <c r="G15" s="107"/>
    </row>
    <row r="16" spans="1:7" ht="15" customHeight="1">
      <c r="A16" s="20" t="s">
        <v>21</v>
      </c>
      <c r="B16" s="30">
        <v>223.1</v>
      </c>
      <c r="G16" s="107"/>
    </row>
    <row r="17" spans="1:7" ht="15" customHeight="1">
      <c r="A17" s="14" t="s">
        <v>5</v>
      </c>
      <c r="B17" s="27">
        <v>374.06</v>
      </c>
      <c r="G17" s="107"/>
    </row>
    <row r="18" spans="1:7" ht="15" customHeight="1">
      <c r="A18" s="14" t="s">
        <v>13</v>
      </c>
      <c r="B18" s="27">
        <v>383.36</v>
      </c>
      <c r="G18" s="107"/>
    </row>
    <row r="19" spans="1:7" ht="15" customHeight="1">
      <c r="A19" s="16" t="s">
        <v>10</v>
      </c>
      <c r="B19" s="28">
        <v>481.69</v>
      </c>
      <c r="G19" s="107"/>
    </row>
    <row r="20" spans="1:7" ht="15" customHeight="1">
      <c r="A20" s="18" t="s">
        <v>22</v>
      </c>
      <c r="B20" s="29">
        <v>511.36</v>
      </c>
      <c r="G20" s="107"/>
    </row>
    <row r="21" spans="1:7" ht="15" customHeight="1">
      <c r="A21" s="14" t="s">
        <v>20</v>
      </c>
      <c r="B21" s="27">
        <v>539.48</v>
      </c>
      <c r="G21" s="107"/>
    </row>
    <row r="22" spans="1:7" ht="15" customHeight="1" thickBot="1">
      <c r="A22" s="24"/>
      <c r="B22" s="32">
        <f>SUM(B3:B21)</f>
        <v>3347.11</v>
      </c>
      <c r="G22" s="107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藤ノ井　優</dc:creator>
  <cp:keywords/>
  <dc:description/>
  <cp:lastModifiedBy>w</cp:lastModifiedBy>
  <cp:lastPrinted>2011-05-24T04:33:41Z</cp:lastPrinted>
  <dcterms:created xsi:type="dcterms:W3CDTF">2007-01-08T05:17:22Z</dcterms:created>
  <dcterms:modified xsi:type="dcterms:W3CDTF">2012-08-01T00:15:15Z</dcterms:modified>
  <cp:category/>
  <cp:version/>
  <cp:contentType/>
  <cp:contentStatus/>
</cp:coreProperties>
</file>