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60" windowHeight="8100" activeTab="0"/>
  </bookViews>
  <sheets>
    <sheet name="3" sheetId="1" r:id="rId1"/>
  </sheets>
  <definedNames>
    <definedName name="_xlnm.Print_Area" localSheetId="0">'3'!$A$1:$R$15</definedName>
  </definedNames>
  <calcPr fullCalcOnLoad="1"/>
</workbook>
</file>

<file path=xl/sharedStrings.xml><?xml version="1.0" encoding="utf-8"?>
<sst xmlns="http://schemas.openxmlformats.org/spreadsheetml/2006/main" count="38" uniqueCount="32">
  <si>
    <t>一般行政関係</t>
  </si>
  <si>
    <t>団体区分</t>
  </si>
  <si>
    <t>市町計</t>
  </si>
  <si>
    <t>23　　　　年</t>
  </si>
  <si>
    <t>24　　　　年</t>
  </si>
  <si>
    <t>24年の構成比率(％)</t>
  </si>
  <si>
    <t>-</t>
  </si>
  <si>
    <t>市</t>
  </si>
  <si>
    <t>町</t>
  </si>
  <si>
    <t>３　団体区分別 ・ 行政部門別職員数</t>
  </si>
  <si>
    <t>会計区分</t>
  </si>
  <si>
    <t>普　　　　　通　　　　　会　　　　　計</t>
  </si>
  <si>
    <t>企業会計</t>
  </si>
  <si>
    <t>その他の会計</t>
  </si>
  <si>
    <t>行政部門</t>
  </si>
  <si>
    <t>合　　計</t>
  </si>
  <si>
    <t>議会関係</t>
  </si>
  <si>
    <t>総務関係</t>
  </si>
  <si>
    <t>税務関係</t>
  </si>
  <si>
    <t>民生関係</t>
  </si>
  <si>
    <t>衛生関係</t>
  </si>
  <si>
    <t>労働関係</t>
  </si>
  <si>
    <t>農林水産</t>
  </si>
  <si>
    <t>商工関係</t>
  </si>
  <si>
    <t>土木関係</t>
  </si>
  <si>
    <t>消防関係</t>
  </si>
  <si>
    <t>教育関係</t>
  </si>
  <si>
    <t>企業関係</t>
  </si>
  <si>
    <t>公営事業</t>
  </si>
  <si>
    <t>項 　目</t>
  </si>
  <si>
    <t>関      係</t>
  </si>
  <si>
    <t>そ  の  他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</si>
</sst>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</numFmts>
  <fonts count="5">
    <font>
      <sz val="1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2" fontId="4" fillId="0" borderId="7" xfId="16" applyNumberFormat="1" applyFont="1" applyBorder="1" applyAlignment="1">
      <alignment vertical="center"/>
    </xf>
    <xf numFmtId="182" fontId="4" fillId="0" borderId="8" xfId="16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8" fontId="0" fillId="0" borderId="0" xfId="0" applyNumberFormat="1" applyAlignment="1">
      <alignment vertical="center"/>
    </xf>
    <xf numFmtId="182" fontId="4" fillId="0" borderId="9" xfId="16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82" fontId="4" fillId="0" borderId="17" xfId="16" applyNumberFormat="1" applyFont="1" applyBorder="1" applyAlignment="1">
      <alignment vertical="center"/>
    </xf>
    <xf numFmtId="189" fontId="4" fillId="0" borderId="17" xfId="16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82" fontId="4" fillId="0" borderId="17" xfId="16" applyNumberFormat="1" applyFont="1" applyFill="1" applyBorder="1" applyAlignment="1">
      <alignment vertical="center"/>
    </xf>
    <xf numFmtId="182" fontId="4" fillId="0" borderId="18" xfId="16" applyNumberFormat="1" applyFont="1" applyBorder="1" applyAlignment="1">
      <alignment vertical="center"/>
    </xf>
    <xf numFmtId="182" fontId="4" fillId="0" borderId="18" xfId="16" applyNumberFormat="1" applyFont="1" applyFill="1" applyBorder="1" applyAlignment="1">
      <alignment vertical="center"/>
    </xf>
    <xf numFmtId="182" fontId="4" fillId="0" borderId="9" xfId="16" applyNumberFormat="1" applyFont="1" applyFill="1" applyBorder="1" applyAlignment="1">
      <alignment vertical="center"/>
    </xf>
    <xf numFmtId="182" fontId="4" fillId="0" borderId="19" xfId="16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182" fontId="4" fillId="0" borderId="23" xfId="16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82" fontId="4" fillId="0" borderId="16" xfId="16" applyNumberFormat="1" applyFont="1" applyBorder="1" applyAlignment="1">
      <alignment vertical="center"/>
    </xf>
    <xf numFmtId="182" fontId="4" fillId="0" borderId="24" xfId="16" applyNumberFormat="1" applyFont="1" applyFill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9550" y="428625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28625"/>
          <a:ext cx="2095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2</xdr:col>
      <xdr:colOff>9525</xdr:colOff>
      <xdr:row>2</xdr:row>
      <xdr:rowOff>9525</xdr:rowOff>
    </xdr:to>
    <xdr:sp>
      <xdr:nvSpPr>
        <xdr:cNvPr id="5" name="Line 5"/>
        <xdr:cNvSpPr>
          <a:spLocks/>
        </xdr:cNvSpPr>
      </xdr:nvSpPr>
      <xdr:spPr>
        <a:xfrm>
          <a:off x="238125" y="438150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B1:S15"/>
  <sheetViews>
    <sheetView tabSelected="1" view="pageBreakPreview" zoomScale="75" zoomScaleNormal="75" zoomScaleSheetLayoutView="75" workbookViewId="0" topLeftCell="B1">
      <pane xSplit="2" ySplit="1" topLeftCell="D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C29" sqref="C29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17.75390625" style="0" customWidth="1"/>
    <col min="4" max="18" width="10.75390625" style="0" customWidth="1"/>
    <col min="19" max="19" width="9.875" style="0" bestFit="1" customWidth="1"/>
  </cols>
  <sheetData>
    <row r="1" spans="2:18" ht="33.75" customHeight="1" thickBot="1">
      <c r="B1" s="1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8" customHeight="1">
      <c r="B2" s="2"/>
      <c r="C2" s="21" t="s">
        <v>10</v>
      </c>
      <c r="D2" s="22" t="s">
        <v>11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4" t="s">
        <v>12</v>
      </c>
      <c r="Q2" s="24" t="s">
        <v>13</v>
      </c>
      <c r="R2" s="3"/>
    </row>
    <row r="3" spans="2:18" ht="18" customHeight="1">
      <c r="B3" s="5"/>
      <c r="C3" s="25" t="s">
        <v>14</v>
      </c>
      <c r="D3" s="10" t="s">
        <v>0</v>
      </c>
      <c r="E3" s="26"/>
      <c r="F3" s="26"/>
      <c r="G3" s="26"/>
      <c r="H3" s="26"/>
      <c r="I3" s="27"/>
      <c r="J3" s="27"/>
      <c r="K3" s="27"/>
      <c r="L3" s="26"/>
      <c r="M3" s="28"/>
      <c r="N3" s="6"/>
      <c r="O3" s="29"/>
      <c r="P3" s="29"/>
      <c r="Q3" s="29"/>
      <c r="R3" s="52" t="s">
        <v>15</v>
      </c>
    </row>
    <row r="4" spans="2:18" ht="18" customHeight="1">
      <c r="B4" s="5"/>
      <c r="C4" s="25"/>
      <c r="D4" s="30"/>
      <c r="E4" s="7" t="s">
        <v>16</v>
      </c>
      <c r="F4" s="7" t="s">
        <v>17</v>
      </c>
      <c r="G4" s="7" t="s">
        <v>18</v>
      </c>
      <c r="H4" s="7" t="s">
        <v>19</v>
      </c>
      <c r="I4" s="46" t="s">
        <v>20</v>
      </c>
      <c r="J4" s="31" t="s">
        <v>21</v>
      </c>
      <c r="K4" s="8" t="s">
        <v>22</v>
      </c>
      <c r="L4" s="7" t="s">
        <v>23</v>
      </c>
      <c r="M4" s="7" t="s">
        <v>24</v>
      </c>
      <c r="N4" s="7" t="s">
        <v>25</v>
      </c>
      <c r="O4" s="32" t="s">
        <v>26</v>
      </c>
      <c r="P4" s="32" t="s">
        <v>27</v>
      </c>
      <c r="Q4" s="32" t="s">
        <v>28</v>
      </c>
      <c r="R4" s="52"/>
    </row>
    <row r="5" spans="2:18" ht="18" customHeight="1">
      <c r="B5" s="9" t="s">
        <v>1</v>
      </c>
      <c r="C5" s="33" t="s">
        <v>29</v>
      </c>
      <c r="D5" s="30"/>
      <c r="E5" s="7"/>
      <c r="F5" s="7"/>
      <c r="G5" s="7"/>
      <c r="H5" s="7"/>
      <c r="I5" s="46"/>
      <c r="J5" s="8"/>
      <c r="K5" s="8" t="s">
        <v>30</v>
      </c>
      <c r="L5" s="7"/>
      <c r="M5" s="7"/>
      <c r="N5" s="7"/>
      <c r="O5" s="32"/>
      <c r="P5" s="32"/>
      <c r="Q5" s="32" t="s">
        <v>31</v>
      </c>
      <c r="R5" s="11"/>
    </row>
    <row r="6" spans="2:18" ht="24" customHeight="1">
      <c r="B6" s="53" t="s">
        <v>2</v>
      </c>
      <c r="C6" s="34" t="s">
        <v>3</v>
      </c>
      <c r="D6" s="35">
        <f aca="true" t="shared" si="0" ref="D6:Q6">D9+D12</f>
        <v>7137</v>
      </c>
      <c r="E6" s="12">
        <f t="shared" si="0"/>
        <v>89</v>
      </c>
      <c r="F6" s="12">
        <f t="shared" si="0"/>
        <v>2059</v>
      </c>
      <c r="G6" s="12">
        <f t="shared" si="0"/>
        <v>492</v>
      </c>
      <c r="H6" s="12">
        <f t="shared" si="0"/>
        <v>2291</v>
      </c>
      <c r="I6" s="47">
        <f t="shared" si="0"/>
        <v>809</v>
      </c>
      <c r="J6" s="12">
        <f t="shared" si="0"/>
        <v>27</v>
      </c>
      <c r="K6" s="12">
        <f t="shared" si="0"/>
        <v>319</v>
      </c>
      <c r="L6" s="12">
        <f t="shared" si="0"/>
        <v>159</v>
      </c>
      <c r="M6" s="12">
        <f t="shared" si="0"/>
        <v>892</v>
      </c>
      <c r="N6" s="12">
        <f t="shared" si="0"/>
        <v>538</v>
      </c>
      <c r="O6" s="12">
        <f t="shared" si="0"/>
        <v>2312</v>
      </c>
      <c r="P6" s="12">
        <f t="shared" si="0"/>
        <v>2168</v>
      </c>
      <c r="Q6" s="12">
        <f t="shared" si="0"/>
        <v>2227</v>
      </c>
      <c r="R6" s="13">
        <f aca="true" t="shared" si="1" ref="R6:R14">SUM(E6:Q6)</f>
        <v>14382</v>
      </c>
    </row>
    <row r="7" spans="2:18" ht="24" customHeight="1">
      <c r="B7" s="54"/>
      <c r="C7" s="34" t="s">
        <v>4</v>
      </c>
      <c r="D7" s="35">
        <f aca="true" t="shared" si="2" ref="D7:Q7">D10+D13</f>
        <v>7086</v>
      </c>
      <c r="E7" s="12">
        <f t="shared" si="2"/>
        <v>90</v>
      </c>
      <c r="F7" s="12">
        <f t="shared" si="2"/>
        <v>2051</v>
      </c>
      <c r="G7" s="12">
        <f t="shared" si="2"/>
        <v>486</v>
      </c>
      <c r="H7" s="12">
        <f t="shared" si="2"/>
        <v>2265</v>
      </c>
      <c r="I7" s="47">
        <f t="shared" si="2"/>
        <v>794</v>
      </c>
      <c r="J7" s="12">
        <f t="shared" si="2"/>
        <v>23</v>
      </c>
      <c r="K7" s="12">
        <f t="shared" si="2"/>
        <v>319</v>
      </c>
      <c r="L7" s="12">
        <f t="shared" si="2"/>
        <v>161</v>
      </c>
      <c r="M7" s="12">
        <f t="shared" si="2"/>
        <v>897</v>
      </c>
      <c r="N7" s="12">
        <f t="shared" si="2"/>
        <v>545</v>
      </c>
      <c r="O7" s="12">
        <f t="shared" si="2"/>
        <v>2287</v>
      </c>
      <c r="P7" s="12">
        <f t="shared" si="2"/>
        <v>2202</v>
      </c>
      <c r="Q7" s="12">
        <f t="shared" si="2"/>
        <v>2257</v>
      </c>
      <c r="R7" s="13">
        <f t="shared" si="1"/>
        <v>14377</v>
      </c>
    </row>
    <row r="8" spans="2:19" ht="24" customHeight="1">
      <c r="B8" s="55"/>
      <c r="C8" s="34" t="s">
        <v>5</v>
      </c>
      <c r="D8" s="36">
        <f aca="true" t="shared" si="3" ref="D8:D14">SUM(E8:M8)</f>
        <v>49.30000000000001</v>
      </c>
      <c r="E8" s="37">
        <f>ROUND(E7/$R7*100,1)</f>
        <v>0.6</v>
      </c>
      <c r="F8" s="37">
        <f>ROUND(F7/$R7*100,1)</f>
        <v>14.3</v>
      </c>
      <c r="G8" s="37">
        <f>ROUND(G7/$R7*100,1)</f>
        <v>3.4</v>
      </c>
      <c r="H8" s="37">
        <f>ROUNDDOWN(H7/$R7*100,1)</f>
        <v>15.7</v>
      </c>
      <c r="I8" s="48">
        <f>ROUNDUP(I7/$R7*100,1)</f>
        <v>5.6</v>
      </c>
      <c r="J8" s="14">
        <f aca="true" t="shared" si="4" ref="J8:Q8">ROUND(J7/$R7*100,1)</f>
        <v>0.2</v>
      </c>
      <c r="K8" s="37">
        <f t="shared" si="4"/>
        <v>2.2</v>
      </c>
      <c r="L8" s="37">
        <f t="shared" si="4"/>
        <v>1.1</v>
      </c>
      <c r="M8" s="37">
        <f t="shared" si="4"/>
        <v>6.2</v>
      </c>
      <c r="N8" s="37">
        <f t="shared" si="4"/>
        <v>3.8</v>
      </c>
      <c r="O8" s="37">
        <f t="shared" si="4"/>
        <v>15.9</v>
      </c>
      <c r="P8" s="37">
        <f t="shared" si="4"/>
        <v>15.3</v>
      </c>
      <c r="Q8" s="37">
        <f t="shared" si="4"/>
        <v>15.7</v>
      </c>
      <c r="R8" s="15">
        <f t="shared" si="1"/>
        <v>100.00000000000001</v>
      </c>
      <c r="S8" s="16"/>
    </row>
    <row r="9" spans="2:18" ht="24" customHeight="1">
      <c r="B9" s="53" t="s">
        <v>7</v>
      </c>
      <c r="C9" s="34" t="s">
        <v>3</v>
      </c>
      <c r="D9" s="35">
        <f t="shared" si="3"/>
        <v>6604</v>
      </c>
      <c r="E9" s="35">
        <v>77</v>
      </c>
      <c r="F9" s="35">
        <v>1897</v>
      </c>
      <c r="G9" s="35">
        <v>442</v>
      </c>
      <c r="H9" s="35">
        <v>2115</v>
      </c>
      <c r="I9" s="49">
        <v>764</v>
      </c>
      <c r="J9" s="12">
        <v>25</v>
      </c>
      <c r="K9" s="35">
        <v>283</v>
      </c>
      <c r="L9" s="35">
        <v>148</v>
      </c>
      <c r="M9" s="35">
        <v>853</v>
      </c>
      <c r="N9" s="35">
        <v>538</v>
      </c>
      <c r="O9" s="38">
        <v>2113</v>
      </c>
      <c r="P9" s="38">
        <v>2153</v>
      </c>
      <c r="Q9" s="38">
        <v>2155</v>
      </c>
      <c r="R9" s="13">
        <f t="shared" si="1"/>
        <v>13563</v>
      </c>
    </row>
    <row r="10" spans="2:18" ht="24" customHeight="1">
      <c r="B10" s="54"/>
      <c r="C10" s="34" t="s">
        <v>4</v>
      </c>
      <c r="D10" s="35">
        <f t="shared" si="3"/>
        <v>6546</v>
      </c>
      <c r="E10" s="35">
        <v>78</v>
      </c>
      <c r="F10" s="35">
        <v>1893</v>
      </c>
      <c r="G10" s="35">
        <v>437</v>
      </c>
      <c r="H10" s="35">
        <v>2084</v>
      </c>
      <c r="I10" s="49">
        <v>750</v>
      </c>
      <c r="J10" s="12">
        <v>20</v>
      </c>
      <c r="K10" s="35">
        <v>277</v>
      </c>
      <c r="L10" s="35">
        <v>149</v>
      </c>
      <c r="M10" s="35">
        <v>858</v>
      </c>
      <c r="N10" s="35">
        <v>545</v>
      </c>
      <c r="O10" s="38">
        <v>2093</v>
      </c>
      <c r="P10" s="38">
        <v>2187</v>
      </c>
      <c r="Q10" s="38">
        <v>2186</v>
      </c>
      <c r="R10" s="13">
        <f t="shared" si="1"/>
        <v>13557</v>
      </c>
    </row>
    <row r="11" spans="2:18" ht="24" customHeight="1">
      <c r="B11" s="55"/>
      <c r="C11" s="34" t="s">
        <v>5</v>
      </c>
      <c r="D11" s="36">
        <f t="shared" si="3"/>
        <v>48.400000000000006</v>
      </c>
      <c r="E11" s="37">
        <f>ROUND(E10/$R10*100,1)</f>
        <v>0.6</v>
      </c>
      <c r="F11" s="37">
        <f>ROUND(F10/$R10*100,1)</f>
        <v>14</v>
      </c>
      <c r="G11" s="37">
        <f>ROUND(G10/$R10*100,1)</f>
        <v>3.2</v>
      </c>
      <c r="H11" s="37">
        <f>ROUND(H10/$R10*100,1)</f>
        <v>15.4</v>
      </c>
      <c r="I11" s="48">
        <f>ROUND(I10/$R10*100,1)</f>
        <v>5.5</v>
      </c>
      <c r="J11" s="14">
        <f>ROUNDUP(J10/$R10*100,1)</f>
        <v>0.2</v>
      </c>
      <c r="K11" s="37">
        <f>ROUNDUP(K10/$R10*100,1)</f>
        <v>2.1</v>
      </c>
      <c r="L11" s="37">
        <f aca="true" t="shared" si="5" ref="L11:Q11">ROUND(L10/$R10*100,1)</f>
        <v>1.1</v>
      </c>
      <c r="M11" s="37">
        <f t="shared" si="5"/>
        <v>6.3</v>
      </c>
      <c r="N11" s="37">
        <f t="shared" si="5"/>
        <v>4</v>
      </c>
      <c r="O11" s="37">
        <f t="shared" si="5"/>
        <v>15.4</v>
      </c>
      <c r="P11" s="37">
        <f t="shared" si="5"/>
        <v>16.1</v>
      </c>
      <c r="Q11" s="37">
        <f t="shared" si="5"/>
        <v>16.1</v>
      </c>
      <c r="R11" s="15">
        <f t="shared" si="1"/>
        <v>100</v>
      </c>
    </row>
    <row r="12" spans="2:18" ht="24" customHeight="1">
      <c r="B12" s="53" t="s">
        <v>8</v>
      </c>
      <c r="C12" s="34" t="s">
        <v>3</v>
      </c>
      <c r="D12" s="39">
        <f t="shared" si="3"/>
        <v>533</v>
      </c>
      <c r="E12" s="40">
        <v>12</v>
      </c>
      <c r="F12" s="40">
        <v>162</v>
      </c>
      <c r="G12" s="40">
        <v>50</v>
      </c>
      <c r="H12" s="40">
        <v>176</v>
      </c>
      <c r="I12" s="50">
        <v>45</v>
      </c>
      <c r="J12" s="41">
        <v>2</v>
      </c>
      <c r="K12" s="40">
        <v>36</v>
      </c>
      <c r="L12" s="40">
        <v>11</v>
      </c>
      <c r="M12" s="40">
        <v>39</v>
      </c>
      <c r="N12" s="17">
        <v>0</v>
      </c>
      <c r="O12" s="40">
        <v>199</v>
      </c>
      <c r="P12" s="40">
        <v>15</v>
      </c>
      <c r="Q12" s="40">
        <v>72</v>
      </c>
      <c r="R12" s="42">
        <f t="shared" si="1"/>
        <v>819</v>
      </c>
    </row>
    <row r="13" spans="2:18" ht="24" customHeight="1">
      <c r="B13" s="54"/>
      <c r="C13" s="34" t="s">
        <v>4</v>
      </c>
      <c r="D13" s="35">
        <f t="shared" si="3"/>
        <v>540</v>
      </c>
      <c r="E13" s="40">
        <v>12</v>
      </c>
      <c r="F13" s="40">
        <v>158</v>
      </c>
      <c r="G13" s="40">
        <v>49</v>
      </c>
      <c r="H13" s="40">
        <v>181</v>
      </c>
      <c r="I13" s="50">
        <v>44</v>
      </c>
      <c r="J13" s="41">
        <v>3</v>
      </c>
      <c r="K13" s="40">
        <v>42</v>
      </c>
      <c r="L13" s="40">
        <v>12</v>
      </c>
      <c r="M13" s="40">
        <v>39</v>
      </c>
      <c r="N13" s="17">
        <v>0</v>
      </c>
      <c r="O13" s="40">
        <v>194</v>
      </c>
      <c r="P13" s="40">
        <v>15</v>
      </c>
      <c r="Q13" s="40">
        <v>71</v>
      </c>
      <c r="R13" s="42">
        <f t="shared" si="1"/>
        <v>820</v>
      </c>
    </row>
    <row r="14" spans="2:18" ht="24" customHeight="1" thickBot="1">
      <c r="B14" s="56"/>
      <c r="C14" s="18" t="s">
        <v>5</v>
      </c>
      <c r="D14" s="43">
        <f t="shared" si="3"/>
        <v>66</v>
      </c>
      <c r="E14" s="43">
        <f aca="true" t="shared" si="6" ref="E14:L14">ROUND(E13/$R13*100,1)</f>
        <v>1.5</v>
      </c>
      <c r="F14" s="43">
        <f t="shared" si="6"/>
        <v>19.3</v>
      </c>
      <c r="G14" s="43">
        <f t="shared" si="6"/>
        <v>6</v>
      </c>
      <c r="H14" s="43">
        <f t="shared" si="6"/>
        <v>22.1</v>
      </c>
      <c r="I14" s="51">
        <f t="shared" si="6"/>
        <v>5.4</v>
      </c>
      <c r="J14" s="19">
        <f t="shared" si="6"/>
        <v>0.4</v>
      </c>
      <c r="K14" s="43">
        <f t="shared" si="6"/>
        <v>5.1</v>
      </c>
      <c r="L14" s="43">
        <f t="shared" si="6"/>
        <v>1.5</v>
      </c>
      <c r="M14" s="43">
        <f>ROUNDDOWN(M13/$R13*100,1)</f>
        <v>4.7</v>
      </c>
      <c r="N14" s="44" t="s">
        <v>6</v>
      </c>
      <c r="O14" s="43">
        <f>ROUNDDOWN(O13/$R13*100,1)</f>
        <v>23.6</v>
      </c>
      <c r="P14" s="43">
        <f>ROUND(P13/$R13*100,1)</f>
        <v>1.8</v>
      </c>
      <c r="Q14" s="43">
        <f>ROUNDDOWN(Q13/$R13*100,1)</f>
        <v>8.6</v>
      </c>
      <c r="R14" s="20">
        <f t="shared" si="1"/>
        <v>99.99999999999999</v>
      </c>
    </row>
    <row r="15" ht="12">
      <c r="C15" s="45"/>
    </row>
  </sheetData>
  <mergeCells count="4">
    <mergeCell ref="R3:R4"/>
    <mergeCell ref="B9:B11"/>
    <mergeCell ref="B12:B14"/>
    <mergeCell ref="B6:B8"/>
  </mergeCells>
  <printOptions/>
  <pageMargins left="0.5905511811023623" right="0.5905511811023623" top="0.5905511811023623" bottom="0.5905511811023623" header="0.6299212598425197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2013-03-28T05:48:06Z</cp:lastPrinted>
  <dcterms:created xsi:type="dcterms:W3CDTF">2013-02-28T00:49:43Z</dcterms:created>
  <dcterms:modified xsi:type="dcterms:W3CDTF">2013-03-28T05:48:25Z</dcterms:modified>
  <cp:category/>
  <cp:version/>
  <cp:contentType/>
  <cp:contentStatus/>
</cp:coreProperties>
</file>