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110" windowHeight="834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'その１'!$A$1:$I$34</definedName>
    <definedName name="_xlnm.Print_Area" localSheetId="1">'その２'!$A$1:$I$34</definedName>
    <definedName name="_xlnm.Print_Area" localSheetId="2">'その３'!$A$1:$I$34</definedName>
    <definedName name="_xlnm.Print_Area" localSheetId="3">'その４'!$A$1:$I$34</definedName>
  </definedNames>
  <calcPr fullCalcOnLoad="1"/>
</workbook>
</file>

<file path=xl/sharedStrings.xml><?xml version="1.0" encoding="utf-8"?>
<sst xmlns="http://schemas.openxmlformats.org/spreadsheetml/2006/main" count="161" uniqueCount="47">
  <si>
    <t>第２８表　　積　　　　　立　　　　　金</t>
  </si>
  <si>
    <t>１　財 政 調 整 基 金</t>
  </si>
  <si>
    <t>（単位：千円）</t>
  </si>
  <si>
    <t>調　　整　　額</t>
  </si>
  <si>
    <t>現　　在　　高</t>
  </si>
  <si>
    <t>歳出決算額</t>
  </si>
  <si>
    <t>取 り 崩 し 額</t>
  </si>
  <si>
    <t>歳 計 剰 余 金</t>
  </si>
  <si>
    <t>処分によるもの</t>
  </si>
  <si>
    <t>Ａ　</t>
  </si>
  <si>
    <t>Ｂ　</t>
  </si>
  <si>
    <t>Ｃ　</t>
  </si>
  <si>
    <t>Ｄ　</t>
  </si>
  <si>
    <t>Ｅ　</t>
  </si>
  <si>
    <t>A+B-C+D+E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</si>
  <si>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</si>
  <si>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</si>
  <si>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</si>
  <si>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</si>
  <si>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</si>
  <si>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</si>
  <si>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</si>
  <si>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</si>
  <si>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</si>
  <si>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</si>
  <si>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</si>
  <si>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２　減　 債　 基　 金</t>
  </si>
  <si>
    <t>第２８表　　積　　　　　立　　　　　金　　（つづき）</t>
  </si>
  <si>
    <t>３　そ の 他 特 定 目 的 基 金</t>
  </si>
  <si>
    <t>合　　　　　　　　　計　　（ １ ～ ３ ）</t>
  </si>
  <si>
    <t>第２　　　13　積立金、貸付金、投資および出資金の状況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</si>
  <si>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</si>
  <si>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</si>
  <si>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</si>
  <si>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</si>
  <si>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</si>
  <si>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</si>
  <si>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</si>
  <si>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</si>
  <si>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市町名</t>
  </si>
  <si>
    <t>愛　荘　町</t>
  </si>
  <si>
    <t>市町名</t>
  </si>
  <si>
    <t>市　　計</t>
  </si>
  <si>
    <t>町　　計</t>
  </si>
  <si>
    <t>平成22年度末</t>
  </si>
  <si>
    <t>平　　　成　　　23　　　年　　　度</t>
  </si>
  <si>
    <t>平成23年度末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</si>
</sst>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_ * #,##0_ ;_ * &quot;△&quot;#,##0_ ;_ * &quot;-&quot;_ ;_ @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 horizontal="distributed"/>
    </xf>
    <xf numFmtId="38" fontId="6" fillId="0" borderId="1" xfId="16" applyFont="1" applyBorder="1" applyAlignment="1">
      <alignment horizontal="distributed"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2" xfId="16" applyFont="1" applyFill="1" applyBorder="1" applyAlignment="1">
      <alignment horizontal="centerContinuous"/>
    </xf>
    <xf numFmtId="38" fontId="6" fillId="0" borderId="3" xfId="16" applyFont="1" applyFill="1" applyBorder="1" applyAlignment="1">
      <alignment horizontal="centerContinuous"/>
    </xf>
    <xf numFmtId="38" fontId="6" fillId="0" borderId="1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4" xfId="16" applyFont="1" applyFill="1" applyBorder="1" applyAlignment="1">
      <alignment horizontal="right"/>
    </xf>
    <xf numFmtId="38" fontId="6" fillId="0" borderId="4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38" fontId="6" fillId="0" borderId="5" xfId="16" applyFont="1" applyFill="1" applyBorder="1" applyAlignment="1">
      <alignment horizontal="right"/>
    </xf>
    <xf numFmtId="38" fontId="6" fillId="0" borderId="5" xfId="16" applyFont="1" applyFill="1" applyBorder="1" applyAlignment="1">
      <alignment horizontal="center"/>
    </xf>
    <xf numFmtId="38" fontId="4" fillId="0" borderId="0" xfId="16" applyFont="1" applyAlignment="1">
      <alignment/>
    </xf>
    <xf numFmtId="38" fontId="4" fillId="0" borderId="4" xfId="16" applyFont="1" applyBorder="1" applyAlignment="1">
      <alignment horizontal="right"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/>
    </xf>
    <xf numFmtId="38" fontId="4" fillId="0" borderId="4" xfId="16" applyFont="1" applyBorder="1" applyAlignment="1">
      <alignment/>
    </xf>
    <xf numFmtId="38" fontId="0" fillId="0" borderId="4" xfId="16" applyFont="1" applyBorder="1" applyAlignment="1">
      <alignment/>
    </xf>
    <xf numFmtId="38" fontId="0" fillId="0" borderId="4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4" xfId="16" applyFont="1" applyBorder="1" applyAlignment="1">
      <alignment/>
    </xf>
    <xf numFmtId="38" fontId="4" fillId="0" borderId="4" xfId="16" applyFont="1" applyBorder="1" applyAlignment="1">
      <alignment/>
    </xf>
    <xf numFmtId="38" fontId="0" fillId="0" borderId="0" xfId="16" applyFont="1" applyAlignment="1">
      <alignment/>
    </xf>
    <xf numFmtId="38" fontId="6" fillId="0" borderId="0" xfId="16" applyFont="1" applyFill="1" applyBorder="1" applyAlignment="1">
      <alignment horizontal="distributed"/>
    </xf>
    <xf numFmtId="3" fontId="6" fillId="0" borderId="0" xfId="16" applyNumberFormat="1" applyFont="1" applyAlignment="1">
      <alignment/>
    </xf>
    <xf numFmtId="3" fontId="4" fillId="0" borderId="4" xfId="16" applyNumberFormat="1" applyFont="1" applyBorder="1" applyAlignment="1">
      <alignment/>
    </xf>
    <xf numFmtId="3" fontId="6" fillId="0" borderId="1" xfId="16" applyNumberFormat="1" applyFont="1" applyFill="1" applyBorder="1" applyAlignment="1">
      <alignment/>
    </xf>
    <xf numFmtId="3" fontId="6" fillId="0" borderId="1" xfId="16" applyNumberFormat="1" applyFont="1" applyFill="1" applyBorder="1" applyAlignment="1">
      <alignment horizontal="center"/>
    </xf>
    <xf numFmtId="3" fontId="6" fillId="0" borderId="5" xfId="16" applyNumberFormat="1" applyFont="1" applyFill="1" applyBorder="1" applyAlignment="1">
      <alignment horizontal="right"/>
    </xf>
    <xf numFmtId="3" fontId="6" fillId="0" borderId="0" xfId="16" applyNumberFormat="1" applyFont="1" applyAlignment="1">
      <alignment horizontal="right"/>
    </xf>
    <xf numFmtId="3" fontId="4" fillId="0" borderId="4" xfId="16" applyNumberFormat="1" applyFont="1" applyBorder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4" xfId="16" applyNumberFormat="1" applyFont="1" applyBorder="1" applyAlignment="1">
      <alignment/>
    </xf>
    <xf numFmtId="38" fontId="6" fillId="0" borderId="6" xfId="16" applyFont="1" applyFill="1" applyBorder="1" applyAlignment="1">
      <alignment/>
    </xf>
    <xf numFmtId="41" fontId="4" fillId="0" borderId="4" xfId="16" applyNumberFormat="1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" fontId="0" fillId="0" borderId="0" xfId="16" applyNumberFormat="1" applyFont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8" fontId="0" fillId="0" borderId="1" xfId="16" applyFont="1" applyBorder="1" applyAlignment="1">
      <alignment/>
    </xf>
    <xf numFmtId="38" fontId="0" fillId="0" borderId="5" xfId="16" applyFont="1" applyBorder="1" applyAlignment="1">
      <alignment/>
    </xf>
    <xf numFmtId="3" fontId="0" fillId="0" borderId="0" xfId="16" applyNumberFormat="1" applyFont="1" applyAlignment="1">
      <alignment/>
    </xf>
    <xf numFmtId="38" fontId="0" fillId="0" borderId="1" xfId="16" applyFont="1" applyBorder="1" applyAlignment="1">
      <alignment/>
    </xf>
    <xf numFmtId="38" fontId="0" fillId="0" borderId="5" xfId="16" applyFont="1" applyBorder="1" applyAlignment="1">
      <alignment/>
    </xf>
    <xf numFmtId="178" fontId="4" fillId="0" borderId="0" xfId="16" applyNumberFormat="1" applyFont="1" applyAlignment="1">
      <alignment horizontal="right"/>
    </xf>
    <xf numFmtId="178" fontId="4" fillId="0" borderId="0" xfId="16" applyNumberFormat="1" applyFont="1" applyAlignment="1">
      <alignment/>
    </xf>
    <xf numFmtId="178" fontId="4" fillId="0" borderId="4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Normal="75" workbookViewId="0" topLeftCell="A1">
      <pane xSplit="3" ySplit="11" topLeftCell="D12" activePane="bottomRight" state="frozen"/>
      <selection pane="topLeft" activeCell="E8" sqref="E8"/>
      <selection pane="topRight" activeCell="E8" sqref="E8"/>
      <selection pane="bottomLeft" activeCell="E8" sqref="E8"/>
      <selection pane="bottomRight" activeCell="M20" sqref="M20"/>
    </sheetView>
  </sheetViews>
  <sheetFormatPr defaultColWidth="9.00390625" defaultRowHeight="13.5"/>
  <cols>
    <col min="1" max="1" width="1.75390625" style="27" customWidth="1"/>
    <col min="2" max="2" width="13.375" style="45" customWidth="1"/>
    <col min="3" max="3" width="1.75390625" style="45" customWidth="1"/>
    <col min="4" max="7" width="15.25390625" style="27" customWidth="1"/>
    <col min="8" max="8" width="15.25390625" style="46" customWidth="1"/>
    <col min="9" max="9" width="15.25390625" style="27" customWidth="1"/>
    <col min="10" max="16384" width="9.00390625" style="27" customWidth="1"/>
  </cols>
  <sheetData>
    <row r="1" spans="1:2" ht="14.25">
      <c r="A1" s="44"/>
      <c r="B1" s="21" t="s">
        <v>30</v>
      </c>
    </row>
    <row r="4" spans="1:9" ht="24">
      <c r="A4" s="1"/>
      <c r="B4" s="22" t="s">
        <v>0</v>
      </c>
      <c r="C4" s="1"/>
      <c r="D4" s="2"/>
      <c r="E4" s="2"/>
      <c r="F4" s="2"/>
      <c r="G4" s="2"/>
      <c r="H4" s="37"/>
      <c r="I4" s="2"/>
    </row>
    <row r="5" spans="1:9" ht="17.25">
      <c r="A5" s="1"/>
      <c r="B5" s="1"/>
      <c r="C5" s="1"/>
      <c r="D5" s="2"/>
      <c r="E5" s="2"/>
      <c r="F5" s="2"/>
      <c r="G5" s="2"/>
      <c r="H5" s="37"/>
      <c r="I5" s="2"/>
    </row>
    <row r="6" spans="1:9" ht="15" thickBot="1">
      <c r="A6" s="26"/>
      <c r="B6" s="24" t="s">
        <v>1</v>
      </c>
      <c r="C6" s="25"/>
      <c r="D6" s="24"/>
      <c r="E6" s="20"/>
      <c r="F6" s="20"/>
      <c r="G6" s="20"/>
      <c r="H6" s="38"/>
      <c r="I6" s="26" t="s">
        <v>2</v>
      </c>
    </row>
    <row r="7" spans="1:9" s="47" customFormat="1" ht="13.5">
      <c r="A7" s="7"/>
      <c r="B7" s="8"/>
      <c r="C7" s="42"/>
      <c r="D7" s="9"/>
      <c r="E7" s="10" t="s">
        <v>45</v>
      </c>
      <c r="F7" s="10"/>
      <c r="G7" s="11"/>
      <c r="H7" s="34"/>
      <c r="I7" s="9"/>
    </row>
    <row r="8" spans="1:9" s="47" customFormat="1" ht="13.5">
      <c r="A8" s="7"/>
      <c r="B8" s="8"/>
      <c r="C8" s="9"/>
      <c r="D8" s="12" t="s">
        <v>44</v>
      </c>
      <c r="E8" s="12"/>
      <c r="F8" s="12"/>
      <c r="G8" s="12"/>
      <c r="H8" s="35" t="s">
        <v>3</v>
      </c>
      <c r="I8" s="12" t="s">
        <v>46</v>
      </c>
    </row>
    <row r="9" spans="1:9" s="47" customFormat="1" ht="13.5">
      <c r="A9" s="7"/>
      <c r="B9" s="31" t="s">
        <v>41</v>
      </c>
      <c r="C9" s="12"/>
      <c r="D9" s="12" t="s">
        <v>4</v>
      </c>
      <c r="E9" s="12" t="s">
        <v>5</v>
      </c>
      <c r="F9" s="12" t="s">
        <v>6</v>
      </c>
      <c r="G9" s="12" t="s">
        <v>7</v>
      </c>
      <c r="H9" s="35"/>
      <c r="I9" s="12" t="s">
        <v>4</v>
      </c>
    </row>
    <row r="10" spans="1:9" s="48" customFormat="1" ht="13.5">
      <c r="A10" s="13"/>
      <c r="B10" s="8"/>
      <c r="C10" s="9"/>
      <c r="D10" s="12"/>
      <c r="E10" s="12"/>
      <c r="F10" s="12"/>
      <c r="G10" s="12" t="s">
        <v>8</v>
      </c>
      <c r="H10" s="35"/>
      <c r="I10" s="12"/>
    </row>
    <row r="11" spans="1:9" s="47" customFormat="1" ht="14.25" thickBot="1">
      <c r="A11" s="14"/>
      <c r="B11" s="15"/>
      <c r="C11" s="16"/>
      <c r="D11" s="17" t="s">
        <v>9</v>
      </c>
      <c r="E11" s="17" t="s">
        <v>10</v>
      </c>
      <c r="F11" s="17" t="s">
        <v>11</v>
      </c>
      <c r="G11" s="17" t="s">
        <v>12</v>
      </c>
      <c r="H11" s="36" t="s">
        <v>13</v>
      </c>
      <c r="I11" s="18" t="s">
        <v>14</v>
      </c>
    </row>
    <row r="12" spans="1:9" ht="52.5" customHeight="1">
      <c r="A12" s="2"/>
      <c r="B12" s="5" t="s">
        <v>15</v>
      </c>
      <c r="C12" s="6"/>
      <c r="D12" s="54">
        <v>3834138</v>
      </c>
      <c r="E12" s="54">
        <v>353776</v>
      </c>
      <c r="F12" s="54">
        <v>0</v>
      </c>
      <c r="G12" s="54">
        <v>0</v>
      </c>
      <c r="H12" s="54">
        <v>0</v>
      </c>
      <c r="I12" s="54">
        <f>D12+E12-F12+G12+H12</f>
        <v>4187914</v>
      </c>
    </row>
    <row r="13" spans="2:9" ht="35.25" customHeight="1">
      <c r="B13" s="39" t="s">
        <v>16</v>
      </c>
      <c r="C13" s="49"/>
      <c r="D13" s="54">
        <v>1164234</v>
      </c>
      <c r="E13" s="54">
        <v>806738</v>
      </c>
      <c r="F13" s="54">
        <v>0</v>
      </c>
      <c r="G13" s="54">
        <v>0</v>
      </c>
      <c r="H13" s="54">
        <v>1</v>
      </c>
      <c r="I13" s="54">
        <f aca="true" t="shared" si="0" ref="I13:I33">D13+E13-F13+G13+H13</f>
        <v>1970973</v>
      </c>
    </row>
    <row r="14" spans="2:9" ht="35.25" customHeight="1">
      <c r="B14" s="39" t="s">
        <v>17</v>
      </c>
      <c r="C14" s="49"/>
      <c r="D14" s="54">
        <v>5799066</v>
      </c>
      <c r="E14" s="54">
        <v>5628</v>
      </c>
      <c r="F14" s="54">
        <v>702</v>
      </c>
      <c r="G14" s="54">
        <v>0</v>
      </c>
      <c r="H14" s="54">
        <v>0</v>
      </c>
      <c r="I14" s="54">
        <f t="shared" si="0"/>
        <v>5803992</v>
      </c>
    </row>
    <row r="15" spans="2:9" ht="35.25" customHeight="1">
      <c r="B15" s="39" t="s">
        <v>18</v>
      </c>
      <c r="C15" s="49"/>
      <c r="D15" s="54">
        <v>3667502</v>
      </c>
      <c r="E15" s="54">
        <v>736799</v>
      </c>
      <c r="F15" s="54">
        <v>0</v>
      </c>
      <c r="G15" s="54">
        <v>0</v>
      </c>
      <c r="H15" s="54">
        <v>0</v>
      </c>
      <c r="I15" s="54">
        <f t="shared" si="0"/>
        <v>4404301</v>
      </c>
    </row>
    <row r="16" spans="2:9" ht="35.25" customHeight="1">
      <c r="B16" s="39" t="s">
        <v>19</v>
      </c>
      <c r="C16" s="49"/>
      <c r="D16" s="54">
        <v>4153673</v>
      </c>
      <c r="E16" s="54">
        <v>206250</v>
      </c>
      <c r="F16" s="54">
        <v>0</v>
      </c>
      <c r="G16" s="54">
        <v>0</v>
      </c>
      <c r="H16" s="54">
        <v>455</v>
      </c>
      <c r="I16" s="54">
        <f t="shared" si="0"/>
        <v>4360378</v>
      </c>
    </row>
    <row r="17" spans="2:9" ht="35.25" customHeight="1">
      <c r="B17" s="39" t="s">
        <v>20</v>
      </c>
      <c r="C17" s="49"/>
      <c r="D17" s="54">
        <v>1944417</v>
      </c>
      <c r="E17" s="54">
        <v>17799</v>
      </c>
      <c r="F17" s="54">
        <v>0</v>
      </c>
      <c r="G17" s="54">
        <v>0</v>
      </c>
      <c r="H17" s="54">
        <v>0</v>
      </c>
      <c r="I17" s="54">
        <f t="shared" si="0"/>
        <v>1962216</v>
      </c>
    </row>
    <row r="18" spans="2:9" ht="35.25" customHeight="1">
      <c r="B18" s="39" t="s">
        <v>31</v>
      </c>
      <c r="C18" s="49"/>
      <c r="D18" s="54">
        <v>56285</v>
      </c>
      <c r="E18" s="54">
        <v>283225</v>
      </c>
      <c r="F18" s="54">
        <v>0</v>
      </c>
      <c r="G18" s="54">
        <v>0</v>
      </c>
      <c r="H18" s="54">
        <v>0</v>
      </c>
      <c r="I18" s="54">
        <f t="shared" si="0"/>
        <v>339510</v>
      </c>
    </row>
    <row r="19" spans="2:9" ht="35.25" customHeight="1">
      <c r="B19" s="39" t="s">
        <v>32</v>
      </c>
      <c r="C19" s="49"/>
      <c r="D19" s="54">
        <v>2301735</v>
      </c>
      <c r="E19" s="54">
        <v>487391</v>
      </c>
      <c r="F19" s="54">
        <v>1065</v>
      </c>
      <c r="G19" s="54">
        <v>0</v>
      </c>
      <c r="H19" s="54">
        <v>0</v>
      </c>
      <c r="I19" s="54">
        <f t="shared" si="0"/>
        <v>2788061</v>
      </c>
    </row>
    <row r="20" spans="2:9" ht="35.25" customHeight="1">
      <c r="B20" s="39" t="s">
        <v>33</v>
      </c>
      <c r="C20" s="49"/>
      <c r="D20" s="54">
        <v>932420</v>
      </c>
      <c r="E20" s="54">
        <v>202198</v>
      </c>
      <c r="F20" s="54">
        <v>95000</v>
      </c>
      <c r="G20" s="54">
        <v>0</v>
      </c>
      <c r="H20" s="54">
        <v>0</v>
      </c>
      <c r="I20" s="54">
        <f t="shared" si="0"/>
        <v>1039618</v>
      </c>
    </row>
    <row r="21" spans="2:9" ht="35.25" customHeight="1">
      <c r="B21" s="39" t="s">
        <v>34</v>
      </c>
      <c r="C21" s="49"/>
      <c r="D21" s="54">
        <v>997088</v>
      </c>
      <c r="E21" s="54">
        <v>118150</v>
      </c>
      <c r="F21" s="54">
        <v>0</v>
      </c>
      <c r="G21" s="54">
        <v>250000</v>
      </c>
      <c r="H21" s="54">
        <v>0</v>
      </c>
      <c r="I21" s="54">
        <f t="shared" si="0"/>
        <v>1365238</v>
      </c>
    </row>
    <row r="22" spans="2:9" ht="35.25" customHeight="1">
      <c r="B22" s="39" t="s">
        <v>35</v>
      </c>
      <c r="C22" s="49"/>
      <c r="D22" s="54">
        <v>1942718</v>
      </c>
      <c r="E22" s="54">
        <v>940</v>
      </c>
      <c r="F22" s="54">
        <v>0</v>
      </c>
      <c r="G22" s="54">
        <v>0</v>
      </c>
      <c r="H22" s="54">
        <v>0</v>
      </c>
      <c r="I22" s="54">
        <f t="shared" si="0"/>
        <v>1943658</v>
      </c>
    </row>
    <row r="23" spans="2:9" ht="35.25" customHeight="1">
      <c r="B23" s="39" t="s">
        <v>36</v>
      </c>
      <c r="C23" s="49"/>
      <c r="D23" s="54">
        <v>5099017</v>
      </c>
      <c r="E23" s="54">
        <v>669302</v>
      </c>
      <c r="F23" s="54">
        <v>0</v>
      </c>
      <c r="G23" s="54">
        <v>0</v>
      </c>
      <c r="H23" s="54">
        <v>0</v>
      </c>
      <c r="I23" s="54">
        <f t="shared" si="0"/>
        <v>5768319</v>
      </c>
    </row>
    <row r="24" spans="2:9" ht="35.25" customHeight="1">
      <c r="B24" s="39" t="s">
        <v>37</v>
      </c>
      <c r="C24" s="49"/>
      <c r="D24" s="54">
        <v>2028525</v>
      </c>
      <c r="E24" s="54">
        <v>2086</v>
      </c>
      <c r="F24" s="54">
        <v>0</v>
      </c>
      <c r="G24" s="54">
        <v>0</v>
      </c>
      <c r="H24" s="54">
        <v>0</v>
      </c>
      <c r="I24" s="54">
        <f>D24+E24-F24+G24+H24</f>
        <v>2030611</v>
      </c>
    </row>
    <row r="25" spans="2:9" ht="52.5" customHeight="1">
      <c r="B25" s="40" t="s">
        <v>42</v>
      </c>
      <c r="C25" s="49"/>
      <c r="D25" s="54">
        <f>SUM(D12:D24)</f>
        <v>33920818</v>
      </c>
      <c r="E25" s="54">
        <f>SUM(E12:E24)</f>
        <v>3890282</v>
      </c>
      <c r="F25" s="54">
        <f>SUM(F12:F24)</f>
        <v>96767</v>
      </c>
      <c r="G25" s="54">
        <f>SUM(G12:G24)</f>
        <v>250000</v>
      </c>
      <c r="H25" s="54">
        <f>SUM(H12:H24)</f>
        <v>456</v>
      </c>
      <c r="I25" s="54">
        <f t="shared" si="0"/>
        <v>37964789</v>
      </c>
    </row>
    <row r="26" spans="2:9" ht="52.5" customHeight="1">
      <c r="B26" s="39" t="s">
        <v>21</v>
      </c>
      <c r="C26" s="49"/>
      <c r="D26" s="54">
        <v>1057070</v>
      </c>
      <c r="E26" s="54">
        <v>1503</v>
      </c>
      <c r="F26" s="54">
        <v>0</v>
      </c>
      <c r="G26" s="54">
        <v>0</v>
      </c>
      <c r="H26" s="54">
        <v>0</v>
      </c>
      <c r="I26" s="54">
        <f t="shared" si="0"/>
        <v>1058573</v>
      </c>
    </row>
    <row r="27" spans="2:9" ht="35.25" customHeight="1">
      <c r="B27" s="39" t="s">
        <v>22</v>
      </c>
      <c r="C27" s="49"/>
      <c r="D27" s="54">
        <v>1056854</v>
      </c>
      <c r="E27" s="54">
        <v>1161</v>
      </c>
      <c r="F27" s="54">
        <v>498000</v>
      </c>
      <c r="G27" s="54">
        <v>0</v>
      </c>
      <c r="H27" s="54">
        <v>0</v>
      </c>
      <c r="I27" s="54">
        <f t="shared" si="0"/>
        <v>560015</v>
      </c>
    </row>
    <row r="28" spans="2:9" ht="35.25" customHeight="1">
      <c r="B28" s="39" t="s">
        <v>40</v>
      </c>
      <c r="C28" s="49"/>
      <c r="D28" s="54">
        <v>1145239</v>
      </c>
      <c r="E28" s="54">
        <v>212367</v>
      </c>
      <c r="F28" s="54">
        <v>0</v>
      </c>
      <c r="G28" s="54">
        <v>0</v>
      </c>
      <c r="H28" s="54">
        <v>0</v>
      </c>
      <c r="I28" s="54">
        <f t="shared" si="0"/>
        <v>1357606</v>
      </c>
    </row>
    <row r="29" spans="2:9" ht="35.25" customHeight="1">
      <c r="B29" s="39" t="s">
        <v>23</v>
      </c>
      <c r="C29" s="49"/>
      <c r="D29" s="54">
        <v>1079878</v>
      </c>
      <c r="E29" s="54">
        <v>205862</v>
      </c>
      <c r="F29" s="54">
        <v>0</v>
      </c>
      <c r="G29" s="54">
        <v>0</v>
      </c>
      <c r="H29" s="54">
        <v>0</v>
      </c>
      <c r="I29" s="54">
        <f t="shared" si="0"/>
        <v>1285740</v>
      </c>
    </row>
    <row r="30" spans="2:9" ht="35.25" customHeight="1">
      <c r="B30" s="39" t="s">
        <v>24</v>
      </c>
      <c r="C30" s="49"/>
      <c r="D30" s="54">
        <v>653553</v>
      </c>
      <c r="E30" s="54">
        <v>99560</v>
      </c>
      <c r="F30" s="54">
        <v>0</v>
      </c>
      <c r="G30" s="54">
        <v>0</v>
      </c>
      <c r="H30" s="54">
        <v>0</v>
      </c>
      <c r="I30" s="54">
        <f t="shared" si="0"/>
        <v>753113</v>
      </c>
    </row>
    <row r="31" spans="2:9" ht="35.25" customHeight="1">
      <c r="B31" s="39" t="s">
        <v>25</v>
      </c>
      <c r="C31" s="49"/>
      <c r="D31" s="54">
        <v>1082078</v>
      </c>
      <c r="E31" s="54">
        <v>2633</v>
      </c>
      <c r="F31" s="54">
        <v>263000</v>
      </c>
      <c r="G31" s="54">
        <v>0</v>
      </c>
      <c r="H31" s="54">
        <v>0</v>
      </c>
      <c r="I31" s="54">
        <f t="shared" si="0"/>
        <v>821711</v>
      </c>
    </row>
    <row r="32" spans="2:9" ht="52.5" customHeight="1">
      <c r="B32" s="40" t="s">
        <v>43</v>
      </c>
      <c r="C32" s="49"/>
      <c r="D32" s="54">
        <f>SUM(D26:D31)</f>
        <v>6074672</v>
      </c>
      <c r="E32" s="54">
        <f>SUM(E26:E31)</f>
        <v>523086</v>
      </c>
      <c r="F32" s="54">
        <f>SUM(F26:F31)</f>
        <v>761000</v>
      </c>
      <c r="G32" s="54">
        <f>SUM(G26:G31)</f>
        <v>0</v>
      </c>
      <c r="H32" s="54">
        <f>SUM(H26:H31)</f>
        <v>0</v>
      </c>
      <c r="I32" s="54">
        <f t="shared" si="0"/>
        <v>5836758</v>
      </c>
    </row>
    <row r="33" spans="2:9" ht="52.5" customHeight="1">
      <c r="B33" s="40" t="s">
        <v>38</v>
      </c>
      <c r="C33" s="49"/>
      <c r="D33" s="54">
        <f>D25+D32</f>
        <v>39995490</v>
      </c>
      <c r="E33" s="54">
        <f>E25+E32</f>
        <v>4413368</v>
      </c>
      <c r="F33" s="54">
        <f>F25+F32</f>
        <v>857767</v>
      </c>
      <c r="G33" s="54">
        <f>G25+G32</f>
        <v>250000</v>
      </c>
      <c r="H33" s="54">
        <f>H25+H32</f>
        <v>456</v>
      </c>
      <c r="I33" s="54">
        <f t="shared" si="0"/>
        <v>43801547</v>
      </c>
    </row>
    <row r="34" spans="1:9" ht="25.5" customHeight="1" thickBot="1">
      <c r="A34" s="26"/>
      <c r="B34" s="41"/>
      <c r="C34" s="50"/>
      <c r="D34" s="43"/>
      <c r="E34" s="43"/>
      <c r="F34" s="43"/>
      <c r="G34" s="43"/>
      <c r="H34" s="43"/>
      <c r="I34" s="4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Normal="75" workbookViewId="0" topLeftCell="A1">
      <pane xSplit="3" ySplit="11" topLeftCell="D12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C25" sqref="C25"/>
    </sheetView>
  </sheetViews>
  <sheetFormatPr defaultColWidth="9.00390625" defaultRowHeight="13.5"/>
  <cols>
    <col min="1" max="1" width="1.75390625" style="30" customWidth="1"/>
    <col min="2" max="2" width="13.375" style="30" customWidth="1"/>
    <col min="3" max="3" width="1.75390625" style="30" customWidth="1"/>
    <col min="4" max="6" width="15.25390625" style="30" customWidth="1"/>
    <col min="7" max="8" width="15.25390625" style="51" customWidth="1"/>
    <col min="9" max="9" width="15.25390625" style="30" customWidth="1"/>
    <col min="10" max="16384" width="9.00390625" style="30" customWidth="1"/>
  </cols>
  <sheetData>
    <row r="1" ht="14.25">
      <c r="B1" s="19" t="s">
        <v>30</v>
      </c>
    </row>
    <row r="4" spans="1:9" ht="24">
      <c r="A4" s="3"/>
      <c r="B4" s="23"/>
      <c r="C4" s="3"/>
      <c r="D4" s="4"/>
      <c r="E4" s="4"/>
      <c r="F4" s="4"/>
      <c r="G4" s="32"/>
      <c r="H4" s="32"/>
      <c r="I4" s="4"/>
    </row>
    <row r="5" spans="1:9" ht="17.25">
      <c r="A5" s="3"/>
      <c r="B5" s="3"/>
      <c r="C5" s="3"/>
      <c r="D5" s="4"/>
      <c r="E5" s="4"/>
      <c r="F5" s="4"/>
      <c r="G5" s="32"/>
      <c r="H5" s="32"/>
      <c r="I5" s="4"/>
    </row>
    <row r="6" spans="1:9" ht="15" thickBot="1">
      <c r="A6" s="28"/>
      <c r="B6" s="29" t="s">
        <v>26</v>
      </c>
      <c r="C6" s="28"/>
      <c r="D6" s="29"/>
      <c r="E6" s="29"/>
      <c r="F6" s="29"/>
      <c r="G6" s="33"/>
      <c r="H6" s="33"/>
      <c r="I6" s="26" t="s">
        <v>2</v>
      </c>
    </row>
    <row r="7" spans="1:9" s="47" customFormat="1" ht="13.5">
      <c r="A7" s="7"/>
      <c r="B7" s="8"/>
      <c r="C7" s="42"/>
      <c r="D7" s="9"/>
      <c r="E7" s="10" t="str">
        <f>その１!E7</f>
        <v>平　　　成　　　23　　　年　　　度</v>
      </c>
      <c r="F7" s="10"/>
      <c r="G7" s="11"/>
      <c r="H7" s="34"/>
      <c r="I7" s="9"/>
    </row>
    <row r="8" spans="1:9" s="47" customFormat="1" ht="13.5">
      <c r="A8" s="7"/>
      <c r="B8" s="8"/>
      <c r="C8" s="9"/>
      <c r="D8" s="12" t="str">
        <f>その１!D8</f>
        <v>平成22年度末</v>
      </c>
      <c r="E8" s="12"/>
      <c r="F8" s="12"/>
      <c r="G8" s="12"/>
      <c r="H8" s="35" t="s">
        <v>3</v>
      </c>
      <c r="I8" s="12" t="str">
        <f>その１!I8</f>
        <v>平成23年度末</v>
      </c>
    </row>
    <row r="9" spans="1:9" s="47" customFormat="1" ht="13.5">
      <c r="A9" s="7"/>
      <c r="B9" s="31" t="s">
        <v>41</v>
      </c>
      <c r="C9" s="12"/>
      <c r="D9" s="12" t="s">
        <v>4</v>
      </c>
      <c r="E9" s="12" t="s">
        <v>5</v>
      </c>
      <c r="F9" s="12" t="s">
        <v>6</v>
      </c>
      <c r="G9" s="12" t="s">
        <v>7</v>
      </c>
      <c r="H9" s="35"/>
      <c r="I9" s="12" t="s">
        <v>4</v>
      </c>
    </row>
    <row r="10" spans="1:9" s="48" customFormat="1" ht="13.5">
      <c r="A10" s="13"/>
      <c r="B10" s="8"/>
      <c r="C10" s="9"/>
      <c r="D10" s="12"/>
      <c r="E10" s="12"/>
      <c r="F10" s="12"/>
      <c r="G10" s="12" t="s">
        <v>8</v>
      </c>
      <c r="H10" s="35"/>
      <c r="I10" s="12"/>
    </row>
    <row r="11" spans="1:9" s="47" customFormat="1" ht="14.25" thickBot="1">
      <c r="A11" s="14"/>
      <c r="B11" s="15"/>
      <c r="C11" s="16"/>
      <c r="D11" s="17" t="s">
        <v>9</v>
      </c>
      <c r="E11" s="17" t="s">
        <v>10</v>
      </c>
      <c r="F11" s="17" t="s">
        <v>11</v>
      </c>
      <c r="G11" s="17" t="s">
        <v>12</v>
      </c>
      <c r="H11" s="36" t="s">
        <v>13</v>
      </c>
      <c r="I11" s="18" t="s">
        <v>14</v>
      </c>
    </row>
    <row r="12" spans="1:9" ht="52.5" customHeight="1">
      <c r="A12" s="4"/>
      <c r="B12" s="5" t="s">
        <v>15</v>
      </c>
      <c r="C12" s="6"/>
      <c r="D12" s="54">
        <v>633303</v>
      </c>
      <c r="E12" s="54">
        <v>2379</v>
      </c>
      <c r="F12" s="54">
        <v>0</v>
      </c>
      <c r="G12" s="54">
        <v>0</v>
      </c>
      <c r="H12" s="54">
        <v>0</v>
      </c>
      <c r="I12" s="54">
        <f>D12+E12-F12+G12+H12</f>
        <v>635682</v>
      </c>
    </row>
    <row r="13" spans="2:9" ht="35.25" customHeight="1">
      <c r="B13" s="39" t="s">
        <v>16</v>
      </c>
      <c r="C13" s="52"/>
      <c r="D13" s="55">
        <v>154402</v>
      </c>
      <c r="E13" s="55">
        <v>84</v>
      </c>
      <c r="F13" s="55">
        <v>0</v>
      </c>
      <c r="G13" s="55">
        <v>0</v>
      </c>
      <c r="H13" s="55">
        <v>0</v>
      </c>
      <c r="I13" s="55">
        <f aca="true" t="shared" si="0" ref="I13:I33">D13+E13-F13+G13+H13</f>
        <v>154486</v>
      </c>
    </row>
    <row r="14" spans="2:9" ht="35.25" customHeight="1">
      <c r="B14" s="39" t="s">
        <v>17</v>
      </c>
      <c r="C14" s="52"/>
      <c r="D14" s="55">
        <v>7926207</v>
      </c>
      <c r="E14" s="55">
        <v>3729540</v>
      </c>
      <c r="F14" s="55">
        <v>0</v>
      </c>
      <c r="G14" s="55">
        <v>0</v>
      </c>
      <c r="H14" s="55">
        <v>0</v>
      </c>
      <c r="I14" s="55">
        <f t="shared" si="0"/>
        <v>11655747</v>
      </c>
    </row>
    <row r="15" spans="2:9" ht="35.25" customHeight="1">
      <c r="B15" s="39" t="s">
        <v>18</v>
      </c>
      <c r="C15" s="52"/>
      <c r="D15" s="55">
        <v>1824690</v>
      </c>
      <c r="E15" s="55">
        <v>353146</v>
      </c>
      <c r="F15" s="55">
        <v>0</v>
      </c>
      <c r="G15" s="55">
        <v>0</v>
      </c>
      <c r="H15" s="55">
        <v>0</v>
      </c>
      <c r="I15" s="55">
        <f t="shared" si="0"/>
        <v>2177836</v>
      </c>
    </row>
    <row r="16" spans="2:9" ht="35.25" customHeight="1">
      <c r="B16" s="39" t="s">
        <v>19</v>
      </c>
      <c r="C16" s="52"/>
      <c r="D16" s="55">
        <v>2095078</v>
      </c>
      <c r="E16" s="55">
        <v>6007</v>
      </c>
      <c r="F16" s="55">
        <v>0</v>
      </c>
      <c r="G16" s="55">
        <v>0</v>
      </c>
      <c r="H16" s="55">
        <v>0</v>
      </c>
      <c r="I16" s="55">
        <f t="shared" si="0"/>
        <v>2101085</v>
      </c>
    </row>
    <row r="17" spans="2:9" ht="35.25" customHeight="1">
      <c r="B17" s="39" t="s">
        <v>20</v>
      </c>
      <c r="C17" s="52"/>
      <c r="D17" s="55">
        <v>1359280</v>
      </c>
      <c r="E17" s="55">
        <v>2208</v>
      </c>
      <c r="F17" s="55">
        <v>0</v>
      </c>
      <c r="G17" s="55">
        <v>0</v>
      </c>
      <c r="H17" s="55">
        <v>0</v>
      </c>
      <c r="I17" s="55">
        <f t="shared" si="0"/>
        <v>1361488</v>
      </c>
    </row>
    <row r="18" spans="2:9" ht="35.25" customHeight="1">
      <c r="B18" s="39" t="s">
        <v>31</v>
      </c>
      <c r="C18" s="52"/>
      <c r="D18" s="55">
        <v>57559</v>
      </c>
      <c r="E18" s="55">
        <v>150113</v>
      </c>
      <c r="F18" s="55">
        <v>0</v>
      </c>
      <c r="G18" s="55">
        <v>0</v>
      </c>
      <c r="H18" s="55">
        <v>0</v>
      </c>
      <c r="I18" s="55">
        <f t="shared" si="0"/>
        <v>207672</v>
      </c>
    </row>
    <row r="19" spans="2:9" ht="35.25" customHeight="1">
      <c r="B19" s="39" t="s">
        <v>32</v>
      </c>
      <c r="C19" s="52"/>
      <c r="D19" s="55">
        <v>536932</v>
      </c>
      <c r="E19" s="55">
        <v>0</v>
      </c>
      <c r="F19" s="55">
        <v>0</v>
      </c>
      <c r="G19" s="55">
        <v>0</v>
      </c>
      <c r="H19" s="55">
        <v>0</v>
      </c>
      <c r="I19" s="55">
        <f t="shared" si="0"/>
        <v>536932</v>
      </c>
    </row>
    <row r="20" spans="2:9" ht="35.25" customHeight="1">
      <c r="B20" s="39" t="s">
        <v>33</v>
      </c>
      <c r="C20" s="52"/>
      <c r="D20" s="55">
        <v>172509</v>
      </c>
      <c r="E20" s="55">
        <v>100416</v>
      </c>
      <c r="F20" s="55">
        <v>100000</v>
      </c>
      <c r="G20" s="55">
        <v>0</v>
      </c>
      <c r="H20" s="55">
        <v>0</v>
      </c>
      <c r="I20" s="55">
        <f t="shared" si="0"/>
        <v>172925</v>
      </c>
    </row>
    <row r="21" spans="2:9" ht="35.25" customHeight="1">
      <c r="B21" s="39" t="s">
        <v>34</v>
      </c>
      <c r="C21" s="52"/>
      <c r="D21" s="55">
        <v>335969</v>
      </c>
      <c r="E21" s="55">
        <v>101088</v>
      </c>
      <c r="F21" s="55">
        <v>0</v>
      </c>
      <c r="G21" s="55">
        <v>0</v>
      </c>
      <c r="H21" s="55">
        <v>0</v>
      </c>
      <c r="I21" s="55">
        <f t="shared" si="0"/>
        <v>437057</v>
      </c>
    </row>
    <row r="22" spans="2:9" ht="35.25" customHeight="1">
      <c r="B22" s="39" t="s">
        <v>35</v>
      </c>
      <c r="C22" s="52"/>
      <c r="D22" s="55">
        <v>630149</v>
      </c>
      <c r="E22" s="55">
        <v>370460</v>
      </c>
      <c r="F22" s="55">
        <v>0</v>
      </c>
      <c r="G22" s="55">
        <v>0</v>
      </c>
      <c r="H22" s="55">
        <v>0</v>
      </c>
      <c r="I22" s="55">
        <f t="shared" si="0"/>
        <v>1000609</v>
      </c>
    </row>
    <row r="23" spans="2:9" ht="35.25" customHeight="1">
      <c r="B23" s="39" t="s">
        <v>36</v>
      </c>
      <c r="C23" s="52"/>
      <c r="D23" s="55">
        <v>2494309</v>
      </c>
      <c r="E23" s="55">
        <v>1106786</v>
      </c>
      <c r="F23" s="55">
        <v>0</v>
      </c>
      <c r="G23" s="55">
        <v>0</v>
      </c>
      <c r="H23" s="55">
        <v>0</v>
      </c>
      <c r="I23" s="55">
        <f t="shared" si="0"/>
        <v>3601095</v>
      </c>
    </row>
    <row r="24" spans="2:9" ht="35.25" customHeight="1">
      <c r="B24" s="39" t="s">
        <v>37</v>
      </c>
      <c r="C24" s="52"/>
      <c r="D24" s="55">
        <v>3140555</v>
      </c>
      <c r="E24" s="55">
        <v>722230</v>
      </c>
      <c r="F24" s="55">
        <v>0</v>
      </c>
      <c r="G24" s="55">
        <v>0</v>
      </c>
      <c r="H24" s="55">
        <v>0</v>
      </c>
      <c r="I24" s="55">
        <f t="shared" si="0"/>
        <v>3862785</v>
      </c>
    </row>
    <row r="25" spans="2:9" ht="52.5" customHeight="1">
      <c r="B25" s="40" t="s">
        <v>42</v>
      </c>
      <c r="C25" s="52"/>
      <c r="D25" s="55">
        <f>SUM(D12:D24)</f>
        <v>21360942</v>
      </c>
      <c r="E25" s="55">
        <f>SUM(E12:E24)</f>
        <v>6644457</v>
      </c>
      <c r="F25" s="55">
        <f>SUM(F12:F24)</f>
        <v>100000</v>
      </c>
      <c r="G25" s="55">
        <f>SUM(G12:G24)</f>
        <v>0</v>
      </c>
      <c r="H25" s="55">
        <f>SUM(H12:H24)</f>
        <v>0</v>
      </c>
      <c r="I25" s="55">
        <f t="shared" si="0"/>
        <v>27905399</v>
      </c>
    </row>
    <row r="26" spans="2:9" ht="52.5" customHeight="1">
      <c r="B26" s="39" t="s">
        <v>21</v>
      </c>
      <c r="C26" s="52"/>
      <c r="D26" s="55">
        <v>261903</v>
      </c>
      <c r="E26" s="55">
        <v>183778</v>
      </c>
      <c r="F26" s="55">
        <v>187667</v>
      </c>
      <c r="G26" s="55">
        <v>0</v>
      </c>
      <c r="H26" s="55">
        <v>0</v>
      </c>
      <c r="I26" s="55">
        <f t="shared" si="0"/>
        <v>258014</v>
      </c>
    </row>
    <row r="27" spans="2:9" ht="35.25" customHeight="1">
      <c r="B27" s="39" t="s">
        <v>22</v>
      </c>
      <c r="C27" s="52"/>
      <c r="D27" s="55">
        <v>152277</v>
      </c>
      <c r="E27" s="55">
        <v>130152</v>
      </c>
      <c r="F27" s="55">
        <v>0</v>
      </c>
      <c r="G27" s="55">
        <v>0</v>
      </c>
      <c r="H27" s="55">
        <v>0</v>
      </c>
      <c r="I27" s="55">
        <f t="shared" si="0"/>
        <v>282429</v>
      </c>
    </row>
    <row r="28" spans="2:9" ht="35.25" customHeight="1">
      <c r="B28" s="39" t="s">
        <v>40</v>
      </c>
      <c r="C28" s="52"/>
      <c r="D28" s="55">
        <v>443644</v>
      </c>
      <c r="E28" s="55">
        <v>99646</v>
      </c>
      <c r="F28" s="55">
        <v>0</v>
      </c>
      <c r="G28" s="55">
        <v>0</v>
      </c>
      <c r="H28" s="55">
        <v>-2622</v>
      </c>
      <c r="I28" s="55">
        <f t="shared" si="0"/>
        <v>540668</v>
      </c>
    </row>
    <row r="29" spans="2:9" ht="35.25" customHeight="1">
      <c r="B29" s="39" t="s">
        <v>23</v>
      </c>
      <c r="C29" s="52"/>
      <c r="D29" s="55">
        <v>296082</v>
      </c>
      <c r="E29" s="55">
        <v>1888</v>
      </c>
      <c r="F29" s="55">
        <v>0</v>
      </c>
      <c r="G29" s="55">
        <v>0</v>
      </c>
      <c r="H29" s="55">
        <v>0</v>
      </c>
      <c r="I29" s="55">
        <f t="shared" si="0"/>
        <v>297970</v>
      </c>
    </row>
    <row r="30" spans="2:9" ht="35.25" customHeight="1">
      <c r="B30" s="39" t="s">
        <v>24</v>
      </c>
      <c r="C30" s="52"/>
      <c r="D30" s="55">
        <v>44254</v>
      </c>
      <c r="E30" s="55">
        <v>112</v>
      </c>
      <c r="F30" s="55">
        <v>0</v>
      </c>
      <c r="G30" s="55">
        <v>0</v>
      </c>
      <c r="H30" s="55">
        <v>0</v>
      </c>
      <c r="I30" s="55">
        <f t="shared" si="0"/>
        <v>44366</v>
      </c>
    </row>
    <row r="31" spans="2:9" ht="35.25" customHeight="1">
      <c r="B31" s="39" t="s">
        <v>25</v>
      </c>
      <c r="C31" s="52"/>
      <c r="D31" s="55">
        <v>114153</v>
      </c>
      <c r="E31" s="55">
        <v>369</v>
      </c>
      <c r="F31" s="55">
        <v>0</v>
      </c>
      <c r="G31" s="55">
        <v>0</v>
      </c>
      <c r="H31" s="55">
        <v>0</v>
      </c>
      <c r="I31" s="55">
        <f t="shared" si="0"/>
        <v>114522</v>
      </c>
    </row>
    <row r="32" spans="2:9" ht="52.5" customHeight="1">
      <c r="B32" s="40" t="s">
        <v>43</v>
      </c>
      <c r="C32" s="52"/>
      <c r="D32" s="55">
        <f>SUM(D26:D31)</f>
        <v>1312313</v>
      </c>
      <c r="E32" s="55">
        <f>SUM(E26:E31)</f>
        <v>415945</v>
      </c>
      <c r="F32" s="55">
        <f>SUM(F26:F31)</f>
        <v>187667</v>
      </c>
      <c r="G32" s="55">
        <f>SUM(G26:G31)</f>
        <v>0</v>
      </c>
      <c r="H32" s="55">
        <f>SUM(H26:H31)</f>
        <v>-2622</v>
      </c>
      <c r="I32" s="55">
        <f t="shared" si="0"/>
        <v>1537969</v>
      </c>
    </row>
    <row r="33" spans="2:9" ht="52.5" customHeight="1">
      <c r="B33" s="40" t="s">
        <v>38</v>
      </c>
      <c r="C33" s="52"/>
      <c r="D33" s="55">
        <f>D25+D32</f>
        <v>22673255</v>
      </c>
      <c r="E33" s="55">
        <f>E25+E32</f>
        <v>7060402</v>
      </c>
      <c r="F33" s="55">
        <f>F25+F32</f>
        <v>287667</v>
      </c>
      <c r="G33" s="55">
        <f>G25+G32</f>
        <v>0</v>
      </c>
      <c r="H33" s="55">
        <f>H25+H32</f>
        <v>-2622</v>
      </c>
      <c r="I33" s="55">
        <f t="shared" si="0"/>
        <v>29443368</v>
      </c>
    </row>
    <row r="34" spans="1:9" ht="25.5" customHeight="1" thickBot="1">
      <c r="A34" s="28"/>
      <c r="B34" s="41"/>
      <c r="C34" s="53"/>
      <c r="D34" s="56"/>
      <c r="E34" s="56"/>
      <c r="F34" s="56"/>
      <c r="G34" s="56"/>
      <c r="H34" s="56"/>
      <c r="I34" s="5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Normal="75" workbookViewId="0" topLeftCell="A1">
      <pane xSplit="3" ySplit="11" topLeftCell="D24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K7" sqref="K7"/>
    </sheetView>
  </sheetViews>
  <sheetFormatPr defaultColWidth="9.00390625" defaultRowHeight="13.5"/>
  <cols>
    <col min="1" max="1" width="1.75390625" style="30" customWidth="1"/>
    <col min="2" max="2" width="13.375" style="30" customWidth="1"/>
    <col min="3" max="3" width="1.75390625" style="30" customWidth="1"/>
    <col min="4" max="7" width="15.25390625" style="30" customWidth="1"/>
    <col min="8" max="8" width="15.25390625" style="51" customWidth="1"/>
    <col min="9" max="9" width="15.25390625" style="30" customWidth="1"/>
    <col min="10" max="10" width="11.625" style="30" bestFit="1" customWidth="1"/>
    <col min="11" max="16384" width="9.00390625" style="30" customWidth="1"/>
  </cols>
  <sheetData>
    <row r="1" ht="14.25">
      <c r="B1" s="19" t="s">
        <v>30</v>
      </c>
    </row>
    <row r="4" spans="1:9" ht="24">
      <c r="A4" s="3"/>
      <c r="B4" s="23" t="s">
        <v>27</v>
      </c>
      <c r="C4" s="3"/>
      <c r="D4" s="4"/>
      <c r="E4" s="4"/>
      <c r="F4" s="4"/>
      <c r="G4" s="4"/>
      <c r="H4" s="32"/>
      <c r="I4" s="4"/>
    </row>
    <row r="5" spans="1:9" ht="17.25">
      <c r="A5" s="3"/>
      <c r="B5" s="3"/>
      <c r="C5" s="3"/>
      <c r="D5" s="4"/>
      <c r="E5" s="4"/>
      <c r="F5" s="4"/>
      <c r="G5" s="4"/>
      <c r="H5" s="32"/>
      <c r="I5" s="4"/>
    </row>
    <row r="6" spans="1:9" ht="15" thickBot="1">
      <c r="A6" s="28"/>
      <c r="B6" s="29" t="s">
        <v>28</v>
      </c>
      <c r="C6" s="28"/>
      <c r="D6" s="29"/>
      <c r="E6" s="29"/>
      <c r="F6" s="29"/>
      <c r="G6" s="29"/>
      <c r="H6" s="33"/>
      <c r="I6" s="26" t="s">
        <v>2</v>
      </c>
    </row>
    <row r="7" spans="1:9" s="47" customFormat="1" ht="13.5">
      <c r="A7" s="7"/>
      <c r="B7" s="8"/>
      <c r="C7" s="42"/>
      <c r="D7" s="9"/>
      <c r="E7" s="10" t="str">
        <f>その１!E7</f>
        <v>平　　　成　　　23　　　年　　　度</v>
      </c>
      <c r="F7" s="10"/>
      <c r="G7" s="11"/>
      <c r="H7" s="34"/>
      <c r="I7" s="9"/>
    </row>
    <row r="8" spans="1:9" s="47" customFormat="1" ht="13.5">
      <c r="A8" s="7"/>
      <c r="B8" s="8"/>
      <c r="C8" s="9"/>
      <c r="D8" s="12" t="str">
        <f>その１!D8</f>
        <v>平成22年度末</v>
      </c>
      <c r="E8" s="12"/>
      <c r="F8" s="12"/>
      <c r="G8" s="12"/>
      <c r="H8" s="35" t="s">
        <v>3</v>
      </c>
      <c r="I8" s="12" t="str">
        <f>その１!I8</f>
        <v>平成23年度末</v>
      </c>
    </row>
    <row r="9" spans="1:9" s="47" customFormat="1" ht="13.5">
      <c r="A9" s="7"/>
      <c r="B9" s="31" t="s">
        <v>41</v>
      </c>
      <c r="C9" s="12"/>
      <c r="D9" s="12" t="s">
        <v>4</v>
      </c>
      <c r="E9" s="12" t="s">
        <v>5</v>
      </c>
      <c r="F9" s="12" t="s">
        <v>6</v>
      </c>
      <c r="G9" s="12" t="s">
        <v>7</v>
      </c>
      <c r="H9" s="35"/>
      <c r="I9" s="12" t="s">
        <v>4</v>
      </c>
    </row>
    <row r="10" spans="1:9" s="48" customFormat="1" ht="13.5">
      <c r="A10" s="13"/>
      <c r="B10" s="8"/>
      <c r="C10" s="9"/>
      <c r="D10" s="12"/>
      <c r="E10" s="12"/>
      <c r="F10" s="12"/>
      <c r="G10" s="12" t="s">
        <v>8</v>
      </c>
      <c r="H10" s="35"/>
      <c r="I10" s="12"/>
    </row>
    <row r="11" spans="1:9" s="47" customFormat="1" ht="14.25" thickBot="1">
      <c r="A11" s="14"/>
      <c r="B11" s="15"/>
      <c r="C11" s="16"/>
      <c r="D11" s="17" t="s">
        <v>9</v>
      </c>
      <c r="E11" s="17" t="s">
        <v>10</v>
      </c>
      <c r="F11" s="17" t="s">
        <v>11</v>
      </c>
      <c r="G11" s="17" t="s">
        <v>12</v>
      </c>
      <c r="H11" s="36" t="s">
        <v>13</v>
      </c>
      <c r="I11" s="18" t="s">
        <v>14</v>
      </c>
    </row>
    <row r="12" spans="1:9" ht="52.5" customHeight="1">
      <c r="A12" s="4"/>
      <c r="B12" s="5" t="s">
        <v>15</v>
      </c>
      <c r="C12" s="6"/>
      <c r="D12" s="54">
        <v>8519434</v>
      </c>
      <c r="E12" s="54">
        <v>341052</v>
      </c>
      <c r="F12" s="54">
        <v>221968</v>
      </c>
      <c r="G12" s="54">
        <v>0</v>
      </c>
      <c r="H12" s="54">
        <v>0</v>
      </c>
      <c r="I12" s="54">
        <f>D12+E12-F12+G12+H12</f>
        <v>8638518</v>
      </c>
    </row>
    <row r="13" spans="2:9" ht="35.25" customHeight="1">
      <c r="B13" s="39" t="s">
        <v>16</v>
      </c>
      <c r="C13" s="52"/>
      <c r="D13" s="55">
        <v>3805147</v>
      </c>
      <c r="E13" s="55">
        <v>186309</v>
      </c>
      <c r="F13" s="55">
        <v>76318</v>
      </c>
      <c r="G13" s="55">
        <v>0</v>
      </c>
      <c r="H13" s="55">
        <v>1</v>
      </c>
      <c r="I13" s="55">
        <f aca="true" t="shared" si="0" ref="I13:I33">D13+E13-F13+G13+H13</f>
        <v>3915139</v>
      </c>
    </row>
    <row r="14" spans="2:9" ht="35.25" customHeight="1">
      <c r="B14" s="39" t="s">
        <v>17</v>
      </c>
      <c r="C14" s="52"/>
      <c r="D14" s="55">
        <v>10172606</v>
      </c>
      <c r="E14" s="55">
        <v>1731522</v>
      </c>
      <c r="F14" s="55">
        <v>745044</v>
      </c>
      <c r="G14" s="55">
        <v>0</v>
      </c>
      <c r="H14" s="55">
        <v>0</v>
      </c>
      <c r="I14" s="55">
        <f t="shared" si="0"/>
        <v>11159084</v>
      </c>
    </row>
    <row r="15" spans="2:9" ht="35.25" customHeight="1">
      <c r="B15" s="39" t="s">
        <v>18</v>
      </c>
      <c r="C15" s="52"/>
      <c r="D15" s="55">
        <v>2696162</v>
      </c>
      <c r="E15" s="55">
        <v>1323277</v>
      </c>
      <c r="F15" s="55">
        <v>65615</v>
      </c>
      <c r="G15" s="55">
        <v>0</v>
      </c>
      <c r="H15" s="55">
        <v>0</v>
      </c>
      <c r="I15" s="55">
        <f t="shared" si="0"/>
        <v>3953824</v>
      </c>
    </row>
    <row r="16" spans="2:9" ht="35.25" customHeight="1">
      <c r="B16" s="39" t="s">
        <v>19</v>
      </c>
      <c r="C16" s="52"/>
      <c r="D16" s="55">
        <v>6372174</v>
      </c>
      <c r="E16" s="55">
        <v>1030258</v>
      </c>
      <c r="F16" s="55">
        <v>1756</v>
      </c>
      <c r="G16" s="55">
        <v>0</v>
      </c>
      <c r="H16" s="55">
        <v>0</v>
      </c>
      <c r="I16" s="55">
        <f t="shared" si="0"/>
        <v>7400676</v>
      </c>
    </row>
    <row r="17" spans="2:9" ht="35.25" customHeight="1">
      <c r="B17" s="39" t="s">
        <v>20</v>
      </c>
      <c r="C17" s="52"/>
      <c r="D17" s="55">
        <v>3345618</v>
      </c>
      <c r="E17" s="55">
        <v>924116</v>
      </c>
      <c r="F17" s="55">
        <v>120781</v>
      </c>
      <c r="G17" s="55">
        <v>0</v>
      </c>
      <c r="H17" s="55">
        <v>0</v>
      </c>
      <c r="I17" s="55">
        <f t="shared" si="0"/>
        <v>4148953</v>
      </c>
    </row>
    <row r="18" spans="2:9" ht="35.25" customHeight="1">
      <c r="B18" s="39" t="s">
        <v>31</v>
      </c>
      <c r="C18" s="52"/>
      <c r="D18" s="55">
        <v>508380</v>
      </c>
      <c r="E18" s="55">
        <v>2427050</v>
      </c>
      <c r="F18" s="55">
        <v>721879</v>
      </c>
      <c r="G18" s="55">
        <v>0</v>
      </c>
      <c r="H18" s="55">
        <v>0</v>
      </c>
      <c r="I18" s="55">
        <f t="shared" si="0"/>
        <v>2213551</v>
      </c>
    </row>
    <row r="19" spans="2:9" ht="35.25" customHeight="1">
      <c r="B19" s="39" t="s">
        <v>32</v>
      </c>
      <c r="C19" s="52"/>
      <c r="D19" s="55">
        <v>6915086</v>
      </c>
      <c r="E19" s="55">
        <v>610692</v>
      </c>
      <c r="F19" s="55">
        <v>1153427</v>
      </c>
      <c r="G19" s="55">
        <v>0</v>
      </c>
      <c r="H19" s="55">
        <v>0</v>
      </c>
      <c r="I19" s="55">
        <f t="shared" si="0"/>
        <v>6372351</v>
      </c>
    </row>
    <row r="20" spans="2:9" ht="35.25" customHeight="1">
      <c r="B20" s="39" t="s">
        <v>33</v>
      </c>
      <c r="C20" s="52"/>
      <c r="D20" s="55">
        <v>1982158</v>
      </c>
      <c r="E20" s="55">
        <v>122958</v>
      </c>
      <c r="F20" s="55">
        <v>100200</v>
      </c>
      <c r="G20" s="55">
        <v>0</v>
      </c>
      <c r="H20" s="55">
        <v>0</v>
      </c>
      <c r="I20" s="55">
        <f t="shared" si="0"/>
        <v>2004916</v>
      </c>
    </row>
    <row r="21" spans="2:9" ht="35.25" customHeight="1">
      <c r="B21" s="39" t="s">
        <v>34</v>
      </c>
      <c r="C21" s="52"/>
      <c r="D21" s="55">
        <v>2114909</v>
      </c>
      <c r="E21" s="55">
        <v>22712</v>
      </c>
      <c r="F21" s="55">
        <v>225108</v>
      </c>
      <c r="G21" s="55">
        <v>0</v>
      </c>
      <c r="H21" s="55">
        <v>0</v>
      </c>
      <c r="I21" s="55">
        <f>D21+E21-F21+G21+H21</f>
        <v>1912513</v>
      </c>
    </row>
    <row r="22" spans="2:9" ht="35.25" customHeight="1">
      <c r="B22" s="39" t="s">
        <v>35</v>
      </c>
      <c r="C22" s="52"/>
      <c r="D22" s="55">
        <v>5636270</v>
      </c>
      <c r="E22" s="55">
        <v>34748</v>
      </c>
      <c r="F22" s="55">
        <v>1790595</v>
      </c>
      <c r="G22" s="55">
        <v>0</v>
      </c>
      <c r="H22" s="55">
        <v>0</v>
      </c>
      <c r="I22" s="55">
        <f t="shared" si="0"/>
        <v>3880423</v>
      </c>
    </row>
    <row r="23" spans="2:9" ht="35.25" customHeight="1">
      <c r="B23" s="39" t="s">
        <v>36</v>
      </c>
      <c r="C23" s="52"/>
      <c r="D23" s="55">
        <v>11860521</v>
      </c>
      <c r="E23" s="55">
        <v>907103</v>
      </c>
      <c r="F23" s="55">
        <v>13728</v>
      </c>
      <c r="G23" s="55">
        <v>0</v>
      </c>
      <c r="H23" s="55">
        <v>1</v>
      </c>
      <c r="I23" s="55">
        <f t="shared" si="0"/>
        <v>12753897</v>
      </c>
    </row>
    <row r="24" spans="2:9" ht="35.25" customHeight="1">
      <c r="B24" s="39" t="s">
        <v>37</v>
      </c>
      <c r="C24" s="52"/>
      <c r="D24" s="55">
        <v>4699232</v>
      </c>
      <c r="E24" s="55">
        <v>330428</v>
      </c>
      <c r="F24" s="55">
        <v>24080</v>
      </c>
      <c r="G24" s="55">
        <v>0</v>
      </c>
      <c r="H24" s="55">
        <v>2</v>
      </c>
      <c r="I24" s="55">
        <f t="shared" si="0"/>
        <v>5005582</v>
      </c>
    </row>
    <row r="25" spans="2:9" ht="52.5" customHeight="1">
      <c r="B25" s="40" t="s">
        <v>42</v>
      </c>
      <c r="C25" s="52"/>
      <c r="D25" s="55">
        <f>SUM(D12:D24)</f>
        <v>68627697</v>
      </c>
      <c r="E25" s="55">
        <f>SUM(E12:E24)</f>
        <v>9992225</v>
      </c>
      <c r="F25" s="55">
        <f>SUM(F12:F24)</f>
        <v>5260499</v>
      </c>
      <c r="G25" s="55">
        <f>SUM(G12:G24)</f>
        <v>0</v>
      </c>
      <c r="H25" s="55">
        <f>SUM(H12:H24)</f>
        <v>4</v>
      </c>
      <c r="I25" s="55">
        <f t="shared" si="0"/>
        <v>73359427</v>
      </c>
    </row>
    <row r="26" spans="2:9" ht="52.5" customHeight="1">
      <c r="B26" s="39" t="s">
        <v>21</v>
      </c>
      <c r="C26" s="52"/>
      <c r="D26" s="55">
        <v>844085</v>
      </c>
      <c r="E26" s="55">
        <v>35519</v>
      </c>
      <c r="F26" s="55">
        <v>43930</v>
      </c>
      <c r="G26" s="55">
        <v>0</v>
      </c>
      <c r="H26" s="55">
        <v>0</v>
      </c>
      <c r="I26" s="55">
        <f t="shared" si="0"/>
        <v>835674</v>
      </c>
    </row>
    <row r="27" spans="2:9" ht="35.25" customHeight="1">
      <c r="B27" s="39" t="s">
        <v>22</v>
      </c>
      <c r="C27" s="52"/>
      <c r="D27" s="55">
        <v>667206</v>
      </c>
      <c r="E27" s="55">
        <v>21187</v>
      </c>
      <c r="F27" s="55">
        <v>3000</v>
      </c>
      <c r="G27" s="55">
        <v>0</v>
      </c>
      <c r="H27" s="55">
        <v>0</v>
      </c>
      <c r="I27" s="55">
        <f t="shared" si="0"/>
        <v>685393</v>
      </c>
    </row>
    <row r="28" spans="2:9" ht="35.25" customHeight="1">
      <c r="B28" s="39" t="s">
        <v>40</v>
      </c>
      <c r="C28" s="52"/>
      <c r="D28" s="55">
        <v>2133859</v>
      </c>
      <c r="E28" s="55">
        <v>167942</v>
      </c>
      <c r="F28" s="55">
        <v>160839</v>
      </c>
      <c r="G28" s="55">
        <v>0</v>
      </c>
      <c r="H28" s="55">
        <v>0</v>
      </c>
      <c r="I28" s="55">
        <f t="shared" si="0"/>
        <v>2140962</v>
      </c>
    </row>
    <row r="29" spans="2:9" ht="35.25" customHeight="1">
      <c r="B29" s="39" t="s">
        <v>23</v>
      </c>
      <c r="C29" s="52"/>
      <c r="D29" s="55">
        <v>898612</v>
      </c>
      <c r="E29" s="55">
        <v>12819</v>
      </c>
      <c r="F29" s="55">
        <v>2880</v>
      </c>
      <c r="G29" s="55">
        <v>0</v>
      </c>
      <c r="H29" s="55">
        <v>0</v>
      </c>
      <c r="I29" s="55">
        <f t="shared" si="0"/>
        <v>908551</v>
      </c>
    </row>
    <row r="30" spans="2:9" ht="35.25" customHeight="1">
      <c r="B30" s="39" t="s">
        <v>24</v>
      </c>
      <c r="C30" s="52"/>
      <c r="D30" s="55">
        <v>238330</v>
      </c>
      <c r="E30" s="55">
        <v>2803</v>
      </c>
      <c r="F30" s="55">
        <v>164</v>
      </c>
      <c r="G30" s="55">
        <v>0</v>
      </c>
      <c r="H30" s="55">
        <v>0</v>
      </c>
      <c r="I30" s="55">
        <f t="shared" si="0"/>
        <v>240969</v>
      </c>
    </row>
    <row r="31" spans="2:9" ht="35.25" customHeight="1">
      <c r="B31" s="39" t="s">
        <v>25</v>
      </c>
      <c r="C31" s="52"/>
      <c r="D31" s="55">
        <v>653292</v>
      </c>
      <c r="E31" s="55">
        <v>300001</v>
      </c>
      <c r="F31" s="55">
        <v>17980</v>
      </c>
      <c r="G31" s="55">
        <v>0</v>
      </c>
      <c r="H31" s="55">
        <v>0</v>
      </c>
      <c r="I31" s="55">
        <f t="shared" si="0"/>
        <v>935313</v>
      </c>
    </row>
    <row r="32" spans="2:9" ht="52.5" customHeight="1">
      <c r="B32" s="40" t="s">
        <v>43</v>
      </c>
      <c r="C32" s="52"/>
      <c r="D32" s="55">
        <f>SUM(D26:D31)</f>
        <v>5435384</v>
      </c>
      <c r="E32" s="55">
        <f>SUM(E26:E31)</f>
        <v>540271</v>
      </c>
      <c r="F32" s="55">
        <f>SUM(F26:F31)</f>
        <v>228793</v>
      </c>
      <c r="G32" s="55">
        <f>SUM(G26:G31)</f>
        <v>0</v>
      </c>
      <c r="H32" s="55">
        <f>SUM(H26:H31)</f>
        <v>0</v>
      </c>
      <c r="I32" s="55">
        <f t="shared" si="0"/>
        <v>5746862</v>
      </c>
    </row>
    <row r="33" spans="2:9" ht="52.5" customHeight="1">
      <c r="B33" s="40" t="s">
        <v>38</v>
      </c>
      <c r="C33" s="52"/>
      <c r="D33" s="55">
        <f>D25+D32</f>
        <v>74063081</v>
      </c>
      <c r="E33" s="55">
        <f>E25+E32</f>
        <v>10532496</v>
      </c>
      <c r="F33" s="55">
        <f>F25+F32</f>
        <v>5489292</v>
      </c>
      <c r="G33" s="55">
        <f>G25+G32</f>
        <v>0</v>
      </c>
      <c r="H33" s="55">
        <f>H25+H32</f>
        <v>4</v>
      </c>
      <c r="I33" s="55">
        <f t="shared" si="0"/>
        <v>79106289</v>
      </c>
    </row>
    <row r="34" spans="1:9" ht="25.5" customHeight="1" thickBot="1">
      <c r="A34" s="28"/>
      <c r="B34" s="41"/>
      <c r="C34" s="53"/>
      <c r="D34" s="56"/>
      <c r="E34" s="56"/>
      <c r="F34" s="56"/>
      <c r="G34" s="56"/>
      <c r="H34" s="56"/>
      <c r="I34" s="5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Normal="75" workbookViewId="0" topLeftCell="A1">
      <pane xSplit="3" ySplit="11" topLeftCell="D12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K1" sqref="K1:W16384"/>
    </sheetView>
  </sheetViews>
  <sheetFormatPr defaultColWidth="9.00390625" defaultRowHeight="13.5"/>
  <cols>
    <col min="1" max="1" width="1.75390625" style="30" customWidth="1"/>
    <col min="2" max="2" width="13.375" style="30" customWidth="1"/>
    <col min="3" max="3" width="1.75390625" style="30" customWidth="1"/>
    <col min="4" max="7" width="15.25390625" style="30" customWidth="1"/>
    <col min="8" max="8" width="15.25390625" style="51" customWidth="1"/>
    <col min="9" max="9" width="15.25390625" style="30" customWidth="1"/>
    <col min="10" max="16384" width="9.00390625" style="30" customWidth="1"/>
  </cols>
  <sheetData>
    <row r="1" ht="14.25">
      <c r="B1" s="19" t="s">
        <v>30</v>
      </c>
    </row>
    <row r="4" spans="1:9" ht="24">
      <c r="A4" s="3"/>
      <c r="B4" s="23"/>
      <c r="C4" s="3"/>
      <c r="D4" s="4"/>
      <c r="E4" s="4"/>
      <c r="F4" s="4"/>
      <c r="G4" s="4"/>
      <c r="H4" s="32"/>
      <c r="I4" s="4"/>
    </row>
    <row r="5" spans="1:9" ht="17.25">
      <c r="A5" s="3"/>
      <c r="B5" s="3"/>
      <c r="C5" s="3"/>
      <c r="D5" s="4"/>
      <c r="E5" s="4"/>
      <c r="F5" s="4"/>
      <c r="G5" s="4"/>
      <c r="H5" s="32"/>
      <c r="I5" s="4"/>
    </row>
    <row r="6" spans="1:9" ht="15" thickBot="1">
      <c r="A6" s="28"/>
      <c r="B6" s="29" t="s">
        <v>29</v>
      </c>
      <c r="C6" s="28"/>
      <c r="D6" s="29"/>
      <c r="E6" s="29"/>
      <c r="F6" s="29"/>
      <c r="G6" s="29"/>
      <c r="H6" s="33"/>
      <c r="I6" s="26" t="s">
        <v>2</v>
      </c>
    </row>
    <row r="7" spans="1:9" s="47" customFormat="1" ht="13.5">
      <c r="A7" s="7"/>
      <c r="B7" s="8"/>
      <c r="C7" s="42"/>
      <c r="D7" s="9"/>
      <c r="E7" s="10" t="str">
        <f>その１!E7</f>
        <v>平　　　成　　　23　　　年　　　度</v>
      </c>
      <c r="F7" s="10"/>
      <c r="G7" s="11"/>
      <c r="H7" s="34"/>
      <c r="I7" s="9"/>
    </row>
    <row r="8" spans="1:9" s="47" customFormat="1" ht="13.5">
      <c r="A8" s="7"/>
      <c r="B8" s="8"/>
      <c r="C8" s="9"/>
      <c r="D8" s="12" t="str">
        <f>その１!D8</f>
        <v>平成22年度末</v>
      </c>
      <c r="E8" s="12"/>
      <c r="F8" s="12"/>
      <c r="G8" s="12"/>
      <c r="H8" s="35" t="s">
        <v>3</v>
      </c>
      <c r="I8" s="12" t="str">
        <f>その１!I8</f>
        <v>平成23年度末</v>
      </c>
    </row>
    <row r="9" spans="1:9" s="47" customFormat="1" ht="13.5">
      <c r="A9" s="7"/>
      <c r="B9" s="31" t="s">
        <v>39</v>
      </c>
      <c r="C9" s="12"/>
      <c r="D9" s="12" t="s">
        <v>4</v>
      </c>
      <c r="E9" s="12" t="s">
        <v>5</v>
      </c>
      <c r="F9" s="12" t="s">
        <v>6</v>
      </c>
      <c r="G9" s="12" t="s">
        <v>7</v>
      </c>
      <c r="H9" s="35"/>
      <c r="I9" s="12" t="s">
        <v>4</v>
      </c>
    </row>
    <row r="10" spans="1:9" s="48" customFormat="1" ht="13.5">
      <c r="A10" s="13"/>
      <c r="B10" s="8"/>
      <c r="C10" s="9"/>
      <c r="D10" s="12"/>
      <c r="E10" s="12"/>
      <c r="F10" s="12"/>
      <c r="G10" s="12" t="s">
        <v>8</v>
      </c>
      <c r="H10" s="35"/>
      <c r="I10" s="12"/>
    </row>
    <row r="11" spans="1:9" s="47" customFormat="1" ht="14.25" thickBot="1">
      <c r="A11" s="14"/>
      <c r="B11" s="15"/>
      <c r="C11" s="16"/>
      <c r="D11" s="17" t="s">
        <v>9</v>
      </c>
      <c r="E11" s="17" t="s">
        <v>10</v>
      </c>
      <c r="F11" s="17" t="s">
        <v>11</v>
      </c>
      <c r="G11" s="17" t="s">
        <v>12</v>
      </c>
      <c r="H11" s="36" t="s">
        <v>13</v>
      </c>
      <c r="I11" s="18" t="s">
        <v>14</v>
      </c>
    </row>
    <row r="12" spans="1:9" ht="52.5" customHeight="1">
      <c r="A12" s="4"/>
      <c r="B12" s="5" t="s">
        <v>15</v>
      </c>
      <c r="C12" s="6"/>
      <c r="D12" s="54">
        <f>その１!D12+その２!D12+その３!D12</f>
        <v>12986875</v>
      </c>
      <c r="E12" s="54">
        <f>その１!E12+その２!E12+その３!E12</f>
        <v>697207</v>
      </c>
      <c r="F12" s="54">
        <f>その１!F12+その２!F12+その３!F12</f>
        <v>221968</v>
      </c>
      <c r="G12" s="54">
        <f>その１!G12+その２!G12+その３!G12</f>
        <v>0</v>
      </c>
      <c r="H12" s="54">
        <f>その１!H12+その２!H12+その３!H12</f>
        <v>0</v>
      </c>
      <c r="I12" s="54">
        <f>D12+E12-F12+G12+H12</f>
        <v>13462114</v>
      </c>
    </row>
    <row r="13" spans="2:9" ht="35.25" customHeight="1">
      <c r="B13" s="39" t="s">
        <v>16</v>
      </c>
      <c r="C13" s="52"/>
      <c r="D13" s="54">
        <f>その１!D13+その２!D13+その３!D13</f>
        <v>5123783</v>
      </c>
      <c r="E13" s="54">
        <f>その１!E13+その２!E13+その３!E13</f>
        <v>993131</v>
      </c>
      <c r="F13" s="54">
        <f>その１!F13+その２!F13+その３!F13</f>
        <v>76318</v>
      </c>
      <c r="G13" s="54">
        <f>その１!G13+その２!G13+その３!G13</f>
        <v>0</v>
      </c>
      <c r="H13" s="54">
        <f>その１!H13+その２!H13+その３!H13</f>
        <v>2</v>
      </c>
      <c r="I13" s="55">
        <f aca="true" t="shared" si="0" ref="I13:I33">D13+E13-F13+G13+H13</f>
        <v>6040598</v>
      </c>
    </row>
    <row r="14" spans="2:9" ht="35.25" customHeight="1">
      <c r="B14" s="39" t="s">
        <v>17</v>
      </c>
      <c r="C14" s="52"/>
      <c r="D14" s="54">
        <f>その１!D14+その２!D14+その３!D14</f>
        <v>23897879</v>
      </c>
      <c r="E14" s="54">
        <f>その１!E14+その２!E14+その３!E14</f>
        <v>5466690</v>
      </c>
      <c r="F14" s="54">
        <f>その１!F14+その２!F14+その３!F14</f>
        <v>745746</v>
      </c>
      <c r="G14" s="54">
        <f>その１!G14+その２!G14+その３!G14</f>
        <v>0</v>
      </c>
      <c r="H14" s="54">
        <f>その１!H14+その２!H14+その３!H14</f>
        <v>0</v>
      </c>
      <c r="I14" s="55">
        <f t="shared" si="0"/>
        <v>28618823</v>
      </c>
    </row>
    <row r="15" spans="2:9" ht="35.25" customHeight="1">
      <c r="B15" s="39" t="s">
        <v>18</v>
      </c>
      <c r="C15" s="52"/>
      <c r="D15" s="54">
        <f>その１!D15+その２!D15+その３!D15</f>
        <v>8188354</v>
      </c>
      <c r="E15" s="54">
        <f>その１!E15+その２!E15+その３!E15</f>
        <v>2413222</v>
      </c>
      <c r="F15" s="54">
        <f>その１!F15+その２!F15+その３!F15</f>
        <v>65615</v>
      </c>
      <c r="G15" s="54">
        <f>その１!G15+その２!G15+その３!G15</f>
        <v>0</v>
      </c>
      <c r="H15" s="54">
        <f>その１!H15+その２!H15+その３!H15</f>
        <v>0</v>
      </c>
      <c r="I15" s="55">
        <f t="shared" si="0"/>
        <v>10535961</v>
      </c>
    </row>
    <row r="16" spans="2:9" ht="35.25" customHeight="1">
      <c r="B16" s="39" t="s">
        <v>19</v>
      </c>
      <c r="C16" s="52"/>
      <c r="D16" s="54">
        <f>その１!D16+その２!D16+その３!D16</f>
        <v>12620925</v>
      </c>
      <c r="E16" s="54">
        <f>その１!E16+その２!E16+その３!E16</f>
        <v>1242515</v>
      </c>
      <c r="F16" s="54">
        <f>その１!F16+その２!F16+その３!F16</f>
        <v>1756</v>
      </c>
      <c r="G16" s="54">
        <f>その１!G16+その２!G16+その３!G16</f>
        <v>0</v>
      </c>
      <c r="H16" s="54">
        <f>その１!H16+その２!H16+その３!H16</f>
        <v>455</v>
      </c>
      <c r="I16" s="55">
        <f t="shared" si="0"/>
        <v>13862139</v>
      </c>
    </row>
    <row r="17" spans="2:9" ht="35.25" customHeight="1">
      <c r="B17" s="39" t="s">
        <v>20</v>
      </c>
      <c r="C17" s="52"/>
      <c r="D17" s="54">
        <f>その１!D17+その２!D17+その３!D17</f>
        <v>6649315</v>
      </c>
      <c r="E17" s="54">
        <f>その１!E17+その２!E17+その３!E17</f>
        <v>944123</v>
      </c>
      <c r="F17" s="54">
        <f>その１!F17+その２!F17+その３!F17</f>
        <v>120781</v>
      </c>
      <c r="G17" s="54">
        <f>その１!G17+その２!G17+その３!G17</f>
        <v>0</v>
      </c>
      <c r="H17" s="54">
        <f>その１!H17+その２!H17+その３!H17</f>
        <v>0</v>
      </c>
      <c r="I17" s="55">
        <f t="shared" si="0"/>
        <v>7472657</v>
      </c>
    </row>
    <row r="18" spans="2:9" ht="35.25" customHeight="1">
      <c r="B18" s="39" t="s">
        <v>31</v>
      </c>
      <c r="C18" s="52"/>
      <c r="D18" s="54">
        <f>その１!D18+その２!D18+その３!D18</f>
        <v>622224</v>
      </c>
      <c r="E18" s="54">
        <f>その１!E18+その２!E18+その３!E18</f>
        <v>2860388</v>
      </c>
      <c r="F18" s="54">
        <f>その１!F18+その２!F18+その３!F18</f>
        <v>721879</v>
      </c>
      <c r="G18" s="54">
        <f>その１!G18+その２!G18+その３!G18</f>
        <v>0</v>
      </c>
      <c r="H18" s="54">
        <f>その１!H18+その２!H18+その３!H18</f>
        <v>0</v>
      </c>
      <c r="I18" s="55">
        <f t="shared" si="0"/>
        <v>2760733</v>
      </c>
    </row>
    <row r="19" spans="2:9" ht="35.25" customHeight="1">
      <c r="B19" s="39" t="s">
        <v>32</v>
      </c>
      <c r="C19" s="52"/>
      <c r="D19" s="54">
        <f>その１!D19+その２!D19+その３!D19</f>
        <v>9753753</v>
      </c>
      <c r="E19" s="54">
        <f>その１!E19+その２!E19+その３!E19</f>
        <v>1098083</v>
      </c>
      <c r="F19" s="54">
        <f>その１!F19+その２!F19+その３!F19</f>
        <v>1154492</v>
      </c>
      <c r="G19" s="54">
        <f>その１!G19+その２!G19+その３!G19</f>
        <v>0</v>
      </c>
      <c r="H19" s="54">
        <f>その１!H19+その２!H19+その３!H19</f>
        <v>0</v>
      </c>
      <c r="I19" s="55">
        <f t="shared" si="0"/>
        <v>9697344</v>
      </c>
    </row>
    <row r="20" spans="2:9" ht="35.25" customHeight="1">
      <c r="B20" s="39" t="s">
        <v>33</v>
      </c>
      <c r="C20" s="52"/>
      <c r="D20" s="54">
        <f>その１!D20+その２!D20+その３!D20</f>
        <v>3087087</v>
      </c>
      <c r="E20" s="54">
        <f>その１!E20+その２!E20+その３!E20</f>
        <v>425572</v>
      </c>
      <c r="F20" s="54">
        <f>その１!F20+その２!F20+その３!F20</f>
        <v>295200</v>
      </c>
      <c r="G20" s="54">
        <f>その１!G20+その２!G20+その３!G20</f>
        <v>0</v>
      </c>
      <c r="H20" s="54">
        <f>その１!H20+その２!H20+その３!H20</f>
        <v>0</v>
      </c>
      <c r="I20" s="55">
        <f t="shared" si="0"/>
        <v>3217459</v>
      </c>
    </row>
    <row r="21" spans="2:9" ht="35.25" customHeight="1">
      <c r="B21" s="39" t="s">
        <v>34</v>
      </c>
      <c r="C21" s="52"/>
      <c r="D21" s="54">
        <f>その１!D21+その２!D21+その３!D21</f>
        <v>3447966</v>
      </c>
      <c r="E21" s="54">
        <f>その１!E21+その２!E21+その３!E21</f>
        <v>241950</v>
      </c>
      <c r="F21" s="54">
        <f>その１!F21+その２!F21+その３!F21</f>
        <v>225108</v>
      </c>
      <c r="G21" s="54">
        <f>その１!G21+その２!G21+その３!G21</f>
        <v>250000</v>
      </c>
      <c r="H21" s="54">
        <f>その１!H21+その２!H21+その３!H21</f>
        <v>0</v>
      </c>
      <c r="I21" s="55">
        <f t="shared" si="0"/>
        <v>3714808</v>
      </c>
    </row>
    <row r="22" spans="2:9" ht="35.25" customHeight="1">
      <c r="B22" s="39" t="s">
        <v>35</v>
      </c>
      <c r="C22" s="52"/>
      <c r="D22" s="54">
        <f>その１!D22+その２!D22+その３!D22</f>
        <v>8209137</v>
      </c>
      <c r="E22" s="54">
        <f>その１!E22+その２!E22+その３!E22</f>
        <v>406148</v>
      </c>
      <c r="F22" s="54">
        <f>その１!F22+その２!F22+その３!F22</f>
        <v>1790595</v>
      </c>
      <c r="G22" s="54">
        <f>その１!G22+その２!G22+その３!G22</f>
        <v>0</v>
      </c>
      <c r="H22" s="54">
        <f>その１!H22+その２!H22+その３!H22</f>
        <v>0</v>
      </c>
      <c r="I22" s="55">
        <f t="shared" si="0"/>
        <v>6824690</v>
      </c>
    </row>
    <row r="23" spans="2:9" ht="35.25" customHeight="1">
      <c r="B23" s="39" t="s">
        <v>36</v>
      </c>
      <c r="C23" s="52"/>
      <c r="D23" s="54">
        <f>その１!D23+その２!D23+その３!D23</f>
        <v>19453847</v>
      </c>
      <c r="E23" s="54">
        <f>その１!E23+その２!E23+その３!E23</f>
        <v>2683191</v>
      </c>
      <c r="F23" s="54">
        <f>その１!F23+その２!F23+その３!F23</f>
        <v>13728</v>
      </c>
      <c r="G23" s="54">
        <f>その１!G23+その２!G23+その３!G23</f>
        <v>0</v>
      </c>
      <c r="H23" s="54">
        <f>その１!H23+その２!H23+その３!H23</f>
        <v>1</v>
      </c>
      <c r="I23" s="55">
        <f t="shared" si="0"/>
        <v>22123311</v>
      </c>
    </row>
    <row r="24" spans="2:9" ht="35.25" customHeight="1">
      <c r="B24" s="39" t="s">
        <v>37</v>
      </c>
      <c r="C24" s="52"/>
      <c r="D24" s="54">
        <f>その１!D24+その２!D24+その３!D24</f>
        <v>9868312</v>
      </c>
      <c r="E24" s="54">
        <f>その１!E24+その２!E24+その３!E24</f>
        <v>1054744</v>
      </c>
      <c r="F24" s="54">
        <f>その１!F24+その２!F24+その３!F24</f>
        <v>24080</v>
      </c>
      <c r="G24" s="54">
        <f>その１!G24+その２!G24+その３!G24</f>
        <v>0</v>
      </c>
      <c r="H24" s="54">
        <f>その１!H24+その２!H24+その３!H24</f>
        <v>2</v>
      </c>
      <c r="I24" s="55">
        <f t="shared" si="0"/>
        <v>10898978</v>
      </c>
    </row>
    <row r="25" spans="2:9" ht="52.5" customHeight="1">
      <c r="B25" s="40" t="s">
        <v>42</v>
      </c>
      <c r="C25" s="52"/>
      <c r="D25" s="55">
        <f>SUM(D12:D24)</f>
        <v>123909457</v>
      </c>
      <c r="E25" s="55">
        <f>SUM(E12:E24)</f>
        <v>20526964</v>
      </c>
      <c r="F25" s="55">
        <f>SUM(F12:F24)</f>
        <v>5457266</v>
      </c>
      <c r="G25" s="55">
        <f>SUM(G12:G24)</f>
        <v>250000</v>
      </c>
      <c r="H25" s="55">
        <f>SUM(H12:H24)</f>
        <v>460</v>
      </c>
      <c r="I25" s="55">
        <f t="shared" si="0"/>
        <v>139229615</v>
      </c>
    </row>
    <row r="26" spans="2:9" ht="52.5" customHeight="1">
      <c r="B26" s="39" t="s">
        <v>21</v>
      </c>
      <c r="C26" s="52"/>
      <c r="D26" s="54">
        <f>その１!D26+その２!D26+その３!D26</f>
        <v>2163058</v>
      </c>
      <c r="E26" s="54">
        <f>その１!E26+その２!E26+その３!E26</f>
        <v>220800</v>
      </c>
      <c r="F26" s="54">
        <f>その１!F26+その２!F26+その３!F26</f>
        <v>231597</v>
      </c>
      <c r="G26" s="54">
        <f>その１!G26+その２!G26+その３!G26</f>
        <v>0</v>
      </c>
      <c r="H26" s="54">
        <f>その１!H26+その２!H26+その３!H26</f>
        <v>0</v>
      </c>
      <c r="I26" s="55">
        <f t="shared" si="0"/>
        <v>2152261</v>
      </c>
    </row>
    <row r="27" spans="2:9" ht="35.25" customHeight="1">
      <c r="B27" s="39" t="s">
        <v>22</v>
      </c>
      <c r="C27" s="52"/>
      <c r="D27" s="54">
        <f>その１!D27+その２!D27+その３!D27</f>
        <v>1876337</v>
      </c>
      <c r="E27" s="54">
        <f>その１!E27+その２!E27+その３!E27</f>
        <v>152500</v>
      </c>
      <c r="F27" s="54">
        <f>その１!F27+その２!F27+その３!F27</f>
        <v>501000</v>
      </c>
      <c r="G27" s="54">
        <f>その１!G27+その２!G27+その３!G27</f>
        <v>0</v>
      </c>
      <c r="H27" s="54">
        <f>その１!H27+その２!H27+その３!H27</f>
        <v>0</v>
      </c>
      <c r="I27" s="55">
        <f t="shared" si="0"/>
        <v>1527837</v>
      </c>
    </row>
    <row r="28" spans="2:9" ht="35.25" customHeight="1">
      <c r="B28" s="39" t="s">
        <v>40</v>
      </c>
      <c r="C28" s="52"/>
      <c r="D28" s="54">
        <f>その１!D28+その２!D28+その３!D28</f>
        <v>3722742</v>
      </c>
      <c r="E28" s="54">
        <f>その１!E28+その２!E28+その３!E28</f>
        <v>479955</v>
      </c>
      <c r="F28" s="54">
        <f>その１!F28+その２!F28+その３!F28</f>
        <v>160839</v>
      </c>
      <c r="G28" s="54">
        <f>その１!G28+その２!G28+その３!G28</f>
        <v>0</v>
      </c>
      <c r="H28" s="54">
        <f>その１!H28+その２!H28+その３!H28</f>
        <v>-2622</v>
      </c>
      <c r="I28" s="55">
        <f t="shared" si="0"/>
        <v>4039236</v>
      </c>
    </row>
    <row r="29" spans="2:9" ht="35.25" customHeight="1">
      <c r="B29" s="39" t="s">
        <v>23</v>
      </c>
      <c r="C29" s="52"/>
      <c r="D29" s="54">
        <f>その１!D29+その２!D29+その３!D29</f>
        <v>2274572</v>
      </c>
      <c r="E29" s="54">
        <f>その１!E29+その２!E29+その３!E29</f>
        <v>220569</v>
      </c>
      <c r="F29" s="54">
        <f>その１!F29+その２!F29+その３!F29</f>
        <v>2880</v>
      </c>
      <c r="G29" s="54">
        <f>その１!G29+その２!G29+その３!G29</f>
        <v>0</v>
      </c>
      <c r="H29" s="54">
        <f>その１!H29+その２!H29+その３!H29</f>
        <v>0</v>
      </c>
      <c r="I29" s="55">
        <f t="shared" si="0"/>
        <v>2492261</v>
      </c>
    </row>
    <row r="30" spans="2:9" ht="35.25" customHeight="1">
      <c r="B30" s="39" t="s">
        <v>24</v>
      </c>
      <c r="C30" s="52"/>
      <c r="D30" s="54">
        <f>その１!D30+その２!D30+その３!D30</f>
        <v>936137</v>
      </c>
      <c r="E30" s="54">
        <f>その１!E30+その２!E30+その３!E30</f>
        <v>102475</v>
      </c>
      <c r="F30" s="54">
        <f>その１!F30+その２!F30+その３!F30</f>
        <v>164</v>
      </c>
      <c r="G30" s="54">
        <f>その１!G30+その２!G30+その３!G30</f>
        <v>0</v>
      </c>
      <c r="H30" s="54">
        <f>その１!H30+その２!H30+その３!H30</f>
        <v>0</v>
      </c>
      <c r="I30" s="55">
        <f t="shared" si="0"/>
        <v>1038448</v>
      </c>
    </row>
    <row r="31" spans="2:9" ht="35.25" customHeight="1">
      <c r="B31" s="39" t="s">
        <v>25</v>
      </c>
      <c r="C31" s="52"/>
      <c r="D31" s="54">
        <f>その１!D31+その２!D31+その３!D31</f>
        <v>1849523</v>
      </c>
      <c r="E31" s="54">
        <f>その１!E31+その２!E31+その３!E31</f>
        <v>303003</v>
      </c>
      <c r="F31" s="54">
        <f>その１!F31+その２!F31+その３!F31</f>
        <v>280980</v>
      </c>
      <c r="G31" s="54">
        <f>その１!G31+その２!G31+その３!G31</f>
        <v>0</v>
      </c>
      <c r="H31" s="54">
        <f>その１!H31+その２!H31+その３!H31</f>
        <v>0</v>
      </c>
      <c r="I31" s="55">
        <f t="shared" si="0"/>
        <v>1871546</v>
      </c>
    </row>
    <row r="32" spans="2:9" ht="52.5" customHeight="1">
      <c r="B32" s="40" t="s">
        <v>43</v>
      </c>
      <c r="C32" s="52"/>
      <c r="D32" s="55">
        <f>SUM(D26:D31)</f>
        <v>12822369</v>
      </c>
      <c r="E32" s="55">
        <f>SUM(E26:E31)</f>
        <v>1479302</v>
      </c>
      <c r="F32" s="55">
        <f>SUM(F26:F31)</f>
        <v>1177460</v>
      </c>
      <c r="G32" s="54">
        <f>その１!G32+その２!G32+その３!G32</f>
        <v>0</v>
      </c>
      <c r="H32" s="54">
        <f>その１!H32+その２!H32+その３!H32</f>
        <v>-2622</v>
      </c>
      <c r="I32" s="55">
        <f t="shared" si="0"/>
        <v>13121589</v>
      </c>
    </row>
    <row r="33" spans="2:9" ht="52.5" customHeight="1">
      <c r="B33" s="40" t="s">
        <v>38</v>
      </c>
      <c r="C33" s="52"/>
      <c r="D33" s="55">
        <f>D25+D32</f>
        <v>136731826</v>
      </c>
      <c r="E33" s="55">
        <f>E25+E32</f>
        <v>22006266</v>
      </c>
      <c r="F33" s="55">
        <f>F25+F32</f>
        <v>6634726</v>
      </c>
      <c r="G33" s="55">
        <f>G25+G32</f>
        <v>250000</v>
      </c>
      <c r="H33" s="55">
        <f>H25+H32</f>
        <v>-2162</v>
      </c>
      <c r="I33" s="55">
        <f t="shared" si="0"/>
        <v>152351204</v>
      </c>
    </row>
    <row r="34" spans="1:9" ht="25.5" customHeight="1" thickBot="1">
      <c r="A34" s="28"/>
      <c r="B34" s="41"/>
      <c r="C34" s="53"/>
      <c r="D34" s="56"/>
      <c r="E34" s="56"/>
      <c r="F34" s="56"/>
      <c r="G34" s="56"/>
      <c r="H34" s="56"/>
      <c r="I34" s="5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2011-01-07T08:15:09Z</cp:lastPrinted>
  <dcterms:created xsi:type="dcterms:W3CDTF">1996-12-27T11:06:01Z</dcterms:created>
  <dcterms:modified xsi:type="dcterms:W3CDTF">2013-03-28T06:10:02Z</dcterms:modified>
  <cp:category/>
  <cp:version/>
  <cp:contentType/>
  <cp:contentStatus/>
</cp:coreProperties>
</file>