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0" windowWidth="9570" windowHeight="8670" activeTab="0"/>
  </bookViews>
  <sheets>
    <sheet name="１合計" sheetId="1" r:id="rId1"/>
    <sheet name="２合計" sheetId="2" r:id="rId2"/>
    <sheet name="３補助" sheetId="3" r:id="rId3"/>
    <sheet name="４補助" sheetId="4" r:id="rId4"/>
    <sheet name="５補助" sheetId="5" r:id="rId5"/>
    <sheet name="６補助" sheetId="6" r:id="rId6"/>
    <sheet name="７単独 " sheetId="7" r:id="rId7"/>
    <sheet name="８単独" sheetId="8" r:id="rId8"/>
    <sheet name="９単独" sheetId="9" r:id="rId9"/>
    <sheet name="１０単独" sheetId="10" r:id="rId10"/>
    <sheet name="１１県営" sheetId="11" r:id="rId11"/>
    <sheet name="１２県営" sheetId="12" r:id="rId12"/>
    <sheet name="１３国直" sheetId="13" r:id="rId13"/>
    <sheet name="１４国直" sheetId="14" r:id="rId14"/>
  </sheets>
  <definedNames>
    <definedName name="_xlnm.Print_Area" localSheetId="9">'１０単独'!$A$1:$R$34</definedName>
    <definedName name="_xlnm.Print_Area" localSheetId="10">'１１県営'!$A$1:$R$34</definedName>
    <definedName name="_xlnm.Print_Area" localSheetId="11">'１２県営'!$A$1:$R$34</definedName>
    <definedName name="_xlnm.Print_Area" localSheetId="13">'１４国直'!$A$1:$R$34</definedName>
    <definedName name="_xlnm.Print_Area" localSheetId="1">'２合計'!$A$1:$R$34</definedName>
    <definedName name="_xlnm.Print_Area" localSheetId="3">'４補助'!$A$1:$R$34</definedName>
    <definedName name="_xlnm.Print_Area" localSheetId="4">'５補助'!$A$1:$R$34</definedName>
    <definedName name="_xlnm.Print_Area" localSheetId="5">'６補助'!$A$1:$R$34</definedName>
    <definedName name="_xlnm.Print_Area" localSheetId="6">'７単独 '!$A$1:$R$34</definedName>
    <definedName name="_xlnm.Print_Area" localSheetId="7">'８単独'!$A$1:$R$34</definedName>
  </definedNames>
  <calcPr fullCalcOnLoad="1"/>
</workbook>
</file>

<file path=xl/sharedStrings.xml><?xml version="1.0" encoding="utf-8"?>
<sst xmlns="http://schemas.openxmlformats.org/spreadsheetml/2006/main" count="1057" uniqueCount="146">
  <si>
    <t>第２５表　　目 的 別 普 通 建 設 事 業 費</t>
  </si>
  <si>
    <t>合　　　　　　計</t>
  </si>
  <si>
    <t>（単位：千円）</t>
  </si>
  <si>
    <t>　１</t>
  </si>
  <si>
    <t>　２</t>
  </si>
  <si>
    <t>　３</t>
  </si>
  <si>
    <t>　４</t>
  </si>
  <si>
    <t>　５</t>
  </si>
  <si>
    <t>　６</t>
  </si>
  <si>
    <t>　７</t>
  </si>
  <si>
    <t>議　　会　　費</t>
  </si>
  <si>
    <t>総　　務　　費</t>
  </si>
  <si>
    <t>民　　生　　費</t>
  </si>
  <si>
    <t>　う　ち</t>
  </si>
  <si>
    <t>衛　　生　　費</t>
  </si>
  <si>
    <t>労　　働　　費</t>
  </si>
  <si>
    <t>農林水産業費</t>
  </si>
  <si>
    <t>商　　工　　費</t>
  </si>
  <si>
    <t>児 童 福 祉 費</t>
  </si>
  <si>
    <t>清　　掃　　費</t>
  </si>
  <si>
    <t>農　　業　　費</t>
  </si>
  <si>
    <t>農　　地　　費</t>
  </si>
  <si>
    <t>林　　業　　費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</si>
  <si>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</si>
  <si>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</si>
  <si>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</si>
  <si>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</si>
  <si>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</si>
  <si>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</si>
  <si>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</si>
  <si>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</si>
  <si>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</si>
  <si>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</si>
  <si>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</si>
  <si>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第２５表　　目 的 別 普 通 建 設 事 業 費 （つづき）</t>
  </si>
  <si>
    <t>合　　　　　　計　（つづき）</t>
  </si>
  <si>
    <t>　８</t>
  </si>
  <si>
    <t>　９</t>
  </si>
  <si>
    <t>　１０</t>
  </si>
  <si>
    <t>　１１</t>
  </si>
  <si>
    <t>合　　　　　計</t>
  </si>
  <si>
    <t>土　　木　　費</t>
  </si>
  <si>
    <t>消　　防　　費</t>
  </si>
  <si>
    <t>教　　育　　費</t>
  </si>
  <si>
    <t>諸　支　出　金</t>
  </si>
  <si>
    <t>道路橋りょう費</t>
  </si>
  <si>
    <t>河　　川　　費</t>
  </si>
  <si>
    <t>都 市 計 画 費</t>
  </si>
  <si>
    <t>住　　宅　　費</t>
  </si>
  <si>
    <t>小　学　校　費</t>
  </si>
  <si>
    <t>中　学　校　費</t>
  </si>
  <si>
    <t>幼　稚　園　費</t>
  </si>
  <si>
    <t>（１～１１）</t>
  </si>
  <si>
    <t>第２　　　11　普通建設事業費の状況</t>
  </si>
  <si>
    <t>第２　　　11　普通建設事業の状況</t>
  </si>
  <si>
    <t>１　補　助　事　業　費</t>
  </si>
  <si>
    <t>左　　　　　　　　の　　　　　　　　内　　　　　　　　訳</t>
  </si>
  <si>
    <t>　(1)</t>
  </si>
  <si>
    <t>　(2)</t>
  </si>
  <si>
    <t>　(3)</t>
  </si>
  <si>
    <t>庁　　舎　　等</t>
  </si>
  <si>
    <t>保　　育　　所</t>
  </si>
  <si>
    <t>ご　み　処　理</t>
  </si>
  <si>
    <t>し　尿　処　理</t>
  </si>
  <si>
    <t>環 境 衛 生 費</t>
  </si>
  <si>
    <t>そ　　の　　他</t>
  </si>
  <si>
    <t>１　補　助　事　業　費　（つづき）</t>
  </si>
  <si>
    <t>左　　　　　　　　　　　の　　　　　　　　　　　内　　　　　　　　　　　訳　　　　　　　　　　</t>
  </si>
  <si>
    <t>左 の 内 訳</t>
  </si>
  <si>
    <t>　(4)</t>
  </si>
  <si>
    <t>　(5)</t>
  </si>
  <si>
    <t>　(6)</t>
  </si>
  <si>
    <t>　(7)</t>
  </si>
  <si>
    <t>造　　　　　林</t>
  </si>
  <si>
    <t>林　　　　　道</t>
  </si>
  <si>
    <t>治　　　　　山</t>
  </si>
  <si>
    <t>砂　　　　　防</t>
  </si>
  <si>
    <t>漁　　　　　港</t>
  </si>
  <si>
    <t>農業農村整備</t>
  </si>
  <si>
    <t>国立公園等</t>
  </si>
  <si>
    <t>観　　　　　光</t>
  </si>
  <si>
    <t>道　　　　　路</t>
  </si>
  <si>
    <t>　　　　　　　　　　　　　　　　　　　　　　　　左　　　　　　　　　　　　　　　　　　　　　　　　　の　　　　　　　　　　　　　　　　　　　　　　　　　　　　　　　内　　　　　　　　　　　　　　　　　　　　　　　　　訳</t>
  </si>
  <si>
    <t>　(8)</t>
  </si>
  <si>
    <t>橋　り　ょ　う</t>
  </si>
  <si>
    <t>河　　　　　川</t>
  </si>
  <si>
    <t>港　　　　　湾</t>
  </si>
  <si>
    <t>都　市　計　画</t>
  </si>
  <si>
    <t>街　　　　　路</t>
  </si>
  <si>
    <t>都 市 下 水 路</t>
  </si>
  <si>
    <t>区　画　整　理</t>
  </si>
  <si>
    <t>公　　　　　園</t>
  </si>
  <si>
    <t>住　　　　　宅</t>
  </si>
  <si>
    <t>左　　　　　　　　　　　　　　　　の　　　　　　　　　　　　　　　　　　　　　　　　　内　　　　　　　　　　　　　　　　訳　</t>
  </si>
  <si>
    <t>補 助 事 業 費</t>
  </si>
  <si>
    <t>合　　　　　　 計</t>
  </si>
  <si>
    <t>庁　　　　　舎</t>
  </si>
  <si>
    <t>小　　学　　校</t>
  </si>
  <si>
    <t>中　　学　　校</t>
  </si>
  <si>
    <t>高　等　学　校</t>
  </si>
  <si>
    <t>幼　　稚　　園</t>
  </si>
  <si>
    <t>特　殊　学　校</t>
  </si>
  <si>
    <t>各　種　学　校</t>
  </si>
  <si>
    <t>社　会　教　育</t>
  </si>
  <si>
    <t>（ １～１０）</t>
  </si>
  <si>
    <t>２　単　独　事　業　費</t>
  </si>
  <si>
    <t>２　単　独　事　業　費　（つづき）</t>
  </si>
  <si>
    <t>消　 　防 　　費</t>
  </si>
  <si>
    <t>単 独 事 業 費</t>
  </si>
  <si>
    <t>第２　　　11　普通建設事業費の状況</t>
  </si>
  <si>
    <t>３　県 営 事 業 負 担 金</t>
  </si>
  <si>
    <t>左　　　　　　　　　の　　　　　　　　　内　　　　　　　　　訳</t>
  </si>
  <si>
    <t>道路橋りょう</t>
  </si>
  <si>
    <t>河　川　海　岸</t>
  </si>
  <si>
    <t>３　県 営 事 業 負 担 金 （つづき）</t>
  </si>
  <si>
    <t>左　　　　　　　　　　　　　の　　　　　　　　　　　　　内　　　　　　　　　　　　　訳</t>
  </si>
  <si>
    <t>内　　　　　　　　　　　　　　　　　　　訳</t>
  </si>
  <si>
    <t>県　営　事　業</t>
  </si>
  <si>
    <t>　ア</t>
  </si>
  <si>
    <t>　イ</t>
  </si>
  <si>
    <t>　ウ</t>
  </si>
  <si>
    <t>　エ</t>
  </si>
  <si>
    <t>負　　担　 　金</t>
  </si>
  <si>
    <t>合　　　　　  計</t>
  </si>
  <si>
    <t>４　国 直 轄  ・  同 級 他 団 体  ・  受 託 事 業</t>
  </si>
  <si>
    <t>４　国 直 轄  ・  同 級 他 団 体  ・  受 託 事 業 （つづき）</t>
  </si>
  <si>
    <t>国直轄 ・同級</t>
  </si>
  <si>
    <t>他団体 ・受託</t>
  </si>
  <si>
    <t>合　　　　　 計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</si>
  <si>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</si>
  <si>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</si>
  <si>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</si>
  <si>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</si>
  <si>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</si>
  <si>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</si>
  <si>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</si>
  <si>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</si>
  <si>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</si>
  <si>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市町名</t>
  </si>
  <si>
    <t>市　　計</t>
  </si>
  <si>
    <t>町　　計</t>
  </si>
  <si>
    <t>市町名</t>
  </si>
  <si>
    <t>街　　　　　路</t>
  </si>
  <si>
    <t>左　　　　　　　　　　の　　　　　　　　　　内　　　　　　　　　　訳</t>
  </si>
  <si>
    <t>左　　　　　　　　　　の　　　　　　　　　　内　　　　　　　　　　訳</t>
  </si>
  <si>
    <t>左　　　　　　　　　　の　　　　　　　　　　　内　　　　　　　　　　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</si>
</sst>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38" fontId="5" fillId="0" borderId="0" xfId="16" applyFont="1" applyFill="1" applyAlignment="1">
      <alignment/>
    </xf>
    <xf numFmtId="38" fontId="6" fillId="0" borderId="0" xfId="16" applyFont="1" applyFill="1" applyAlignment="1">
      <alignment horizontal="right"/>
    </xf>
    <xf numFmtId="38" fontId="6" fillId="0" borderId="1" xfId="16" applyFont="1" applyFill="1" applyBorder="1" applyAlignment="1">
      <alignment horizontal="right"/>
    </xf>
    <xf numFmtId="38" fontId="6" fillId="0" borderId="1" xfId="16" applyFont="1" applyFill="1" applyBorder="1" applyAlignment="1">
      <alignment/>
    </xf>
    <xf numFmtId="38" fontId="6" fillId="0" borderId="0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6" fillId="0" borderId="2" xfId="16" applyFont="1" applyFill="1" applyBorder="1" applyAlignment="1" quotePrefix="1">
      <alignment/>
    </xf>
    <xf numFmtId="38" fontId="6" fillId="0" borderId="0" xfId="16" applyFont="1" applyFill="1" applyAlignment="1" quotePrefix="1">
      <alignment/>
    </xf>
    <xf numFmtId="38" fontId="6" fillId="0" borderId="3" xfId="16" applyFont="1" applyFill="1" applyBorder="1" applyAlignment="1">
      <alignment/>
    </xf>
    <xf numFmtId="38" fontId="6" fillId="0" borderId="4" xfId="16" applyFont="1" applyFill="1" applyBorder="1" applyAlignment="1">
      <alignment/>
    </xf>
    <xf numFmtId="38" fontId="6" fillId="0" borderId="0" xfId="16" applyFont="1" applyFill="1" applyBorder="1" applyAlignment="1">
      <alignment horizontal="right"/>
    </xf>
    <xf numFmtId="38" fontId="6" fillId="0" borderId="2" xfId="16" applyFont="1" applyFill="1" applyBorder="1" applyAlignment="1">
      <alignment horizontal="center"/>
    </xf>
    <xf numFmtId="38" fontId="6" fillId="0" borderId="0" xfId="16" applyFont="1" applyFill="1" applyBorder="1" applyAlignment="1">
      <alignment horizontal="center"/>
    </xf>
    <xf numFmtId="38" fontId="6" fillId="0" borderId="2" xfId="16" applyFont="1" applyFill="1" applyBorder="1" applyAlignment="1">
      <alignment horizontal="left"/>
    </xf>
    <xf numFmtId="38" fontId="6" fillId="0" borderId="0" xfId="16" applyFont="1" applyFill="1" applyAlignment="1">
      <alignment/>
    </xf>
    <xf numFmtId="38" fontId="6" fillId="0" borderId="5" xfId="16" applyFont="1" applyFill="1" applyBorder="1" applyAlignment="1">
      <alignment horizontal="right"/>
    </xf>
    <xf numFmtId="38" fontId="6" fillId="0" borderId="0" xfId="16" applyFont="1" applyFill="1" applyBorder="1" applyAlignment="1">
      <alignment horizontal="distributed"/>
    </xf>
    <xf numFmtId="38" fontId="5" fillId="0" borderId="0" xfId="16" applyFont="1" applyFill="1" applyAlignment="1">
      <alignment/>
    </xf>
    <xf numFmtId="38" fontId="6" fillId="0" borderId="0" xfId="16" applyFont="1" applyFill="1" applyAlignment="1">
      <alignment/>
    </xf>
    <xf numFmtId="38" fontId="6" fillId="0" borderId="1" xfId="16" applyFont="1" applyFill="1" applyBorder="1" applyAlignment="1">
      <alignment/>
    </xf>
    <xf numFmtId="38" fontId="6" fillId="0" borderId="0" xfId="16" applyFont="1" applyFill="1" applyBorder="1" applyAlignment="1">
      <alignment/>
    </xf>
    <xf numFmtId="38" fontId="4" fillId="0" borderId="0" xfId="16" applyFont="1" applyFill="1" applyAlignment="1">
      <alignment/>
    </xf>
    <xf numFmtId="38" fontId="4" fillId="0" borderId="0" xfId="16" applyFont="1" applyFill="1" applyAlignment="1">
      <alignment/>
    </xf>
    <xf numFmtId="38" fontId="8" fillId="0" borderId="0" xfId="16" applyFont="1" applyFill="1" applyAlignment="1">
      <alignment/>
    </xf>
    <xf numFmtId="38" fontId="8" fillId="0" borderId="0" xfId="16" applyFont="1" applyFill="1" applyAlignment="1">
      <alignment/>
    </xf>
    <xf numFmtId="38" fontId="4" fillId="0" borderId="1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38" fontId="4" fillId="0" borderId="1" xfId="16" applyFont="1" applyFill="1" applyBorder="1" applyAlignment="1">
      <alignment horizontal="right"/>
    </xf>
    <xf numFmtId="38" fontId="0" fillId="0" borderId="1" xfId="16" applyFont="1" applyFill="1" applyBorder="1" applyAlignment="1">
      <alignment horizontal="right"/>
    </xf>
    <xf numFmtId="38" fontId="0" fillId="0" borderId="0" xfId="16" applyFont="1" applyFill="1" applyAlignment="1">
      <alignment horizontal="right"/>
    </xf>
    <xf numFmtId="38" fontId="0" fillId="0" borderId="1" xfId="16" applyFont="1" applyFill="1" applyBorder="1" applyAlignment="1">
      <alignment/>
    </xf>
    <xf numFmtId="38" fontId="4" fillId="0" borderId="1" xfId="16" applyFont="1" applyFill="1" applyBorder="1" applyAlignment="1">
      <alignment/>
    </xf>
    <xf numFmtId="38" fontId="0" fillId="0" borderId="0" xfId="16" applyFont="1" applyFill="1" applyAlignment="1">
      <alignment/>
    </xf>
    <xf numFmtId="41" fontId="4" fillId="0" borderId="0" xfId="16" applyNumberFormat="1" applyFont="1" applyAlignment="1">
      <alignment horizontal="right"/>
    </xf>
    <xf numFmtId="41" fontId="4" fillId="0" borderId="0" xfId="16" applyNumberFormat="1" applyFont="1" applyFill="1" applyAlignment="1">
      <alignment horizontal="right"/>
    </xf>
    <xf numFmtId="38" fontId="4" fillId="0" borderId="0" xfId="16" applyFont="1" applyAlignment="1">
      <alignment/>
    </xf>
    <xf numFmtId="38" fontId="5" fillId="0" borderId="0" xfId="16" applyFont="1" applyAlignment="1">
      <alignment/>
    </xf>
    <xf numFmtId="38" fontId="8" fillId="0" borderId="0" xfId="16" applyFont="1" applyAlignment="1">
      <alignment/>
    </xf>
    <xf numFmtId="38" fontId="6" fillId="0" borderId="0" xfId="16" applyFont="1" applyAlignment="1">
      <alignment horizontal="right"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 horizontal="right"/>
    </xf>
    <xf numFmtId="38" fontId="6" fillId="0" borderId="4" xfId="16" applyFont="1" applyFill="1" applyBorder="1" applyAlignment="1">
      <alignment horizontal="centerContinuous"/>
    </xf>
    <xf numFmtId="38" fontId="6" fillId="0" borderId="3" xfId="16" applyFont="1" applyFill="1" applyBorder="1" applyAlignment="1">
      <alignment horizontal="centerContinuous"/>
    </xf>
    <xf numFmtId="38" fontId="6" fillId="0" borderId="0" xfId="16" applyFont="1" applyFill="1" applyAlignment="1" quotePrefix="1">
      <alignment horizontal="left"/>
    </xf>
    <xf numFmtId="38" fontId="6" fillId="0" borderId="4" xfId="16" applyFont="1" applyFill="1" applyBorder="1" applyAlignment="1">
      <alignment horizontal="center"/>
    </xf>
    <xf numFmtId="38" fontId="6" fillId="0" borderId="3" xfId="16" applyFont="1" applyFill="1" applyBorder="1" applyAlignment="1">
      <alignment horizontal="center"/>
    </xf>
    <xf numFmtId="38" fontId="6" fillId="0" borderId="2" xfId="16" applyFont="1" applyFill="1" applyBorder="1" applyAlignment="1" quotePrefix="1">
      <alignment horizontal="left"/>
    </xf>
    <xf numFmtId="38" fontId="6" fillId="0" borderId="5" xfId="16" applyFont="1" applyFill="1" applyBorder="1" applyAlignment="1">
      <alignment horizontal="center"/>
    </xf>
    <xf numFmtId="38" fontId="6" fillId="0" borderId="0" xfId="16" applyFont="1" applyBorder="1" applyAlignment="1">
      <alignment horizontal="distributed"/>
    </xf>
    <xf numFmtId="38" fontId="4" fillId="0" borderId="0" xfId="16" applyFont="1" applyAlignment="1">
      <alignment/>
    </xf>
    <xf numFmtId="38" fontId="5" fillId="0" borderId="0" xfId="16" applyFont="1" applyAlignment="1">
      <alignment/>
    </xf>
    <xf numFmtId="38" fontId="8" fillId="0" borderId="0" xfId="16" applyFont="1" applyAlignment="1">
      <alignment/>
    </xf>
    <xf numFmtId="38" fontId="6" fillId="0" borderId="0" xfId="16" applyFont="1" applyAlignment="1">
      <alignment/>
    </xf>
    <xf numFmtId="38" fontId="4" fillId="0" borderId="1" xfId="16" applyFont="1" applyBorder="1" applyAlignment="1">
      <alignment/>
    </xf>
    <xf numFmtId="38" fontId="6" fillId="0" borderId="0" xfId="16" applyFont="1" applyFill="1" applyBorder="1" applyAlignment="1" quotePrefix="1">
      <alignment horizontal="left"/>
    </xf>
    <xf numFmtId="3" fontId="6" fillId="0" borderId="0" xfId="16" applyNumberFormat="1" applyFont="1" applyBorder="1" applyAlignment="1">
      <alignment horizontal="distributed"/>
    </xf>
    <xf numFmtId="3" fontId="6" fillId="0" borderId="0" xfId="16" applyNumberFormat="1" applyFont="1" applyBorder="1" applyAlignment="1">
      <alignment horizontal="center"/>
    </xf>
    <xf numFmtId="3" fontId="6" fillId="0" borderId="1" xfId="16" applyNumberFormat="1" applyFont="1" applyBorder="1" applyAlignment="1">
      <alignment/>
    </xf>
    <xf numFmtId="41" fontId="4" fillId="0" borderId="6" xfId="16" applyNumberFormat="1" applyFont="1" applyBorder="1" applyAlignment="1">
      <alignment horizontal="right"/>
    </xf>
    <xf numFmtId="41" fontId="4" fillId="0" borderId="6" xfId="0" applyNumberFormat="1" applyFont="1" applyBorder="1" applyAlignment="1">
      <alignment horizontal="right"/>
    </xf>
    <xf numFmtId="38" fontId="6" fillId="0" borderId="7" xfId="16" applyFont="1" applyFill="1" applyBorder="1" applyAlignment="1">
      <alignment horizontal="right"/>
    </xf>
    <xf numFmtId="38" fontId="6" fillId="0" borderId="7" xfId="16" applyFont="1" applyBorder="1" applyAlignment="1">
      <alignment horizontal="right"/>
    </xf>
    <xf numFmtId="38" fontId="6" fillId="0" borderId="8" xfId="16" applyFont="1" applyFill="1" applyBorder="1" applyAlignment="1" quotePrefix="1">
      <alignment/>
    </xf>
    <xf numFmtId="38" fontId="6" fillId="0" borderId="9" xfId="16" applyFont="1" applyFill="1" applyBorder="1" applyAlignment="1">
      <alignment horizontal="center"/>
    </xf>
    <xf numFmtId="38" fontId="6" fillId="0" borderId="10" xfId="16" applyFont="1" applyFill="1" applyBorder="1" applyAlignment="1">
      <alignment horizontal="right"/>
    </xf>
    <xf numFmtId="41" fontId="4" fillId="0" borderId="11" xfId="16" applyNumberFormat="1" applyFont="1" applyBorder="1" applyAlignment="1">
      <alignment horizontal="right"/>
    </xf>
    <xf numFmtId="38" fontId="6" fillId="0" borderId="12" xfId="16" applyFont="1" applyFill="1" applyBorder="1" applyAlignment="1">
      <alignment horizontal="centerContinuous"/>
    </xf>
    <xf numFmtId="38" fontId="6" fillId="0" borderId="13" xfId="16" applyFont="1" applyFill="1" applyBorder="1" applyAlignment="1">
      <alignment horizontal="centerContinuous"/>
    </xf>
    <xf numFmtId="38" fontId="6" fillId="0" borderId="9" xfId="16" applyFont="1" applyFill="1" applyBorder="1" applyAlignment="1">
      <alignment horizontal="left"/>
    </xf>
    <xf numFmtId="38" fontId="6" fillId="0" borderId="14" xfId="16" applyFont="1" applyFill="1" applyBorder="1" applyAlignment="1">
      <alignment horizontal="center"/>
    </xf>
    <xf numFmtId="38" fontId="6" fillId="0" borderId="12" xfId="16" applyFont="1" applyFill="1" applyBorder="1" applyAlignment="1">
      <alignment/>
    </xf>
    <xf numFmtId="38" fontId="6" fillId="0" borderId="9" xfId="16" applyFont="1" applyFill="1" applyBorder="1" applyAlignment="1" quotePrefix="1">
      <alignment horizontal="left"/>
    </xf>
    <xf numFmtId="38" fontId="6" fillId="0" borderId="7" xfId="16" applyFont="1" applyFill="1" applyBorder="1" applyAlignment="1" quotePrefix="1">
      <alignment/>
    </xf>
    <xf numFmtId="38" fontId="6" fillId="0" borderId="14" xfId="16" applyFont="1" applyFill="1" applyBorder="1" applyAlignment="1">
      <alignment/>
    </xf>
    <xf numFmtId="41" fontId="4" fillId="0" borderId="15" xfId="16" applyNumberFormat="1" applyFont="1" applyFill="1" applyBorder="1" applyAlignment="1">
      <alignment horizontal="right"/>
    </xf>
    <xf numFmtId="41" fontId="4" fillId="0" borderId="1" xfId="16" applyNumberFormat="1" applyFont="1" applyFill="1" applyBorder="1" applyAlignment="1">
      <alignment horizontal="right"/>
    </xf>
    <xf numFmtId="41" fontId="4" fillId="0" borderId="11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15" xfId="16" applyNumberFormat="1" applyFont="1" applyBorder="1" applyAlignment="1">
      <alignment/>
    </xf>
    <xf numFmtId="41" fontId="4" fillId="0" borderId="1" xfId="16" applyNumberFormat="1" applyFont="1" applyBorder="1" applyAlignment="1">
      <alignment/>
    </xf>
    <xf numFmtId="41" fontId="4" fillId="0" borderId="15" xfId="16" applyNumberFormat="1" applyFont="1" applyBorder="1" applyAlignment="1">
      <alignment horizontal="right"/>
    </xf>
    <xf numFmtId="41" fontId="4" fillId="0" borderId="1" xfId="16" applyNumberFormat="1" applyFont="1" applyBorder="1" applyAlignment="1">
      <alignment horizontal="right"/>
    </xf>
    <xf numFmtId="41" fontId="4" fillId="0" borderId="11" xfId="16" applyNumberFormat="1" applyFont="1" applyFill="1" applyBorder="1" applyAlignment="1">
      <alignment/>
    </xf>
    <xf numFmtId="41" fontId="4" fillId="0" borderId="0" xfId="16" applyNumberFormat="1" applyFont="1" applyFill="1" applyAlignment="1">
      <alignment/>
    </xf>
    <xf numFmtId="41" fontId="4" fillId="0" borderId="15" xfId="16" applyNumberFormat="1" applyFont="1" applyFill="1" applyBorder="1" applyAlignment="1">
      <alignment/>
    </xf>
    <xf numFmtId="41" fontId="4" fillId="0" borderId="1" xfId="16" applyNumberFormat="1" applyFont="1" applyFill="1" applyBorder="1" applyAlignment="1">
      <alignment/>
    </xf>
    <xf numFmtId="41" fontId="4" fillId="0" borderId="11" xfId="16" applyNumberFormat="1" applyFont="1" applyFill="1" applyBorder="1" applyAlignment="1">
      <alignment horizontal="right"/>
    </xf>
    <xf numFmtId="3" fontId="6" fillId="0" borderId="0" xfId="16" applyNumberFormat="1" applyFont="1" applyFill="1" applyBorder="1" applyAlignment="1">
      <alignment horizontal="distributed"/>
    </xf>
    <xf numFmtId="3" fontId="6" fillId="0" borderId="0" xfId="16" applyNumberFormat="1" applyFont="1" applyFill="1" applyBorder="1" applyAlignment="1">
      <alignment horizontal="center"/>
    </xf>
    <xf numFmtId="3" fontId="6" fillId="0" borderId="1" xfId="16" applyNumberFormat="1" applyFont="1" applyFill="1" applyBorder="1" applyAlignment="1">
      <alignment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/>
    </xf>
    <xf numFmtId="41" fontId="4" fillId="0" borderId="6" xfId="16" applyNumberFormat="1" applyFont="1" applyFill="1" applyBorder="1" applyAlignment="1">
      <alignment horizontal="right"/>
    </xf>
    <xf numFmtId="38" fontId="0" fillId="0" borderId="11" xfId="16" applyFont="1" applyFill="1" applyBorder="1" applyAlignment="1">
      <alignment horizontal="right"/>
    </xf>
    <xf numFmtId="38" fontId="0" fillId="0" borderId="15" xfId="16" applyFont="1" applyFill="1" applyBorder="1" applyAlignment="1">
      <alignment horizontal="right"/>
    </xf>
    <xf numFmtId="38" fontId="0" fillId="0" borderId="0" xfId="16" applyFont="1" applyAlignment="1">
      <alignment/>
    </xf>
    <xf numFmtId="38" fontId="0" fillId="0" borderId="1" xfId="16" applyFont="1" applyBorder="1" applyAlignment="1">
      <alignment/>
    </xf>
    <xf numFmtId="38" fontId="0" fillId="0" borderId="1" xfId="16" applyFont="1" applyBorder="1" applyAlignment="1">
      <alignment horizontal="right"/>
    </xf>
    <xf numFmtId="38" fontId="0" fillId="0" borderId="11" xfId="16" applyFont="1" applyBorder="1" applyAlignment="1">
      <alignment/>
    </xf>
    <xf numFmtId="38" fontId="0" fillId="0" borderId="15" xfId="16" applyFont="1" applyBorder="1" applyAlignment="1">
      <alignment/>
    </xf>
    <xf numFmtId="38" fontId="0" fillId="0" borderId="0" xfId="16" applyFont="1" applyAlignment="1">
      <alignment horizontal="right"/>
    </xf>
    <xf numFmtId="38" fontId="0" fillId="0" borderId="0" xfId="16" applyFont="1" applyAlignment="1">
      <alignment/>
    </xf>
    <xf numFmtId="38" fontId="0" fillId="0" borderId="1" xfId="16" applyFont="1" applyBorder="1" applyAlignment="1">
      <alignment/>
    </xf>
    <xf numFmtId="38" fontId="0" fillId="0" borderId="11" xfId="16" applyFont="1" applyBorder="1" applyAlignment="1">
      <alignment horizontal="right"/>
    </xf>
    <xf numFmtId="38" fontId="0" fillId="0" borderId="15" xfId="16" applyFont="1" applyBorder="1" applyAlignment="1">
      <alignment horizontal="right"/>
    </xf>
    <xf numFmtId="38" fontId="0" fillId="0" borderId="11" xfId="16" applyFont="1" applyFill="1" applyBorder="1" applyAlignment="1">
      <alignment/>
    </xf>
    <xf numFmtId="38" fontId="0" fillId="0" borderId="15" xfId="16" applyFont="1" applyFill="1" applyBorder="1" applyAlignment="1">
      <alignment/>
    </xf>
    <xf numFmtId="38" fontId="6" fillId="0" borderId="12" xfId="16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38" fontId="6" fillId="0" borderId="16" xfId="16" applyFont="1" applyFill="1" applyBorder="1" applyAlignment="1">
      <alignment horizontal="center"/>
    </xf>
    <xf numFmtId="0" fontId="0" fillId="0" borderId="17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60" zoomScaleNormal="75" workbookViewId="0" topLeftCell="A1">
      <pane xSplit="3" ySplit="11" topLeftCell="I15" activePane="bottomRight" state="frozen"/>
      <selection pane="topLeft" activeCell="T1" sqref="T1:Y16384"/>
      <selection pane="topRight" activeCell="T1" sqref="T1:Y16384"/>
      <selection pane="bottomLeft" activeCell="T1" sqref="T1:Y16384"/>
      <selection pane="bottomRight" activeCell="K19" sqref="K19"/>
    </sheetView>
  </sheetViews>
  <sheetFormatPr defaultColWidth="9.00390625" defaultRowHeight="13.5"/>
  <cols>
    <col min="1" max="1" width="1.75390625" style="30" customWidth="1"/>
    <col min="2" max="2" width="13.375" style="92" customWidth="1"/>
    <col min="3" max="3" width="1.75390625" style="92" customWidth="1"/>
    <col min="4" max="15" width="15.25390625" style="30" customWidth="1"/>
    <col min="16" max="16" width="1.75390625" style="30" customWidth="1"/>
    <col min="17" max="17" width="13.375" style="30" customWidth="1"/>
    <col min="18" max="18" width="1.75390625" style="30" customWidth="1"/>
    <col min="19" max="16384" width="9.00390625" style="30" customWidth="1"/>
  </cols>
  <sheetData>
    <row r="1" spans="1:2" ht="14.25">
      <c r="A1" s="91"/>
      <c r="B1" s="22" t="s">
        <v>53</v>
      </c>
    </row>
    <row r="4" spans="1:18" ht="24">
      <c r="A4" s="1"/>
      <c r="B4" s="24" t="s">
        <v>0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29"/>
      <c r="B6" s="26" t="s">
        <v>1</v>
      </c>
      <c r="C6" s="27"/>
      <c r="D6" s="26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29"/>
      <c r="R6" s="29" t="s">
        <v>2</v>
      </c>
    </row>
    <row r="7" spans="1:18" ht="13.5">
      <c r="A7" s="2"/>
      <c r="B7" s="5"/>
      <c r="C7" s="5"/>
      <c r="D7" s="63" t="s">
        <v>3</v>
      </c>
      <c r="E7" s="7" t="s">
        <v>4</v>
      </c>
      <c r="F7" s="8" t="s">
        <v>5</v>
      </c>
      <c r="G7" s="9"/>
      <c r="H7" s="8" t="s">
        <v>6</v>
      </c>
      <c r="I7" s="9"/>
      <c r="J7" s="7" t="s">
        <v>7</v>
      </c>
      <c r="K7" s="8" t="s">
        <v>8</v>
      </c>
      <c r="L7" s="10"/>
      <c r="M7" s="10"/>
      <c r="N7" s="9"/>
      <c r="O7" s="7" t="s">
        <v>9</v>
      </c>
      <c r="P7" s="11"/>
      <c r="Q7" s="5"/>
      <c r="R7" s="2"/>
    </row>
    <row r="8" spans="1:18" ht="13.5">
      <c r="A8" s="2"/>
      <c r="B8" s="5"/>
      <c r="C8" s="5"/>
      <c r="D8" s="64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1"/>
      <c r="Q8" s="5"/>
      <c r="R8" s="2"/>
    </row>
    <row r="9" spans="1:18" ht="13.5">
      <c r="A9" s="2"/>
      <c r="B9" s="17" t="s">
        <v>138</v>
      </c>
      <c r="C9" s="13"/>
      <c r="D9" s="64" t="s">
        <v>10</v>
      </c>
      <c r="E9" s="12" t="s">
        <v>11</v>
      </c>
      <c r="F9" s="12" t="s">
        <v>12</v>
      </c>
      <c r="G9" s="14" t="s">
        <v>13</v>
      </c>
      <c r="H9" s="12" t="s">
        <v>14</v>
      </c>
      <c r="I9" s="14" t="s">
        <v>13</v>
      </c>
      <c r="J9" s="12" t="s">
        <v>15</v>
      </c>
      <c r="K9" s="12" t="s">
        <v>16</v>
      </c>
      <c r="L9" s="14" t="s">
        <v>13</v>
      </c>
      <c r="M9" s="14" t="s">
        <v>13</v>
      </c>
      <c r="N9" s="14" t="s">
        <v>13</v>
      </c>
      <c r="O9" s="12" t="s">
        <v>17</v>
      </c>
      <c r="P9" s="11"/>
      <c r="Q9" s="17" t="s">
        <v>138</v>
      </c>
      <c r="R9" s="2"/>
    </row>
    <row r="10" spans="1:18" s="92" customFormat="1" ht="13.5">
      <c r="A10" s="15"/>
      <c r="B10" s="5"/>
      <c r="C10" s="5"/>
      <c r="D10" s="64"/>
      <c r="E10" s="12"/>
      <c r="F10" s="12"/>
      <c r="G10" s="12" t="s">
        <v>18</v>
      </c>
      <c r="H10" s="12"/>
      <c r="I10" s="12" t="s">
        <v>19</v>
      </c>
      <c r="J10" s="12"/>
      <c r="K10" s="12"/>
      <c r="L10" s="12" t="s">
        <v>20</v>
      </c>
      <c r="M10" s="12" t="s">
        <v>21</v>
      </c>
      <c r="N10" s="12" t="s">
        <v>22</v>
      </c>
      <c r="O10" s="12"/>
      <c r="P10" s="5"/>
      <c r="Q10" s="5"/>
      <c r="R10" s="15"/>
    </row>
    <row r="11" spans="1:18" ht="14.25" thickBot="1">
      <c r="A11" s="3"/>
      <c r="B11" s="4"/>
      <c r="C11" s="4"/>
      <c r="D11" s="6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3"/>
      <c r="Q11" s="4"/>
      <c r="R11" s="3"/>
    </row>
    <row r="12" spans="1:18" ht="52.5" customHeight="1">
      <c r="A12" s="2"/>
      <c r="B12" s="17" t="s">
        <v>23</v>
      </c>
      <c r="C12" s="17"/>
      <c r="D12" s="87">
        <v>0</v>
      </c>
      <c r="E12" s="35">
        <v>489140</v>
      </c>
      <c r="F12" s="35">
        <v>1053097</v>
      </c>
      <c r="G12" s="35">
        <v>322684</v>
      </c>
      <c r="H12" s="35">
        <v>1283005</v>
      </c>
      <c r="I12" s="35">
        <v>1055911</v>
      </c>
      <c r="J12" s="35">
        <v>4864</v>
      </c>
      <c r="K12" s="35">
        <v>107552</v>
      </c>
      <c r="L12" s="35">
        <v>1234</v>
      </c>
      <c r="M12" s="35">
        <v>79627</v>
      </c>
      <c r="N12" s="35">
        <v>25316</v>
      </c>
      <c r="O12" s="93">
        <v>91627</v>
      </c>
      <c r="P12" s="61"/>
      <c r="Q12" s="17" t="s">
        <v>23</v>
      </c>
      <c r="R12" s="2"/>
    </row>
    <row r="13" spans="2:17" ht="34.5" customHeight="1">
      <c r="B13" s="88" t="s">
        <v>24</v>
      </c>
      <c r="D13" s="87">
        <v>0</v>
      </c>
      <c r="E13" s="35">
        <v>220577</v>
      </c>
      <c r="F13" s="35">
        <v>189136</v>
      </c>
      <c r="G13" s="35">
        <v>83080</v>
      </c>
      <c r="H13" s="35">
        <v>213803</v>
      </c>
      <c r="I13" s="35">
        <v>213278</v>
      </c>
      <c r="J13" s="35">
        <v>5146</v>
      </c>
      <c r="K13" s="35">
        <v>81020</v>
      </c>
      <c r="L13" s="35">
        <v>1333</v>
      </c>
      <c r="M13" s="35">
        <v>77042</v>
      </c>
      <c r="N13" s="35">
        <v>2645</v>
      </c>
      <c r="O13" s="35">
        <v>91324</v>
      </c>
      <c r="P13" s="94"/>
      <c r="Q13" s="88" t="s">
        <v>24</v>
      </c>
    </row>
    <row r="14" spans="2:17" ht="34.5" customHeight="1">
      <c r="B14" s="88" t="s">
        <v>25</v>
      </c>
      <c r="D14" s="87">
        <v>0</v>
      </c>
      <c r="E14" s="35">
        <v>251432</v>
      </c>
      <c r="F14" s="35">
        <v>897404</v>
      </c>
      <c r="G14" s="35">
        <v>487202</v>
      </c>
      <c r="H14" s="35">
        <v>155598</v>
      </c>
      <c r="I14" s="35">
        <v>41370</v>
      </c>
      <c r="J14" s="35">
        <v>0</v>
      </c>
      <c r="K14" s="35">
        <v>304658</v>
      </c>
      <c r="L14" s="35">
        <v>0</v>
      </c>
      <c r="M14" s="35">
        <v>251372</v>
      </c>
      <c r="N14" s="35">
        <v>53286</v>
      </c>
      <c r="O14" s="35">
        <v>7549</v>
      </c>
      <c r="P14" s="94"/>
      <c r="Q14" s="88" t="s">
        <v>25</v>
      </c>
    </row>
    <row r="15" spans="2:17" ht="34.5" customHeight="1">
      <c r="B15" s="88" t="s">
        <v>26</v>
      </c>
      <c r="D15" s="87">
        <v>0</v>
      </c>
      <c r="E15" s="35">
        <v>563829</v>
      </c>
      <c r="F15" s="35">
        <v>401855</v>
      </c>
      <c r="G15" s="35">
        <v>195649</v>
      </c>
      <c r="H15" s="35">
        <v>124034</v>
      </c>
      <c r="I15" s="35">
        <v>119287</v>
      </c>
      <c r="J15" s="35">
        <v>8608</v>
      </c>
      <c r="K15" s="35">
        <v>32657</v>
      </c>
      <c r="L15" s="35">
        <v>0</v>
      </c>
      <c r="M15" s="35">
        <v>22904</v>
      </c>
      <c r="N15" s="35">
        <v>9092</v>
      </c>
      <c r="O15" s="35">
        <v>52232</v>
      </c>
      <c r="P15" s="94"/>
      <c r="Q15" s="88" t="s">
        <v>26</v>
      </c>
    </row>
    <row r="16" spans="2:17" ht="34.5" customHeight="1">
      <c r="B16" s="88" t="s">
        <v>27</v>
      </c>
      <c r="D16" s="87">
        <v>0</v>
      </c>
      <c r="E16" s="35">
        <v>143922</v>
      </c>
      <c r="F16" s="35">
        <v>650328</v>
      </c>
      <c r="G16" s="35">
        <v>241104</v>
      </c>
      <c r="H16" s="35">
        <v>388268</v>
      </c>
      <c r="I16" s="35">
        <v>249842</v>
      </c>
      <c r="J16" s="35">
        <v>0</v>
      </c>
      <c r="K16" s="35">
        <v>60689</v>
      </c>
      <c r="L16" s="35">
        <v>6890</v>
      </c>
      <c r="M16" s="35">
        <v>53799</v>
      </c>
      <c r="N16" s="35">
        <v>0</v>
      </c>
      <c r="O16" s="35">
        <v>26836</v>
      </c>
      <c r="P16" s="94"/>
      <c r="Q16" s="88" t="s">
        <v>27</v>
      </c>
    </row>
    <row r="17" spans="2:17" ht="34.5" customHeight="1">
      <c r="B17" s="88" t="s">
        <v>28</v>
      </c>
      <c r="D17" s="87">
        <v>11966</v>
      </c>
      <c r="E17" s="35">
        <v>25617</v>
      </c>
      <c r="F17" s="35">
        <v>99223</v>
      </c>
      <c r="G17" s="35">
        <v>9795</v>
      </c>
      <c r="H17" s="35">
        <v>97731</v>
      </c>
      <c r="I17" s="35">
        <v>76726</v>
      </c>
      <c r="J17" s="35">
        <v>13420</v>
      </c>
      <c r="K17" s="35">
        <v>22319</v>
      </c>
      <c r="L17" s="35">
        <v>3770</v>
      </c>
      <c r="M17" s="35">
        <v>18549</v>
      </c>
      <c r="N17" s="35">
        <v>0</v>
      </c>
      <c r="O17" s="35">
        <v>14780</v>
      </c>
      <c r="P17" s="94"/>
      <c r="Q17" s="88" t="s">
        <v>28</v>
      </c>
    </row>
    <row r="18" spans="2:17" ht="34.5" customHeight="1">
      <c r="B18" s="88" t="s">
        <v>129</v>
      </c>
      <c r="D18" s="87">
        <v>0</v>
      </c>
      <c r="E18" s="35">
        <v>86192</v>
      </c>
      <c r="F18" s="35">
        <v>73580</v>
      </c>
      <c r="G18" s="35">
        <v>17075</v>
      </c>
      <c r="H18" s="35">
        <v>61855</v>
      </c>
      <c r="I18" s="35">
        <v>58285</v>
      </c>
      <c r="J18" s="35">
        <v>0</v>
      </c>
      <c r="K18" s="35">
        <v>30613</v>
      </c>
      <c r="L18" s="35">
        <v>8550</v>
      </c>
      <c r="M18" s="35">
        <v>19541</v>
      </c>
      <c r="N18" s="35">
        <v>2522</v>
      </c>
      <c r="O18" s="35">
        <v>0</v>
      </c>
      <c r="P18" s="94"/>
      <c r="Q18" s="88" t="s">
        <v>129</v>
      </c>
    </row>
    <row r="19" spans="2:17" ht="34.5" customHeight="1">
      <c r="B19" s="88" t="s">
        <v>130</v>
      </c>
      <c r="D19" s="87">
        <v>0</v>
      </c>
      <c r="E19" s="35">
        <v>1143638</v>
      </c>
      <c r="F19" s="35">
        <v>534533</v>
      </c>
      <c r="G19" s="35">
        <v>418718</v>
      </c>
      <c r="H19" s="35">
        <v>114594</v>
      </c>
      <c r="I19" s="35">
        <v>15886</v>
      </c>
      <c r="J19" s="35">
        <v>0</v>
      </c>
      <c r="K19" s="35">
        <v>210665</v>
      </c>
      <c r="L19" s="35">
        <v>3202</v>
      </c>
      <c r="M19" s="35">
        <v>170059</v>
      </c>
      <c r="N19" s="35">
        <v>37404</v>
      </c>
      <c r="O19" s="35">
        <v>0</v>
      </c>
      <c r="P19" s="94"/>
      <c r="Q19" s="88" t="s">
        <v>130</v>
      </c>
    </row>
    <row r="20" spans="2:17" ht="34.5" customHeight="1">
      <c r="B20" s="88" t="s">
        <v>131</v>
      </c>
      <c r="D20" s="87">
        <v>0</v>
      </c>
      <c r="E20" s="35">
        <v>1269084</v>
      </c>
      <c r="F20" s="35">
        <v>502178</v>
      </c>
      <c r="G20" s="35">
        <v>388139</v>
      </c>
      <c r="H20" s="35">
        <v>220159</v>
      </c>
      <c r="I20" s="35">
        <v>137300</v>
      </c>
      <c r="J20" s="35">
        <v>0</v>
      </c>
      <c r="K20" s="35">
        <v>79250</v>
      </c>
      <c r="L20" s="35">
        <v>38450</v>
      </c>
      <c r="M20" s="35">
        <v>36620</v>
      </c>
      <c r="N20" s="35">
        <v>4180</v>
      </c>
      <c r="O20" s="35">
        <v>50000</v>
      </c>
      <c r="P20" s="94"/>
      <c r="Q20" s="88" t="s">
        <v>131</v>
      </c>
    </row>
    <row r="21" spans="2:17" ht="34.5" customHeight="1">
      <c r="B21" s="88" t="s">
        <v>132</v>
      </c>
      <c r="D21" s="87">
        <v>0</v>
      </c>
      <c r="E21" s="35">
        <v>43135</v>
      </c>
      <c r="F21" s="35">
        <v>228821</v>
      </c>
      <c r="G21" s="35">
        <v>35962</v>
      </c>
      <c r="H21" s="35">
        <v>9876</v>
      </c>
      <c r="I21" s="35">
        <v>9876</v>
      </c>
      <c r="J21" s="35">
        <v>788</v>
      </c>
      <c r="K21" s="35">
        <v>109142</v>
      </c>
      <c r="L21" s="35">
        <v>0</v>
      </c>
      <c r="M21" s="35">
        <v>106847</v>
      </c>
      <c r="N21" s="35">
        <v>2295</v>
      </c>
      <c r="O21" s="35">
        <v>3038</v>
      </c>
      <c r="P21" s="94"/>
      <c r="Q21" s="88" t="s">
        <v>132</v>
      </c>
    </row>
    <row r="22" spans="2:17" ht="34.5" customHeight="1">
      <c r="B22" s="88" t="s">
        <v>133</v>
      </c>
      <c r="D22" s="87">
        <v>0</v>
      </c>
      <c r="E22" s="35">
        <v>289007</v>
      </c>
      <c r="F22" s="35">
        <v>407124</v>
      </c>
      <c r="G22" s="35">
        <v>66020</v>
      </c>
      <c r="H22" s="35">
        <v>253474</v>
      </c>
      <c r="I22" s="35">
        <v>242820</v>
      </c>
      <c r="J22" s="35">
        <v>6826</v>
      </c>
      <c r="K22" s="35">
        <v>604382</v>
      </c>
      <c r="L22" s="35">
        <v>96517</v>
      </c>
      <c r="M22" s="35">
        <v>203851</v>
      </c>
      <c r="N22" s="35">
        <v>262671</v>
      </c>
      <c r="O22" s="35">
        <v>233125</v>
      </c>
      <c r="P22" s="94"/>
      <c r="Q22" s="88" t="s">
        <v>133</v>
      </c>
    </row>
    <row r="23" spans="2:17" ht="34.5" customHeight="1">
      <c r="B23" s="88" t="s">
        <v>134</v>
      </c>
      <c r="D23" s="87">
        <v>0</v>
      </c>
      <c r="E23" s="35">
        <v>158033</v>
      </c>
      <c r="F23" s="35">
        <v>497574</v>
      </c>
      <c r="G23" s="35">
        <v>199824</v>
      </c>
      <c r="H23" s="35">
        <v>94656</v>
      </c>
      <c r="I23" s="35">
        <v>3037</v>
      </c>
      <c r="J23" s="35">
        <v>0</v>
      </c>
      <c r="K23" s="35">
        <v>379683</v>
      </c>
      <c r="L23" s="35">
        <v>149207</v>
      </c>
      <c r="M23" s="35">
        <v>204564</v>
      </c>
      <c r="N23" s="35">
        <v>25912</v>
      </c>
      <c r="O23" s="35">
        <v>1885</v>
      </c>
      <c r="P23" s="94"/>
      <c r="Q23" s="88" t="s">
        <v>134</v>
      </c>
    </row>
    <row r="24" spans="2:17" ht="34.5" customHeight="1">
      <c r="B24" s="88" t="s">
        <v>135</v>
      </c>
      <c r="D24" s="87">
        <v>2527</v>
      </c>
      <c r="E24" s="35">
        <v>55811</v>
      </c>
      <c r="F24" s="35">
        <v>162521</v>
      </c>
      <c r="G24" s="35">
        <v>10366</v>
      </c>
      <c r="H24" s="35">
        <v>129999</v>
      </c>
      <c r="I24" s="35">
        <v>127973</v>
      </c>
      <c r="J24" s="35">
        <v>0</v>
      </c>
      <c r="K24" s="35">
        <v>100575</v>
      </c>
      <c r="L24" s="35">
        <v>5369</v>
      </c>
      <c r="M24" s="35">
        <v>64124</v>
      </c>
      <c r="N24" s="35">
        <v>30893</v>
      </c>
      <c r="O24" s="35">
        <v>23839</v>
      </c>
      <c r="P24" s="94"/>
      <c r="Q24" s="88" t="s">
        <v>135</v>
      </c>
    </row>
    <row r="25" spans="2:17" ht="52.5" customHeight="1">
      <c r="B25" s="89" t="s">
        <v>139</v>
      </c>
      <c r="D25" s="87">
        <f aca="true" t="shared" si="0" ref="D25:O25">SUM(D12:D24)</f>
        <v>14493</v>
      </c>
      <c r="E25" s="35">
        <f t="shared" si="0"/>
        <v>4739417</v>
      </c>
      <c r="F25" s="35">
        <f t="shared" si="0"/>
        <v>5697374</v>
      </c>
      <c r="G25" s="35">
        <f t="shared" si="0"/>
        <v>2475618</v>
      </c>
      <c r="H25" s="35">
        <f t="shared" si="0"/>
        <v>3147052</v>
      </c>
      <c r="I25" s="35">
        <f t="shared" si="0"/>
        <v>2351591</v>
      </c>
      <c r="J25" s="35">
        <f t="shared" si="0"/>
        <v>39652</v>
      </c>
      <c r="K25" s="35">
        <f t="shared" si="0"/>
        <v>2123205</v>
      </c>
      <c r="L25" s="35">
        <f t="shared" si="0"/>
        <v>314522</v>
      </c>
      <c r="M25" s="35">
        <f t="shared" si="0"/>
        <v>1308899</v>
      </c>
      <c r="N25" s="35">
        <f t="shared" si="0"/>
        <v>456216</v>
      </c>
      <c r="O25" s="35">
        <f t="shared" si="0"/>
        <v>596235</v>
      </c>
      <c r="P25" s="94"/>
      <c r="Q25" s="89" t="s">
        <v>139</v>
      </c>
    </row>
    <row r="26" spans="2:17" ht="52.5" customHeight="1">
      <c r="B26" s="88" t="s">
        <v>29</v>
      </c>
      <c r="D26" s="87">
        <v>840</v>
      </c>
      <c r="E26" s="35">
        <v>334011</v>
      </c>
      <c r="F26" s="35">
        <v>14840</v>
      </c>
      <c r="G26" s="35">
        <v>7368</v>
      </c>
      <c r="H26" s="35">
        <v>90</v>
      </c>
      <c r="I26" s="35">
        <v>90</v>
      </c>
      <c r="J26" s="35">
        <v>9901</v>
      </c>
      <c r="K26" s="35">
        <v>359895</v>
      </c>
      <c r="L26" s="35">
        <v>19810</v>
      </c>
      <c r="M26" s="35">
        <v>324062</v>
      </c>
      <c r="N26" s="35">
        <v>16023</v>
      </c>
      <c r="O26" s="35">
        <v>6838</v>
      </c>
      <c r="P26" s="94"/>
      <c r="Q26" s="88" t="s">
        <v>29</v>
      </c>
    </row>
    <row r="27" spans="2:17" ht="34.5" customHeight="1">
      <c r="B27" s="88" t="s">
        <v>30</v>
      </c>
      <c r="D27" s="87">
        <v>0</v>
      </c>
      <c r="E27" s="35">
        <v>24677</v>
      </c>
      <c r="F27" s="35">
        <v>1936</v>
      </c>
      <c r="G27" s="35">
        <v>1936</v>
      </c>
      <c r="H27" s="35">
        <v>316</v>
      </c>
      <c r="I27" s="35">
        <v>316</v>
      </c>
      <c r="J27" s="35">
        <v>0</v>
      </c>
      <c r="K27" s="35">
        <v>120</v>
      </c>
      <c r="L27" s="35">
        <v>0</v>
      </c>
      <c r="M27" s="35">
        <v>120</v>
      </c>
      <c r="N27" s="35">
        <v>0</v>
      </c>
      <c r="O27" s="35">
        <v>0</v>
      </c>
      <c r="P27" s="94"/>
      <c r="Q27" s="88" t="s">
        <v>30</v>
      </c>
    </row>
    <row r="28" spans="2:17" ht="34.5" customHeight="1">
      <c r="B28" s="88" t="s">
        <v>137</v>
      </c>
      <c r="D28" s="87">
        <v>0</v>
      </c>
      <c r="E28" s="35">
        <v>41963</v>
      </c>
      <c r="F28" s="35">
        <v>16473</v>
      </c>
      <c r="G28" s="35">
        <v>3627</v>
      </c>
      <c r="H28" s="35">
        <v>0</v>
      </c>
      <c r="I28" s="35">
        <v>0</v>
      </c>
      <c r="J28" s="35">
        <v>0</v>
      </c>
      <c r="K28" s="35">
        <v>51452</v>
      </c>
      <c r="L28" s="35">
        <v>20017</v>
      </c>
      <c r="M28" s="35">
        <v>31435</v>
      </c>
      <c r="N28" s="35">
        <v>0</v>
      </c>
      <c r="O28" s="35">
        <v>0</v>
      </c>
      <c r="P28" s="94"/>
      <c r="Q28" s="88" t="s">
        <v>137</v>
      </c>
    </row>
    <row r="29" spans="2:17" ht="34.5" customHeight="1">
      <c r="B29" s="88" t="s">
        <v>31</v>
      </c>
      <c r="D29" s="87">
        <v>0</v>
      </c>
      <c r="E29" s="35">
        <v>8119</v>
      </c>
      <c r="F29" s="35">
        <v>72919</v>
      </c>
      <c r="G29" s="35">
        <v>1338</v>
      </c>
      <c r="H29" s="35">
        <v>2078</v>
      </c>
      <c r="I29" s="35">
        <v>65</v>
      </c>
      <c r="J29" s="35">
        <v>0</v>
      </c>
      <c r="K29" s="35">
        <v>1910</v>
      </c>
      <c r="L29" s="35">
        <v>0</v>
      </c>
      <c r="M29" s="35">
        <v>1104</v>
      </c>
      <c r="N29" s="35">
        <v>806</v>
      </c>
      <c r="O29" s="35">
        <v>0</v>
      </c>
      <c r="P29" s="94"/>
      <c r="Q29" s="88" t="s">
        <v>31</v>
      </c>
    </row>
    <row r="30" spans="2:17" ht="34.5" customHeight="1">
      <c r="B30" s="88" t="s">
        <v>32</v>
      </c>
      <c r="D30" s="87">
        <v>0</v>
      </c>
      <c r="E30" s="35">
        <v>12916</v>
      </c>
      <c r="F30" s="35">
        <v>31421</v>
      </c>
      <c r="G30" s="35">
        <v>0</v>
      </c>
      <c r="H30" s="35">
        <v>8031</v>
      </c>
      <c r="I30" s="35">
        <v>0</v>
      </c>
      <c r="J30" s="35">
        <v>0</v>
      </c>
      <c r="K30" s="35">
        <v>76908</v>
      </c>
      <c r="L30" s="35">
        <v>69402</v>
      </c>
      <c r="M30" s="35">
        <v>1912</v>
      </c>
      <c r="N30" s="35">
        <v>5594</v>
      </c>
      <c r="O30" s="35">
        <v>6705</v>
      </c>
      <c r="P30" s="94"/>
      <c r="Q30" s="88" t="s">
        <v>32</v>
      </c>
    </row>
    <row r="31" spans="2:17" ht="34.5" customHeight="1">
      <c r="B31" s="88" t="s">
        <v>33</v>
      </c>
      <c r="D31" s="87">
        <v>0</v>
      </c>
      <c r="E31" s="35">
        <v>46834</v>
      </c>
      <c r="F31" s="35">
        <v>13348</v>
      </c>
      <c r="G31" s="35">
        <v>438</v>
      </c>
      <c r="H31" s="35">
        <v>12121</v>
      </c>
      <c r="I31" s="35">
        <v>9800</v>
      </c>
      <c r="J31" s="35">
        <v>0</v>
      </c>
      <c r="K31" s="35">
        <v>107016</v>
      </c>
      <c r="L31" s="35">
        <v>92070</v>
      </c>
      <c r="M31" s="35">
        <v>719</v>
      </c>
      <c r="N31" s="35">
        <v>14227</v>
      </c>
      <c r="O31" s="35">
        <v>5839</v>
      </c>
      <c r="P31" s="94"/>
      <c r="Q31" s="88" t="s">
        <v>33</v>
      </c>
    </row>
    <row r="32" spans="2:17" ht="52.5" customHeight="1">
      <c r="B32" s="89" t="s">
        <v>140</v>
      </c>
      <c r="D32" s="87">
        <f aca="true" t="shared" si="1" ref="D32:O32">SUM(D26:D31)</f>
        <v>840</v>
      </c>
      <c r="E32" s="35">
        <f t="shared" si="1"/>
        <v>468520</v>
      </c>
      <c r="F32" s="35">
        <f t="shared" si="1"/>
        <v>150937</v>
      </c>
      <c r="G32" s="35">
        <f t="shared" si="1"/>
        <v>14707</v>
      </c>
      <c r="H32" s="35">
        <f t="shared" si="1"/>
        <v>22636</v>
      </c>
      <c r="I32" s="35">
        <f t="shared" si="1"/>
        <v>10271</v>
      </c>
      <c r="J32" s="35">
        <f t="shared" si="1"/>
        <v>9901</v>
      </c>
      <c r="K32" s="35">
        <f t="shared" si="1"/>
        <v>597301</v>
      </c>
      <c r="L32" s="35">
        <f t="shared" si="1"/>
        <v>201299</v>
      </c>
      <c r="M32" s="35">
        <f t="shared" si="1"/>
        <v>359352</v>
      </c>
      <c r="N32" s="35">
        <f t="shared" si="1"/>
        <v>36650</v>
      </c>
      <c r="O32" s="35">
        <f t="shared" si="1"/>
        <v>19382</v>
      </c>
      <c r="P32" s="94"/>
      <c r="Q32" s="89" t="s">
        <v>140</v>
      </c>
    </row>
    <row r="33" spans="2:17" ht="52.5" customHeight="1">
      <c r="B33" s="89" t="s">
        <v>136</v>
      </c>
      <c r="D33" s="87">
        <f aca="true" t="shared" si="2" ref="D33:O33">D25+D32</f>
        <v>15333</v>
      </c>
      <c r="E33" s="35">
        <f t="shared" si="2"/>
        <v>5207937</v>
      </c>
      <c r="F33" s="35">
        <f t="shared" si="2"/>
        <v>5848311</v>
      </c>
      <c r="G33" s="35">
        <f t="shared" si="2"/>
        <v>2490325</v>
      </c>
      <c r="H33" s="35">
        <f t="shared" si="2"/>
        <v>3169688</v>
      </c>
      <c r="I33" s="35">
        <f t="shared" si="2"/>
        <v>2361862</v>
      </c>
      <c r="J33" s="35">
        <f t="shared" si="2"/>
        <v>49553</v>
      </c>
      <c r="K33" s="35">
        <f t="shared" si="2"/>
        <v>2720506</v>
      </c>
      <c r="L33" s="35">
        <f t="shared" si="2"/>
        <v>515821</v>
      </c>
      <c r="M33" s="35">
        <f t="shared" si="2"/>
        <v>1668251</v>
      </c>
      <c r="N33" s="35">
        <f t="shared" si="2"/>
        <v>492866</v>
      </c>
      <c r="O33" s="35">
        <f t="shared" si="2"/>
        <v>615617</v>
      </c>
      <c r="P33" s="94"/>
      <c r="Q33" s="89" t="s">
        <v>136</v>
      </c>
    </row>
    <row r="34" spans="1:18" ht="26.25" customHeight="1" thickBot="1">
      <c r="A34" s="29"/>
      <c r="B34" s="90"/>
      <c r="C34" s="27"/>
      <c r="D34" s="7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95"/>
      <c r="Q34" s="90"/>
      <c r="R34" s="29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zoomScaleNormal="75" workbookViewId="0" topLeftCell="A1">
      <pane xSplit="3" ySplit="11" topLeftCell="H24" activePane="bottomRight" state="frozen"/>
      <selection pane="topLeft" activeCell="T1" sqref="T1:Y16384"/>
      <selection pane="topRight" activeCell="T1" sqref="T1:Y16384"/>
      <selection pane="bottomLeft" activeCell="T1" sqref="T1:Y16384"/>
      <selection pane="bottomRight" activeCell="T1" sqref="T1:Y16384"/>
    </sheetView>
  </sheetViews>
  <sheetFormatPr defaultColWidth="9.00390625" defaultRowHeight="13.5"/>
  <cols>
    <col min="1" max="1" width="1.75390625" style="96" customWidth="1"/>
    <col min="2" max="2" width="13.375" style="96" customWidth="1"/>
    <col min="3" max="3" width="1.75390625" style="96" customWidth="1"/>
    <col min="4" max="15" width="15.25390625" style="96" customWidth="1"/>
    <col min="16" max="16" width="1.75390625" style="96" customWidth="1"/>
    <col min="17" max="17" width="13.375" style="96" customWidth="1"/>
    <col min="18" max="18" width="1.75390625" style="96" customWidth="1"/>
    <col min="19" max="16384" width="9.00390625" style="96" customWidth="1"/>
  </cols>
  <sheetData>
    <row r="1" ht="14.25">
      <c r="B1" s="50" t="s">
        <v>54</v>
      </c>
    </row>
    <row r="4" spans="1:18" ht="24">
      <c r="A4" s="51"/>
      <c r="B4" s="52" t="s">
        <v>34</v>
      </c>
      <c r="C4" s="51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7.25">
      <c r="A5" s="51"/>
      <c r="B5" s="51"/>
      <c r="C5" s="51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5" thickBot="1">
      <c r="A6" s="97"/>
      <c r="B6" s="54" t="s">
        <v>106</v>
      </c>
      <c r="C6" s="97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97"/>
      <c r="Q6" s="97"/>
      <c r="R6" s="98" t="s">
        <v>2</v>
      </c>
    </row>
    <row r="7" spans="1:18" s="33" customFormat="1" ht="13.5">
      <c r="A7" s="19"/>
      <c r="B7" s="21"/>
      <c r="C7" s="21"/>
      <c r="D7" s="70" t="s">
        <v>107</v>
      </c>
      <c r="E7" s="7" t="s">
        <v>37</v>
      </c>
      <c r="F7" s="108" t="s">
        <v>144</v>
      </c>
      <c r="G7" s="110"/>
      <c r="H7" s="110"/>
      <c r="I7" s="110"/>
      <c r="J7" s="110" t="s">
        <v>145</v>
      </c>
      <c r="K7" s="109"/>
      <c r="L7" s="109"/>
      <c r="M7" s="111"/>
      <c r="N7" s="7" t="s">
        <v>38</v>
      </c>
      <c r="O7" s="6"/>
      <c r="P7" s="21"/>
      <c r="Q7" s="21"/>
      <c r="R7" s="19"/>
    </row>
    <row r="8" spans="1:18" s="33" customFormat="1" ht="13.5">
      <c r="A8" s="19"/>
      <c r="B8" s="21"/>
      <c r="C8" s="21"/>
      <c r="D8" s="64"/>
      <c r="E8" s="12"/>
      <c r="F8" s="47" t="s">
        <v>57</v>
      </c>
      <c r="G8" s="47" t="s">
        <v>58</v>
      </c>
      <c r="H8" s="47" t="s">
        <v>59</v>
      </c>
      <c r="I8" s="47" t="s">
        <v>69</v>
      </c>
      <c r="J8" s="47" t="s">
        <v>70</v>
      </c>
      <c r="K8" s="47" t="s">
        <v>71</v>
      </c>
      <c r="L8" s="47" t="s">
        <v>72</v>
      </c>
      <c r="M8" s="47" t="s">
        <v>83</v>
      </c>
      <c r="N8" s="12"/>
      <c r="O8" s="12" t="s">
        <v>108</v>
      </c>
      <c r="P8" s="21"/>
      <c r="Q8" s="21"/>
      <c r="R8" s="19"/>
    </row>
    <row r="9" spans="1:18" s="33" customFormat="1" ht="13.5">
      <c r="A9" s="19"/>
      <c r="B9" s="17" t="s">
        <v>141</v>
      </c>
      <c r="C9" s="13"/>
      <c r="D9" s="69" t="s">
        <v>13</v>
      </c>
      <c r="E9" s="12" t="s">
        <v>43</v>
      </c>
      <c r="F9" s="12"/>
      <c r="G9" s="12"/>
      <c r="H9" s="12"/>
      <c r="I9" s="12"/>
      <c r="J9" s="12"/>
      <c r="K9" s="12"/>
      <c r="L9" s="12"/>
      <c r="M9" s="12"/>
      <c r="N9" s="12" t="s">
        <v>65</v>
      </c>
      <c r="O9" s="12" t="s">
        <v>95</v>
      </c>
      <c r="P9" s="21"/>
      <c r="Q9" s="17" t="s">
        <v>141</v>
      </c>
      <c r="R9" s="19"/>
    </row>
    <row r="10" spans="1:18" s="33" customFormat="1" ht="13.5">
      <c r="A10" s="19"/>
      <c r="B10" s="21"/>
      <c r="C10" s="21"/>
      <c r="D10" s="64" t="s">
        <v>96</v>
      </c>
      <c r="E10" s="12"/>
      <c r="F10" s="12" t="s">
        <v>97</v>
      </c>
      <c r="G10" s="12" t="s">
        <v>98</v>
      </c>
      <c r="H10" s="12" t="s">
        <v>99</v>
      </c>
      <c r="I10" s="12" t="s">
        <v>100</v>
      </c>
      <c r="J10" s="12" t="s">
        <v>101</v>
      </c>
      <c r="K10" s="12" t="s">
        <v>102</v>
      </c>
      <c r="L10" s="12" t="s">
        <v>103</v>
      </c>
      <c r="M10" s="12" t="s">
        <v>65</v>
      </c>
      <c r="N10" s="12"/>
      <c r="O10" s="12"/>
      <c r="P10" s="5"/>
      <c r="Q10" s="21"/>
      <c r="R10" s="19"/>
    </row>
    <row r="11" spans="1:18" s="33" customFormat="1" ht="14.25" thickBot="1">
      <c r="A11" s="20"/>
      <c r="B11" s="20"/>
      <c r="C11" s="20"/>
      <c r="D11" s="6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48" t="s">
        <v>104</v>
      </c>
      <c r="P11" s="3"/>
      <c r="Q11" s="20"/>
      <c r="R11" s="20"/>
    </row>
    <row r="12" spans="1:18" ht="52.5" customHeight="1">
      <c r="A12" s="53"/>
      <c r="B12" s="49" t="s">
        <v>23</v>
      </c>
      <c r="C12" s="49"/>
      <c r="D12" s="66">
        <v>2719</v>
      </c>
      <c r="E12" s="34">
        <v>663453</v>
      </c>
      <c r="F12" s="34">
        <v>349490</v>
      </c>
      <c r="G12" s="34">
        <v>135180</v>
      </c>
      <c r="H12" s="34">
        <v>0</v>
      </c>
      <c r="I12" s="34">
        <v>119387</v>
      </c>
      <c r="J12" s="34">
        <v>0</v>
      </c>
      <c r="K12" s="34">
        <v>0</v>
      </c>
      <c r="L12" s="34">
        <v>54309</v>
      </c>
      <c r="M12" s="34">
        <v>5087</v>
      </c>
      <c r="N12" s="34">
        <v>0</v>
      </c>
      <c r="O12" s="59">
        <f>'７単独 '!D12+'７単独 '!F12+'７単独 '!H12+'７単独 '!N12+'７単独 '!O12+'８単独'!K12+'８単独'!N12+'９単独'!O12+'１０単独'!E12+'１０単独'!N12</f>
        <v>4849341</v>
      </c>
      <c r="P12" s="62"/>
      <c r="Q12" s="49" t="s">
        <v>23</v>
      </c>
      <c r="R12" s="53"/>
    </row>
    <row r="13" spans="2:17" ht="34.5" customHeight="1">
      <c r="B13" s="56" t="s">
        <v>24</v>
      </c>
      <c r="D13" s="77">
        <v>41544</v>
      </c>
      <c r="E13" s="78">
        <v>799793</v>
      </c>
      <c r="F13" s="78">
        <v>119944</v>
      </c>
      <c r="G13" s="78">
        <v>478183</v>
      </c>
      <c r="H13" s="78">
        <v>0</v>
      </c>
      <c r="I13" s="78">
        <v>14513</v>
      </c>
      <c r="J13" s="78">
        <v>0</v>
      </c>
      <c r="K13" s="78">
        <v>0</v>
      </c>
      <c r="L13" s="78">
        <v>171383</v>
      </c>
      <c r="M13" s="78">
        <v>15770</v>
      </c>
      <c r="N13" s="78">
        <v>0</v>
      </c>
      <c r="O13" s="78">
        <f>'７単独 '!D13+'７単独 '!F13+'７単独 '!H13+'７単独 '!N13+'７単独 '!O13+'８単独'!K13+'８単独'!N13+'９単独'!O13+'１０単独'!E13+'１０単独'!N13</f>
        <v>2192484</v>
      </c>
      <c r="P13" s="99"/>
      <c r="Q13" s="56" t="s">
        <v>24</v>
      </c>
    </row>
    <row r="14" spans="2:17" ht="34.5" customHeight="1">
      <c r="B14" s="56" t="s">
        <v>25</v>
      </c>
      <c r="D14" s="77">
        <v>0</v>
      </c>
      <c r="E14" s="78">
        <v>704098</v>
      </c>
      <c r="F14" s="78">
        <v>101465</v>
      </c>
      <c r="G14" s="78">
        <v>149132</v>
      </c>
      <c r="H14" s="78">
        <v>0</v>
      </c>
      <c r="I14" s="78">
        <v>52746</v>
      </c>
      <c r="J14" s="78">
        <v>0</v>
      </c>
      <c r="K14" s="78">
        <v>0</v>
      </c>
      <c r="L14" s="78">
        <v>300297</v>
      </c>
      <c r="M14" s="78">
        <v>100458</v>
      </c>
      <c r="N14" s="78">
        <v>219289</v>
      </c>
      <c r="O14" s="78">
        <f>'７単独 '!D14+'７単独 '!F14+'７単独 '!H14+'７単独 '!N14+'７単独 '!O14+'８単独'!K14+'８単独'!N14+'９単独'!O14+'１０単独'!E14+'１０単独'!N14</f>
        <v>2706185</v>
      </c>
      <c r="P14" s="99"/>
      <c r="Q14" s="56" t="s">
        <v>25</v>
      </c>
    </row>
    <row r="15" spans="2:17" ht="34.5" customHeight="1">
      <c r="B15" s="56" t="s">
        <v>26</v>
      </c>
      <c r="D15" s="77">
        <v>0</v>
      </c>
      <c r="E15" s="78">
        <v>507770</v>
      </c>
      <c r="F15" s="78">
        <v>266759</v>
      </c>
      <c r="G15" s="78">
        <v>156565</v>
      </c>
      <c r="H15" s="78">
        <v>0</v>
      </c>
      <c r="I15" s="78">
        <v>28751</v>
      </c>
      <c r="J15" s="78">
        <v>0</v>
      </c>
      <c r="K15" s="78">
        <v>0</v>
      </c>
      <c r="L15" s="78">
        <v>49457</v>
      </c>
      <c r="M15" s="78">
        <v>6238</v>
      </c>
      <c r="N15" s="78">
        <v>0</v>
      </c>
      <c r="O15" s="78">
        <f>'７単独 '!D15+'７単独 '!F15+'７単独 '!H15+'７単独 '!N15+'７単独 '!O15+'８単独'!K15+'８単独'!N15+'９単独'!O15+'１０単独'!E15+'１０単独'!N15</f>
        <v>1447469</v>
      </c>
      <c r="P15" s="99"/>
      <c r="Q15" s="56" t="s">
        <v>26</v>
      </c>
    </row>
    <row r="16" spans="2:17" ht="34.5" customHeight="1">
      <c r="B16" s="56" t="s">
        <v>27</v>
      </c>
      <c r="D16" s="77">
        <v>0</v>
      </c>
      <c r="E16" s="78">
        <v>1112241</v>
      </c>
      <c r="F16" s="78">
        <v>207853</v>
      </c>
      <c r="G16" s="78">
        <v>284730</v>
      </c>
      <c r="H16" s="78">
        <v>0</v>
      </c>
      <c r="I16" s="78">
        <v>454000</v>
      </c>
      <c r="J16" s="78">
        <v>0</v>
      </c>
      <c r="K16" s="78">
        <v>0</v>
      </c>
      <c r="L16" s="78">
        <v>162449</v>
      </c>
      <c r="M16" s="78">
        <v>3209</v>
      </c>
      <c r="N16" s="78">
        <v>0</v>
      </c>
      <c r="O16" s="78">
        <f>'７単独 '!D16+'７単独 '!F16+'７単独 '!H16+'７単独 '!N16+'７単独 '!O16+'８単独'!K16+'８単独'!N16+'９単独'!O16+'１０単独'!E16+'１０単独'!N16</f>
        <v>2411696</v>
      </c>
      <c r="P16" s="99"/>
      <c r="Q16" s="56" t="s">
        <v>27</v>
      </c>
    </row>
    <row r="17" spans="2:17" ht="34.5" customHeight="1">
      <c r="B17" s="56" t="s">
        <v>28</v>
      </c>
      <c r="D17" s="77">
        <v>0</v>
      </c>
      <c r="E17" s="78">
        <v>1175158</v>
      </c>
      <c r="F17" s="78">
        <v>757451</v>
      </c>
      <c r="G17" s="78">
        <v>138047</v>
      </c>
      <c r="H17" s="78">
        <v>0</v>
      </c>
      <c r="I17" s="78">
        <v>224680</v>
      </c>
      <c r="J17" s="78">
        <v>0</v>
      </c>
      <c r="K17" s="78">
        <v>0</v>
      </c>
      <c r="L17" s="78">
        <v>50087</v>
      </c>
      <c r="M17" s="78">
        <v>4893</v>
      </c>
      <c r="N17" s="78">
        <v>11966</v>
      </c>
      <c r="O17" s="78">
        <f>'７単独 '!D17+'７単独 '!F17+'７単独 '!H17+'７単独 '!N17+'７単独 '!O17+'８単独'!K17+'８単独'!N17+'９単独'!O17+'１０単独'!E17+'１０単独'!N17</f>
        <v>1758545</v>
      </c>
      <c r="P17" s="99"/>
      <c r="Q17" s="56" t="s">
        <v>28</v>
      </c>
    </row>
    <row r="18" spans="2:17" ht="34.5" customHeight="1">
      <c r="B18" s="56" t="s">
        <v>129</v>
      </c>
      <c r="D18" s="77">
        <v>0</v>
      </c>
      <c r="E18" s="78">
        <v>139005</v>
      </c>
      <c r="F18" s="78">
        <v>75686</v>
      </c>
      <c r="G18" s="78">
        <v>2282</v>
      </c>
      <c r="H18" s="78">
        <v>0</v>
      </c>
      <c r="I18" s="78">
        <v>49714</v>
      </c>
      <c r="J18" s="78">
        <v>0</v>
      </c>
      <c r="K18" s="78">
        <v>0</v>
      </c>
      <c r="L18" s="78">
        <v>8521</v>
      </c>
      <c r="M18" s="78">
        <v>2802</v>
      </c>
      <c r="N18" s="78">
        <v>0</v>
      </c>
      <c r="O18" s="78">
        <f>'７単独 '!D18+'７単独 '!F18+'７単独 '!H18+'７単独 '!N18+'７単独 '!O18+'８単独'!K18+'８単独'!N18+'９単独'!O18+'１０単独'!E18+'１０単独'!N18</f>
        <v>1428612</v>
      </c>
      <c r="P18" s="99"/>
      <c r="Q18" s="56" t="s">
        <v>129</v>
      </c>
    </row>
    <row r="19" spans="2:17" ht="34.5" customHeight="1">
      <c r="B19" s="56" t="s">
        <v>130</v>
      </c>
      <c r="D19" s="77">
        <v>0</v>
      </c>
      <c r="E19" s="78">
        <v>199859</v>
      </c>
      <c r="F19" s="78">
        <v>136132</v>
      </c>
      <c r="G19" s="78">
        <v>26270</v>
      </c>
      <c r="H19" s="78">
        <v>0</v>
      </c>
      <c r="I19" s="78">
        <v>0</v>
      </c>
      <c r="J19" s="78">
        <v>0</v>
      </c>
      <c r="K19" s="78">
        <v>0</v>
      </c>
      <c r="L19" s="78">
        <v>28322</v>
      </c>
      <c r="M19" s="78">
        <v>9135</v>
      </c>
      <c r="N19" s="78">
        <v>0</v>
      </c>
      <c r="O19" s="78">
        <f>'７単独 '!D19+'７単独 '!F19+'７単独 '!H19+'７単独 '!N19+'７単独 '!O19+'８単独'!K19+'８単独'!N19+'９単独'!O19+'１０単独'!E19+'１０単独'!N19</f>
        <v>2357721</v>
      </c>
      <c r="P19" s="99"/>
      <c r="Q19" s="56" t="s">
        <v>130</v>
      </c>
    </row>
    <row r="20" spans="2:17" ht="34.5" customHeight="1">
      <c r="B20" s="56" t="s">
        <v>131</v>
      </c>
      <c r="D20" s="77">
        <v>0</v>
      </c>
      <c r="E20" s="78">
        <v>777020</v>
      </c>
      <c r="F20" s="78">
        <v>490789</v>
      </c>
      <c r="G20" s="78">
        <v>150162</v>
      </c>
      <c r="H20" s="78">
        <v>0</v>
      </c>
      <c r="I20" s="78">
        <v>55384</v>
      </c>
      <c r="J20" s="78">
        <v>0</v>
      </c>
      <c r="K20" s="78">
        <v>0</v>
      </c>
      <c r="L20" s="78">
        <v>27573</v>
      </c>
      <c r="M20" s="78">
        <v>53112</v>
      </c>
      <c r="N20" s="78">
        <v>0</v>
      </c>
      <c r="O20" s="78">
        <f>'７単独 '!D20+'７単独 '!F20+'７単独 '!H20+'７単独 '!N20+'７単独 '!O20+'８単独'!K20+'８単独'!N20+'９単独'!O20+'１０単独'!E20+'１０単独'!N20</f>
        <v>3510518</v>
      </c>
      <c r="P20" s="99"/>
      <c r="Q20" s="56" t="s">
        <v>131</v>
      </c>
    </row>
    <row r="21" spans="2:17" ht="34.5" customHeight="1">
      <c r="B21" s="56" t="s">
        <v>132</v>
      </c>
      <c r="D21" s="77">
        <v>0</v>
      </c>
      <c r="E21" s="78">
        <v>432239</v>
      </c>
      <c r="F21" s="78">
        <v>203742</v>
      </c>
      <c r="G21" s="78">
        <v>15925</v>
      </c>
      <c r="H21" s="78">
        <v>0</v>
      </c>
      <c r="I21" s="78">
        <v>0</v>
      </c>
      <c r="J21" s="78">
        <v>0</v>
      </c>
      <c r="K21" s="78">
        <v>0</v>
      </c>
      <c r="L21" s="78">
        <v>19963</v>
      </c>
      <c r="M21" s="78">
        <v>192609</v>
      </c>
      <c r="N21" s="78">
        <v>0</v>
      </c>
      <c r="O21" s="78">
        <f>'７単独 '!D21+'７単独 '!F21+'７単独 '!H21+'７単独 '!N21+'７単独 '!O21+'８単独'!K21+'８単独'!N21+'９単独'!O21+'１０単独'!E21+'１０単独'!N21</f>
        <v>887695</v>
      </c>
      <c r="P21" s="99"/>
      <c r="Q21" s="56" t="s">
        <v>132</v>
      </c>
    </row>
    <row r="22" spans="2:17" ht="34.5" customHeight="1">
      <c r="B22" s="56" t="s">
        <v>133</v>
      </c>
      <c r="D22" s="77">
        <v>1058</v>
      </c>
      <c r="E22" s="78">
        <v>419903</v>
      </c>
      <c r="F22" s="78">
        <v>96734</v>
      </c>
      <c r="G22" s="78">
        <v>48333</v>
      </c>
      <c r="H22" s="78">
        <v>0</v>
      </c>
      <c r="I22" s="78">
        <v>107659</v>
      </c>
      <c r="J22" s="78">
        <v>0</v>
      </c>
      <c r="K22" s="78">
        <v>0</v>
      </c>
      <c r="L22" s="78">
        <v>89922</v>
      </c>
      <c r="M22" s="78">
        <v>77255</v>
      </c>
      <c r="N22" s="78">
        <v>88034</v>
      </c>
      <c r="O22" s="78">
        <f>'７単独 '!D22+'７単独 '!F22+'７単独 '!H22+'７単独 '!N22+'７単独 '!O22+'８単独'!K22+'８単独'!N22+'９単独'!O22+'１０単独'!E22+'１０単独'!N22</f>
        <v>2256794</v>
      </c>
      <c r="P22" s="99"/>
      <c r="Q22" s="56" t="s">
        <v>133</v>
      </c>
    </row>
    <row r="23" spans="2:17" ht="34.5" customHeight="1">
      <c r="B23" s="56" t="s">
        <v>134</v>
      </c>
      <c r="D23" s="77">
        <v>0</v>
      </c>
      <c r="E23" s="78">
        <v>1937007</v>
      </c>
      <c r="F23" s="78">
        <v>461914</v>
      </c>
      <c r="G23" s="78">
        <v>275847</v>
      </c>
      <c r="H23" s="78">
        <v>0</v>
      </c>
      <c r="I23" s="78">
        <v>104307</v>
      </c>
      <c r="J23" s="78">
        <v>0</v>
      </c>
      <c r="K23" s="78">
        <v>0</v>
      </c>
      <c r="L23" s="78">
        <v>49647</v>
      </c>
      <c r="M23" s="78">
        <v>1045292</v>
      </c>
      <c r="N23" s="78">
        <v>0</v>
      </c>
      <c r="O23" s="78">
        <f>'７単独 '!D23+'７単独 '!F23+'７単独 '!H23+'７単独 '!N23+'７単独 '!O23+'８単独'!K23+'８単独'!N23+'９単独'!O23+'１０単独'!E23+'１０単独'!N23</f>
        <v>3000262</v>
      </c>
      <c r="P23" s="99"/>
      <c r="Q23" s="56" t="s">
        <v>134</v>
      </c>
    </row>
    <row r="24" spans="2:17" ht="34.5" customHeight="1">
      <c r="B24" s="56" t="s">
        <v>135</v>
      </c>
      <c r="D24" s="77">
        <v>0</v>
      </c>
      <c r="E24" s="78">
        <v>449951</v>
      </c>
      <c r="F24" s="78">
        <v>26319</v>
      </c>
      <c r="G24" s="78">
        <v>30181</v>
      </c>
      <c r="H24" s="78">
        <v>0</v>
      </c>
      <c r="I24" s="78">
        <v>10726</v>
      </c>
      <c r="J24" s="78">
        <v>0</v>
      </c>
      <c r="K24" s="78">
        <v>0</v>
      </c>
      <c r="L24" s="78">
        <v>16904</v>
      </c>
      <c r="M24" s="78">
        <v>365821</v>
      </c>
      <c r="N24" s="78">
        <v>2527</v>
      </c>
      <c r="O24" s="78">
        <f>'７単独 '!D24+'７単独 '!F24+'７単独 '!H24+'７単独 '!N24+'７単独 '!O24+'８単独'!K24+'８単独'!N24+'９単独'!O24+'１０単独'!E24+'１０単独'!N24</f>
        <v>1291359</v>
      </c>
      <c r="P24" s="99"/>
      <c r="Q24" s="56" t="s">
        <v>135</v>
      </c>
    </row>
    <row r="25" spans="2:17" ht="52.5" customHeight="1">
      <c r="B25" s="57" t="s">
        <v>139</v>
      </c>
      <c r="D25" s="77">
        <f aca="true" t="shared" si="0" ref="D25:N25">SUM(D12:D24)</f>
        <v>45321</v>
      </c>
      <c r="E25" s="78">
        <f t="shared" si="0"/>
        <v>9317497</v>
      </c>
      <c r="F25" s="78">
        <f t="shared" si="0"/>
        <v>3294278</v>
      </c>
      <c r="G25" s="78">
        <f t="shared" si="0"/>
        <v>1890837</v>
      </c>
      <c r="H25" s="78">
        <f t="shared" si="0"/>
        <v>0</v>
      </c>
      <c r="I25" s="78">
        <f t="shared" si="0"/>
        <v>1221867</v>
      </c>
      <c r="J25" s="78">
        <f t="shared" si="0"/>
        <v>0</v>
      </c>
      <c r="K25" s="78">
        <f t="shared" si="0"/>
        <v>0</v>
      </c>
      <c r="L25" s="78">
        <f t="shared" si="0"/>
        <v>1028834</v>
      </c>
      <c r="M25" s="78">
        <f t="shared" si="0"/>
        <v>1881681</v>
      </c>
      <c r="N25" s="78">
        <f t="shared" si="0"/>
        <v>321816</v>
      </c>
      <c r="O25" s="78">
        <f>'７単独 '!D25+'７単独 '!F25+'７単独 '!H25+'７単独 '!N25+'７単独 '!O25+'８単独'!K25+'８単独'!N25+'９単独'!O25+'１０単独'!E25+'１０単独'!N25</f>
        <v>30098681</v>
      </c>
      <c r="P25" s="99"/>
      <c r="Q25" s="57" t="s">
        <v>139</v>
      </c>
    </row>
    <row r="26" spans="2:17" ht="52.5" customHeight="1">
      <c r="B26" s="56" t="s">
        <v>29</v>
      </c>
      <c r="D26" s="77">
        <v>1785</v>
      </c>
      <c r="E26" s="78">
        <v>106597</v>
      </c>
      <c r="F26" s="78">
        <v>42441</v>
      </c>
      <c r="G26" s="78">
        <v>8143</v>
      </c>
      <c r="H26" s="78">
        <v>0</v>
      </c>
      <c r="I26" s="78">
        <v>9374</v>
      </c>
      <c r="J26" s="78">
        <v>0</v>
      </c>
      <c r="K26" s="78">
        <v>0</v>
      </c>
      <c r="L26" s="78">
        <v>45381</v>
      </c>
      <c r="M26" s="78">
        <v>1258</v>
      </c>
      <c r="N26" s="78">
        <v>840</v>
      </c>
      <c r="O26" s="78">
        <f>'７単独 '!D26+'７単独 '!F26+'７単独 '!H26+'７単独 '!N26+'７単独 '!O26+'８単独'!K26+'８単独'!N26+'９単独'!O26+'１０単独'!E26+'１０単独'!N26</f>
        <v>610379</v>
      </c>
      <c r="P26" s="99"/>
      <c r="Q26" s="56" t="s">
        <v>29</v>
      </c>
    </row>
    <row r="27" spans="2:17" ht="34.5" customHeight="1">
      <c r="B27" s="56" t="s">
        <v>30</v>
      </c>
      <c r="D27" s="77">
        <v>0</v>
      </c>
      <c r="E27" s="78">
        <v>9349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9349</v>
      </c>
      <c r="N27" s="78">
        <v>0</v>
      </c>
      <c r="O27" s="78">
        <f>'７単独 '!D27+'７単独 '!F27+'７単独 '!H27+'７単独 '!N27+'７単独 '!O27+'８単独'!K27+'８単独'!N27+'９単独'!O27+'１０単独'!E27+'１０単独'!N27</f>
        <v>52948</v>
      </c>
      <c r="P27" s="99"/>
      <c r="Q27" s="56" t="s">
        <v>30</v>
      </c>
    </row>
    <row r="28" spans="2:17" ht="34.5" customHeight="1">
      <c r="B28" s="56" t="s">
        <v>137</v>
      </c>
      <c r="D28" s="77">
        <v>0</v>
      </c>
      <c r="E28" s="78">
        <v>257283</v>
      </c>
      <c r="F28" s="78">
        <v>7434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808</v>
      </c>
      <c r="M28" s="78">
        <v>249041</v>
      </c>
      <c r="N28" s="78">
        <v>0</v>
      </c>
      <c r="O28" s="78">
        <f>'７単独 '!D28+'７単独 '!F28+'７単独 '!H28+'７単独 '!N28+'７単独 '!O28+'８単独'!K28+'８単独'!N28+'９単独'!O28+'１０単独'!E28+'１０単独'!N28</f>
        <v>503944</v>
      </c>
      <c r="P28" s="99"/>
      <c r="Q28" s="56" t="s">
        <v>137</v>
      </c>
    </row>
    <row r="29" spans="2:17" ht="34.5" customHeight="1">
      <c r="B29" s="56" t="s">
        <v>31</v>
      </c>
      <c r="D29" s="77">
        <v>0</v>
      </c>
      <c r="E29" s="78">
        <v>93892</v>
      </c>
      <c r="F29" s="78">
        <v>49477</v>
      </c>
      <c r="G29" s="78">
        <v>3081</v>
      </c>
      <c r="H29" s="78">
        <v>0</v>
      </c>
      <c r="I29" s="78">
        <v>3295</v>
      </c>
      <c r="J29" s="78">
        <v>0</v>
      </c>
      <c r="K29" s="78">
        <v>0</v>
      </c>
      <c r="L29" s="78">
        <v>0</v>
      </c>
      <c r="M29" s="78">
        <v>38039</v>
      </c>
      <c r="N29" s="78">
        <v>0</v>
      </c>
      <c r="O29" s="78">
        <f>'７単独 '!D29+'７単独 '!F29+'７単独 '!H29+'７単独 '!N29+'７単独 '!O29+'８単独'!K29+'８単独'!N29+'９単独'!O29+'１０単独'!E29+'１０単独'!N29</f>
        <v>211534</v>
      </c>
      <c r="P29" s="99"/>
      <c r="Q29" s="56" t="s">
        <v>31</v>
      </c>
    </row>
    <row r="30" spans="2:17" ht="34.5" customHeight="1">
      <c r="B30" s="56" t="s">
        <v>32</v>
      </c>
      <c r="D30" s="77">
        <v>0</v>
      </c>
      <c r="E30" s="78">
        <v>52167</v>
      </c>
      <c r="F30" s="78">
        <v>43125</v>
      </c>
      <c r="G30" s="78">
        <v>1145</v>
      </c>
      <c r="H30" s="78">
        <v>0</v>
      </c>
      <c r="I30" s="78">
        <v>0</v>
      </c>
      <c r="J30" s="78">
        <v>0</v>
      </c>
      <c r="K30" s="78">
        <v>0</v>
      </c>
      <c r="L30" s="78">
        <v>5022</v>
      </c>
      <c r="M30" s="78">
        <v>2875</v>
      </c>
      <c r="N30" s="78">
        <v>0</v>
      </c>
      <c r="O30" s="78">
        <f>'７単独 '!D30+'７単独 '!F30+'７単独 '!H30+'７単独 '!N30+'７単独 '!O30+'８単独'!K30+'８単独'!N30+'９単独'!O30+'１０単独'!E30+'１０単独'!N30</f>
        <v>172958</v>
      </c>
      <c r="P30" s="99"/>
      <c r="Q30" s="56" t="s">
        <v>32</v>
      </c>
    </row>
    <row r="31" spans="2:17" ht="34.5" customHeight="1">
      <c r="B31" s="56" t="s">
        <v>33</v>
      </c>
      <c r="D31" s="77">
        <v>0</v>
      </c>
      <c r="E31" s="78">
        <v>219768</v>
      </c>
      <c r="F31" s="78">
        <v>13989</v>
      </c>
      <c r="G31" s="78">
        <v>197963</v>
      </c>
      <c r="H31" s="78">
        <v>0</v>
      </c>
      <c r="I31" s="78">
        <v>2765</v>
      </c>
      <c r="J31" s="78">
        <v>0</v>
      </c>
      <c r="K31" s="78">
        <v>0</v>
      </c>
      <c r="L31" s="78">
        <v>5051</v>
      </c>
      <c r="M31" s="78">
        <v>0</v>
      </c>
      <c r="N31" s="78">
        <v>0</v>
      </c>
      <c r="O31" s="78">
        <f>'７単独 '!D31+'７単独 '!F31+'７単独 '!H31+'７単独 '!N31+'７単独 '!O31+'８単独'!K31+'８単独'!N31+'９単独'!O31+'１０単独'!E31+'１０単独'!N31</f>
        <v>560792</v>
      </c>
      <c r="P31" s="99"/>
      <c r="Q31" s="56" t="s">
        <v>33</v>
      </c>
    </row>
    <row r="32" spans="2:17" ht="52.5" customHeight="1">
      <c r="B32" s="57" t="s">
        <v>140</v>
      </c>
      <c r="D32" s="77">
        <f aca="true" t="shared" si="1" ref="D32:N32">SUM(D26:D31)</f>
        <v>1785</v>
      </c>
      <c r="E32" s="78">
        <f t="shared" si="1"/>
        <v>739056</v>
      </c>
      <c r="F32" s="78">
        <f t="shared" si="1"/>
        <v>156466</v>
      </c>
      <c r="G32" s="78">
        <f t="shared" si="1"/>
        <v>210332</v>
      </c>
      <c r="H32" s="78">
        <f t="shared" si="1"/>
        <v>0</v>
      </c>
      <c r="I32" s="78">
        <f t="shared" si="1"/>
        <v>15434</v>
      </c>
      <c r="J32" s="78">
        <f t="shared" si="1"/>
        <v>0</v>
      </c>
      <c r="K32" s="78">
        <f t="shared" si="1"/>
        <v>0</v>
      </c>
      <c r="L32" s="78">
        <f t="shared" si="1"/>
        <v>56262</v>
      </c>
      <c r="M32" s="78">
        <f t="shared" si="1"/>
        <v>300562</v>
      </c>
      <c r="N32" s="78">
        <f t="shared" si="1"/>
        <v>840</v>
      </c>
      <c r="O32" s="78">
        <f>'７単独 '!D32+'７単独 '!F32+'７単独 '!H32+'７単独 '!N32+'７単独 '!O32+'８単独'!K32+'８単独'!N32+'９単独'!O32+'１０単独'!E32+'１０単独'!N32</f>
        <v>2112555</v>
      </c>
      <c r="P32" s="99"/>
      <c r="Q32" s="57" t="s">
        <v>140</v>
      </c>
    </row>
    <row r="33" spans="2:17" ht="52.5" customHeight="1">
      <c r="B33" s="57" t="s">
        <v>136</v>
      </c>
      <c r="D33" s="77">
        <f aca="true" t="shared" si="2" ref="D33:N33">D25+D32</f>
        <v>47106</v>
      </c>
      <c r="E33" s="78">
        <f t="shared" si="2"/>
        <v>10056553</v>
      </c>
      <c r="F33" s="78">
        <f t="shared" si="2"/>
        <v>3450744</v>
      </c>
      <c r="G33" s="78">
        <f t="shared" si="2"/>
        <v>2101169</v>
      </c>
      <c r="H33" s="78">
        <f t="shared" si="2"/>
        <v>0</v>
      </c>
      <c r="I33" s="78">
        <f t="shared" si="2"/>
        <v>1237301</v>
      </c>
      <c r="J33" s="78">
        <f t="shared" si="2"/>
        <v>0</v>
      </c>
      <c r="K33" s="78">
        <f t="shared" si="2"/>
        <v>0</v>
      </c>
      <c r="L33" s="78">
        <f t="shared" si="2"/>
        <v>1085096</v>
      </c>
      <c r="M33" s="78">
        <f t="shared" si="2"/>
        <v>2182243</v>
      </c>
      <c r="N33" s="78">
        <f t="shared" si="2"/>
        <v>322656</v>
      </c>
      <c r="O33" s="78">
        <f>'７単独 '!D33+'７単独 '!F33+'７単独 '!H33+'７単独 '!N33+'７単独 '!O33+'８単独'!K33+'８単独'!N33+'９単独'!O33+'１０単独'!E33+'１０単独'!N33</f>
        <v>32211236</v>
      </c>
      <c r="P33" s="99"/>
      <c r="Q33" s="57" t="s">
        <v>136</v>
      </c>
    </row>
    <row r="34" spans="1:18" ht="26.25" customHeight="1" thickBot="1">
      <c r="A34" s="97"/>
      <c r="B34" s="58"/>
      <c r="C34" s="97"/>
      <c r="D34" s="79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100"/>
      <c r="Q34" s="58"/>
      <c r="R34" s="97"/>
    </row>
  </sheetData>
  <mergeCells count="2">
    <mergeCell ref="F7:I7"/>
    <mergeCell ref="J7:M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zoomScaleNormal="75" workbookViewId="0" topLeftCell="A1">
      <pane xSplit="3" ySplit="11" topLeftCell="F30" activePane="bottomRight" state="frozen"/>
      <selection pane="topLeft" activeCell="T1" sqref="T1:Y16384"/>
      <selection pane="topRight" activeCell="T1" sqref="T1:Y16384"/>
      <selection pane="bottomLeft" activeCell="T1" sqref="T1:Y16384"/>
      <selection pane="bottomRight" activeCell="T1" sqref="T1:Y16384"/>
    </sheetView>
  </sheetViews>
  <sheetFormatPr defaultColWidth="9.00390625" defaultRowHeight="13.5"/>
  <cols>
    <col min="1" max="1" width="1.75390625" style="101" customWidth="1"/>
    <col min="2" max="2" width="13.375" style="102" customWidth="1"/>
    <col min="3" max="3" width="1.75390625" style="102" customWidth="1"/>
    <col min="4" max="15" width="15.25390625" style="101" customWidth="1"/>
    <col min="16" max="16" width="1.75390625" style="101" customWidth="1"/>
    <col min="17" max="17" width="13.375" style="101" customWidth="1"/>
    <col min="18" max="18" width="1.75390625" style="101" customWidth="1"/>
    <col min="19" max="16384" width="9.00390625" style="101" customWidth="1"/>
  </cols>
  <sheetData>
    <row r="1" ht="14.25">
      <c r="B1" s="36" t="s">
        <v>109</v>
      </c>
    </row>
    <row r="4" spans="1:18" ht="24">
      <c r="A4" s="37"/>
      <c r="B4" s="38" t="s">
        <v>34</v>
      </c>
      <c r="C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7.25">
      <c r="A5" s="37"/>
      <c r="B5" s="37"/>
      <c r="C5" s="37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ht="15" thickBot="1">
      <c r="A6" s="98"/>
      <c r="B6" s="40" t="s">
        <v>110</v>
      </c>
      <c r="C6" s="103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98"/>
      <c r="Q6" s="98"/>
      <c r="R6" s="98" t="s">
        <v>2</v>
      </c>
    </row>
    <row r="7" spans="1:18" s="30" customFormat="1" ht="13.5">
      <c r="A7" s="2"/>
      <c r="B7" s="5"/>
      <c r="C7" s="5"/>
      <c r="D7" s="63" t="s">
        <v>3</v>
      </c>
      <c r="E7" s="7" t="s">
        <v>4</v>
      </c>
      <c r="F7" s="7" t="s">
        <v>5</v>
      </c>
      <c r="G7" s="7" t="s">
        <v>6</v>
      </c>
      <c r="H7" s="8" t="s">
        <v>7</v>
      </c>
      <c r="I7" s="9"/>
      <c r="J7" s="7" t="s">
        <v>8</v>
      </c>
      <c r="K7" s="7" t="s">
        <v>9</v>
      </c>
      <c r="L7" s="42" t="s">
        <v>111</v>
      </c>
      <c r="M7" s="42"/>
      <c r="N7" s="42"/>
      <c r="O7" s="43"/>
      <c r="P7" s="11"/>
      <c r="Q7" s="5"/>
      <c r="R7" s="2"/>
    </row>
    <row r="8" spans="1:18" s="30" customFormat="1" ht="13.5">
      <c r="A8" s="2"/>
      <c r="B8" s="5"/>
      <c r="C8" s="5"/>
      <c r="D8" s="64"/>
      <c r="E8" s="12"/>
      <c r="F8" s="12"/>
      <c r="G8" s="12"/>
      <c r="H8" s="12"/>
      <c r="I8" s="12"/>
      <c r="J8" s="12"/>
      <c r="K8" s="12"/>
      <c r="L8" s="47" t="s">
        <v>57</v>
      </c>
      <c r="M8" s="47" t="s">
        <v>58</v>
      </c>
      <c r="N8" s="47" t="s">
        <v>59</v>
      </c>
      <c r="O8" s="47" t="s">
        <v>69</v>
      </c>
      <c r="P8" s="11"/>
      <c r="Q8" s="5"/>
      <c r="R8" s="2"/>
    </row>
    <row r="9" spans="1:18" s="30" customFormat="1" ht="13.5">
      <c r="A9" s="2"/>
      <c r="B9" s="17" t="s">
        <v>138</v>
      </c>
      <c r="C9" s="13"/>
      <c r="D9" s="64" t="s">
        <v>11</v>
      </c>
      <c r="E9" s="12" t="s">
        <v>12</v>
      </c>
      <c r="F9" s="12" t="s">
        <v>14</v>
      </c>
      <c r="G9" s="12" t="s">
        <v>15</v>
      </c>
      <c r="H9" s="12" t="s">
        <v>16</v>
      </c>
      <c r="I9" s="14" t="s">
        <v>13</v>
      </c>
      <c r="J9" s="12" t="s">
        <v>17</v>
      </c>
      <c r="K9" s="12" t="s">
        <v>41</v>
      </c>
      <c r="L9" s="12"/>
      <c r="M9" s="12"/>
      <c r="N9" s="12"/>
      <c r="O9" s="12"/>
      <c r="P9" s="11"/>
      <c r="Q9" s="17" t="s">
        <v>138</v>
      </c>
      <c r="R9" s="2"/>
    </row>
    <row r="10" spans="1:18" s="92" customFormat="1" ht="13.5">
      <c r="A10" s="15"/>
      <c r="B10" s="5"/>
      <c r="C10" s="5"/>
      <c r="D10" s="64"/>
      <c r="E10" s="12"/>
      <c r="F10" s="12"/>
      <c r="G10" s="12"/>
      <c r="H10" s="12"/>
      <c r="I10" s="12" t="s">
        <v>78</v>
      </c>
      <c r="J10" s="12"/>
      <c r="K10" s="12"/>
      <c r="L10" s="12" t="s">
        <v>112</v>
      </c>
      <c r="M10" s="12" t="s">
        <v>113</v>
      </c>
      <c r="N10" s="12" t="s">
        <v>86</v>
      </c>
      <c r="O10" s="12" t="s">
        <v>87</v>
      </c>
      <c r="P10" s="5"/>
      <c r="Q10" s="5"/>
      <c r="R10" s="15"/>
    </row>
    <row r="11" spans="1:18" s="30" customFormat="1" ht="14.25" thickBot="1">
      <c r="A11" s="3"/>
      <c r="B11" s="4"/>
      <c r="C11" s="4"/>
      <c r="D11" s="6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3"/>
      <c r="Q11" s="4"/>
      <c r="R11" s="3"/>
    </row>
    <row r="12" spans="1:18" ht="52.5" customHeight="1">
      <c r="A12" s="39"/>
      <c r="B12" s="49" t="s">
        <v>23</v>
      </c>
      <c r="C12" s="49"/>
      <c r="D12" s="66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45238</v>
      </c>
      <c r="L12" s="34">
        <v>37136</v>
      </c>
      <c r="M12" s="34">
        <v>8102</v>
      </c>
      <c r="N12" s="34">
        <v>0</v>
      </c>
      <c r="O12" s="59">
        <v>0</v>
      </c>
      <c r="P12" s="62"/>
      <c r="Q12" s="49" t="s">
        <v>23</v>
      </c>
      <c r="R12" s="39"/>
    </row>
    <row r="13" spans="2:17" ht="34.5" customHeight="1">
      <c r="B13" s="56" t="s">
        <v>24</v>
      </c>
      <c r="D13" s="66">
        <v>0</v>
      </c>
      <c r="E13" s="34">
        <v>0</v>
      </c>
      <c r="F13" s="34">
        <v>0</v>
      </c>
      <c r="G13" s="34">
        <v>0</v>
      </c>
      <c r="H13" s="34">
        <v>46810</v>
      </c>
      <c r="I13" s="34">
        <v>46810</v>
      </c>
      <c r="J13" s="34">
        <v>0</v>
      </c>
      <c r="K13" s="34">
        <v>24893</v>
      </c>
      <c r="L13" s="34">
        <v>6966</v>
      </c>
      <c r="M13" s="34">
        <v>0</v>
      </c>
      <c r="N13" s="34">
        <v>0</v>
      </c>
      <c r="O13" s="34">
        <v>17927</v>
      </c>
      <c r="P13" s="104"/>
      <c r="Q13" s="56" t="s">
        <v>24</v>
      </c>
    </row>
    <row r="14" spans="2:17" ht="34.5" customHeight="1">
      <c r="B14" s="56" t="s">
        <v>25</v>
      </c>
      <c r="D14" s="66">
        <v>0</v>
      </c>
      <c r="E14" s="34">
        <v>0</v>
      </c>
      <c r="F14" s="34">
        <v>0</v>
      </c>
      <c r="G14" s="34">
        <v>0</v>
      </c>
      <c r="H14" s="34">
        <v>61200</v>
      </c>
      <c r="I14" s="34">
        <v>59809</v>
      </c>
      <c r="J14" s="34">
        <v>0</v>
      </c>
      <c r="K14" s="34">
        <v>51858</v>
      </c>
      <c r="L14" s="34">
        <v>20503</v>
      </c>
      <c r="M14" s="34">
        <v>10730</v>
      </c>
      <c r="N14" s="34">
        <v>0</v>
      </c>
      <c r="O14" s="34">
        <v>20625</v>
      </c>
      <c r="P14" s="104"/>
      <c r="Q14" s="56" t="s">
        <v>25</v>
      </c>
    </row>
    <row r="15" spans="2:17" ht="34.5" customHeight="1">
      <c r="B15" s="56" t="s">
        <v>26</v>
      </c>
      <c r="D15" s="66">
        <v>0</v>
      </c>
      <c r="E15" s="34">
        <v>0</v>
      </c>
      <c r="F15" s="34">
        <v>0</v>
      </c>
      <c r="G15" s="34">
        <v>0</v>
      </c>
      <c r="H15" s="34">
        <v>8177</v>
      </c>
      <c r="I15" s="34">
        <v>8177</v>
      </c>
      <c r="J15" s="34">
        <v>0</v>
      </c>
      <c r="K15" s="34">
        <v>16912</v>
      </c>
      <c r="L15" s="34">
        <v>10410</v>
      </c>
      <c r="M15" s="34">
        <v>6502</v>
      </c>
      <c r="N15" s="34">
        <v>0</v>
      </c>
      <c r="O15" s="34">
        <v>0</v>
      </c>
      <c r="P15" s="104"/>
      <c r="Q15" s="56" t="s">
        <v>26</v>
      </c>
    </row>
    <row r="16" spans="2:17" ht="34.5" customHeight="1">
      <c r="B16" s="56" t="s">
        <v>27</v>
      </c>
      <c r="D16" s="66">
        <v>0</v>
      </c>
      <c r="E16" s="34">
        <v>0</v>
      </c>
      <c r="F16" s="34">
        <v>0</v>
      </c>
      <c r="G16" s="34">
        <v>0</v>
      </c>
      <c r="H16" s="34">
        <v>28121</v>
      </c>
      <c r="I16" s="34">
        <v>28121</v>
      </c>
      <c r="J16" s="34">
        <v>0</v>
      </c>
      <c r="K16" s="34">
        <v>9295</v>
      </c>
      <c r="L16" s="34">
        <v>9292</v>
      </c>
      <c r="M16" s="34">
        <v>0</v>
      </c>
      <c r="N16" s="34">
        <v>0</v>
      </c>
      <c r="O16" s="34">
        <v>3</v>
      </c>
      <c r="P16" s="104"/>
      <c r="Q16" s="56" t="s">
        <v>27</v>
      </c>
    </row>
    <row r="17" spans="2:17" ht="34.5" customHeight="1">
      <c r="B17" s="56" t="s">
        <v>28</v>
      </c>
      <c r="D17" s="66">
        <v>0</v>
      </c>
      <c r="E17" s="34">
        <v>0</v>
      </c>
      <c r="F17" s="34">
        <v>0</v>
      </c>
      <c r="G17" s="34">
        <v>0</v>
      </c>
      <c r="H17" s="34">
        <v>10941</v>
      </c>
      <c r="I17" s="34">
        <v>10941</v>
      </c>
      <c r="J17" s="34">
        <v>0</v>
      </c>
      <c r="K17" s="34">
        <v>109846</v>
      </c>
      <c r="L17" s="34">
        <v>477</v>
      </c>
      <c r="M17" s="34">
        <v>0</v>
      </c>
      <c r="N17" s="34">
        <v>0</v>
      </c>
      <c r="O17" s="34">
        <v>109369</v>
      </c>
      <c r="P17" s="104"/>
      <c r="Q17" s="56" t="s">
        <v>28</v>
      </c>
    </row>
    <row r="18" spans="2:17" ht="34.5" customHeight="1">
      <c r="B18" s="56" t="s">
        <v>129</v>
      </c>
      <c r="D18" s="66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12729</v>
      </c>
      <c r="L18" s="34">
        <v>8159</v>
      </c>
      <c r="M18" s="34">
        <v>4570</v>
      </c>
      <c r="N18" s="34">
        <v>0</v>
      </c>
      <c r="O18" s="34">
        <v>0</v>
      </c>
      <c r="P18" s="104"/>
      <c r="Q18" s="56" t="s">
        <v>129</v>
      </c>
    </row>
    <row r="19" spans="2:17" ht="34.5" customHeight="1">
      <c r="B19" s="56" t="s">
        <v>130</v>
      </c>
      <c r="D19" s="66">
        <v>0</v>
      </c>
      <c r="E19" s="34">
        <v>0</v>
      </c>
      <c r="F19" s="34">
        <v>0</v>
      </c>
      <c r="G19" s="34">
        <v>0</v>
      </c>
      <c r="H19" s="34">
        <v>99708</v>
      </c>
      <c r="I19" s="34">
        <v>99708</v>
      </c>
      <c r="J19" s="34">
        <v>0</v>
      </c>
      <c r="K19" s="34">
        <v>74945</v>
      </c>
      <c r="L19" s="34">
        <v>72592</v>
      </c>
      <c r="M19" s="34">
        <v>2353</v>
      </c>
      <c r="N19" s="34">
        <v>0</v>
      </c>
      <c r="O19" s="34">
        <v>0</v>
      </c>
      <c r="P19" s="104"/>
      <c r="Q19" s="56" t="s">
        <v>130</v>
      </c>
    </row>
    <row r="20" spans="2:17" ht="34.5" customHeight="1">
      <c r="B20" s="56" t="s">
        <v>131</v>
      </c>
      <c r="D20" s="66">
        <v>0</v>
      </c>
      <c r="E20" s="34">
        <v>0</v>
      </c>
      <c r="F20" s="34">
        <v>0</v>
      </c>
      <c r="G20" s="34">
        <v>0</v>
      </c>
      <c r="H20" s="34">
        <v>19545</v>
      </c>
      <c r="I20" s="34">
        <v>19545</v>
      </c>
      <c r="J20" s="34">
        <v>0</v>
      </c>
      <c r="K20" s="34">
        <v>13062</v>
      </c>
      <c r="L20" s="34">
        <v>8727</v>
      </c>
      <c r="M20" s="34">
        <v>0</v>
      </c>
      <c r="N20" s="34">
        <v>0</v>
      </c>
      <c r="O20" s="34">
        <v>4335</v>
      </c>
      <c r="P20" s="104"/>
      <c r="Q20" s="56" t="s">
        <v>131</v>
      </c>
    </row>
    <row r="21" spans="2:17" ht="34.5" customHeight="1">
      <c r="B21" s="56" t="s">
        <v>132</v>
      </c>
      <c r="D21" s="66">
        <v>0</v>
      </c>
      <c r="E21" s="34">
        <v>0</v>
      </c>
      <c r="F21" s="34">
        <v>0</v>
      </c>
      <c r="G21" s="34">
        <v>0</v>
      </c>
      <c r="H21" s="34">
        <v>64227</v>
      </c>
      <c r="I21" s="34">
        <v>64227</v>
      </c>
      <c r="J21" s="34">
        <v>0</v>
      </c>
      <c r="K21" s="34">
        <v>4539</v>
      </c>
      <c r="L21" s="34">
        <v>4539</v>
      </c>
      <c r="M21" s="34">
        <v>0</v>
      </c>
      <c r="N21" s="34">
        <v>0</v>
      </c>
      <c r="O21" s="34">
        <v>0</v>
      </c>
      <c r="P21" s="104"/>
      <c r="Q21" s="56" t="s">
        <v>132</v>
      </c>
    </row>
    <row r="22" spans="2:17" ht="34.5" customHeight="1">
      <c r="B22" s="56" t="s">
        <v>133</v>
      </c>
      <c r="D22" s="66">
        <v>0</v>
      </c>
      <c r="E22" s="34">
        <v>0</v>
      </c>
      <c r="F22" s="34">
        <v>0</v>
      </c>
      <c r="G22" s="34">
        <v>0</v>
      </c>
      <c r="H22" s="34">
        <v>16693</v>
      </c>
      <c r="I22" s="34">
        <v>16693</v>
      </c>
      <c r="J22" s="34">
        <v>0</v>
      </c>
      <c r="K22" s="34">
        <v>7864</v>
      </c>
      <c r="L22" s="34">
        <v>1865</v>
      </c>
      <c r="M22" s="34">
        <v>5999</v>
      </c>
      <c r="N22" s="34">
        <v>0</v>
      </c>
      <c r="O22" s="34">
        <v>0</v>
      </c>
      <c r="P22" s="104"/>
      <c r="Q22" s="56" t="s">
        <v>133</v>
      </c>
    </row>
    <row r="23" spans="2:17" ht="34.5" customHeight="1">
      <c r="B23" s="56" t="s">
        <v>134</v>
      </c>
      <c r="D23" s="66">
        <v>0</v>
      </c>
      <c r="E23" s="34">
        <v>0</v>
      </c>
      <c r="F23" s="34">
        <v>0</v>
      </c>
      <c r="G23" s="34">
        <v>0</v>
      </c>
      <c r="H23" s="34">
        <v>44656</v>
      </c>
      <c r="I23" s="34">
        <v>44656</v>
      </c>
      <c r="J23" s="34">
        <v>0</v>
      </c>
      <c r="K23" s="34">
        <v>13834</v>
      </c>
      <c r="L23" s="34">
        <v>12664</v>
      </c>
      <c r="M23" s="34">
        <v>0</v>
      </c>
      <c r="N23" s="34">
        <v>0</v>
      </c>
      <c r="O23" s="34">
        <v>1170</v>
      </c>
      <c r="P23" s="104"/>
      <c r="Q23" s="56" t="s">
        <v>134</v>
      </c>
    </row>
    <row r="24" spans="2:17" ht="34.5" customHeight="1">
      <c r="B24" s="56" t="s">
        <v>135</v>
      </c>
      <c r="D24" s="66">
        <v>0</v>
      </c>
      <c r="E24" s="34">
        <v>0</v>
      </c>
      <c r="F24" s="34">
        <v>0</v>
      </c>
      <c r="G24" s="34">
        <v>0</v>
      </c>
      <c r="H24" s="34">
        <v>23997</v>
      </c>
      <c r="I24" s="34">
        <v>19553</v>
      </c>
      <c r="J24" s="34">
        <v>0</v>
      </c>
      <c r="K24" s="34">
        <v>2644</v>
      </c>
      <c r="L24" s="34">
        <v>2644</v>
      </c>
      <c r="M24" s="34">
        <v>0</v>
      </c>
      <c r="N24" s="34">
        <v>0</v>
      </c>
      <c r="O24" s="34">
        <v>0</v>
      </c>
      <c r="P24" s="104"/>
      <c r="Q24" s="56" t="s">
        <v>135</v>
      </c>
    </row>
    <row r="25" spans="2:17" ht="52.5" customHeight="1">
      <c r="B25" s="57" t="s">
        <v>139</v>
      </c>
      <c r="D25" s="66">
        <v>0</v>
      </c>
      <c r="E25" s="34">
        <v>0</v>
      </c>
      <c r="F25" s="34">
        <v>0</v>
      </c>
      <c r="G25" s="34">
        <v>0</v>
      </c>
      <c r="H25" s="34">
        <v>424075</v>
      </c>
      <c r="I25" s="34">
        <v>418240</v>
      </c>
      <c r="J25" s="34">
        <v>0</v>
      </c>
      <c r="K25" s="34">
        <v>387659</v>
      </c>
      <c r="L25" s="34">
        <v>195974</v>
      </c>
      <c r="M25" s="34">
        <v>38256</v>
      </c>
      <c r="N25" s="34">
        <v>0</v>
      </c>
      <c r="O25" s="34">
        <v>153429</v>
      </c>
      <c r="P25" s="104"/>
      <c r="Q25" s="57" t="s">
        <v>139</v>
      </c>
    </row>
    <row r="26" spans="2:17" ht="52.5" customHeight="1">
      <c r="B26" s="56" t="s">
        <v>29</v>
      </c>
      <c r="D26" s="66">
        <v>0</v>
      </c>
      <c r="E26" s="34">
        <v>0</v>
      </c>
      <c r="F26" s="34">
        <v>0</v>
      </c>
      <c r="G26" s="34">
        <v>0</v>
      </c>
      <c r="H26" s="34">
        <v>301002</v>
      </c>
      <c r="I26" s="34">
        <v>301002</v>
      </c>
      <c r="J26" s="34">
        <v>0</v>
      </c>
      <c r="K26" s="34">
        <v>9728</v>
      </c>
      <c r="L26" s="34">
        <v>7431</v>
      </c>
      <c r="M26" s="34">
        <v>2297</v>
      </c>
      <c r="N26" s="34">
        <v>0</v>
      </c>
      <c r="O26" s="34">
        <v>0</v>
      </c>
      <c r="P26" s="104"/>
      <c r="Q26" s="56" t="s">
        <v>29</v>
      </c>
    </row>
    <row r="27" spans="2:17" ht="34.5" customHeight="1">
      <c r="B27" s="56" t="s">
        <v>30</v>
      </c>
      <c r="D27" s="66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1</v>
      </c>
      <c r="L27" s="34">
        <v>1</v>
      </c>
      <c r="M27" s="34">
        <v>0</v>
      </c>
      <c r="N27" s="34">
        <v>0</v>
      </c>
      <c r="O27" s="34">
        <v>0</v>
      </c>
      <c r="P27" s="104"/>
      <c r="Q27" s="56" t="s">
        <v>30</v>
      </c>
    </row>
    <row r="28" spans="2:17" ht="34.5" customHeight="1">
      <c r="B28" s="56" t="s">
        <v>137</v>
      </c>
      <c r="D28" s="66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2505</v>
      </c>
      <c r="L28" s="34">
        <v>2505</v>
      </c>
      <c r="M28" s="34">
        <v>0</v>
      </c>
      <c r="N28" s="34">
        <v>0</v>
      </c>
      <c r="O28" s="34">
        <v>0</v>
      </c>
      <c r="P28" s="104"/>
      <c r="Q28" s="56" t="s">
        <v>137</v>
      </c>
    </row>
    <row r="29" spans="2:17" ht="34.5" customHeight="1">
      <c r="B29" s="56" t="s">
        <v>31</v>
      </c>
      <c r="D29" s="66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104"/>
      <c r="Q29" s="56" t="s">
        <v>31</v>
      </c>
    </row>
    <row r="30" spans="2:17" ht="34.5" customHeight="1">
      <c r="B30" s="56" t="s">
        <v>32</v>
      </c>
      <c r="D30" s="66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753</v>
      </c>
      <c r="L30" s="34">
        <v>753</v>
      </c>
      <c r="M30" s="34">
        <v>0</v>
      </c>
      <c r="N30" s="34">
        <v>0</v>
      </c>
      <c r="O30" s="34">
        <v>0</v>
      </c>
      <c r="P30" s="104"/>
      <c r="Q30" s="56" t="s">
        <v>32</v>
      </c>
    </row>
    <row r="31" spans="2:17" ht="34.5" customHeight="1">
      <c r="B31" s="56" t="s">
        <v>33</v>
      </c>
      <c r="D31" s="66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6331</v>
      </c>
      <c r="L31" s="34">
        <v>831</v>
      </c>
      <c r="M31" s="34">
        <v>5500</v>
      </c>
      <c r="N31" s="34">
        <v>0</v>
      </c>
      <c r="O31" s="34">
        <v>0</v>
      </c>
      <c r="P31" s="104"/>
      <c r="Q31" s="56" t="s">
        <v>33</v>
      </c>
    </row>
    <row r="32" spans="2:17" ht="52.5" customHeight="1">
      <c r="B32" s="57" t="s">
        <v>140</v>
      </c>
      <c r="D32" s="66">
        <f aca="true" t="shared" si="0" ref="D32:O32">SUM(D26:D31)</f>
        <v>0</v>
      </c>
      <c r="E32" s="34">
        <f t="shared" si="0"/>
        <v>0</v>
      </c>
      <c r="F32" s="34">
        <f t="shared" si="0"/>
        <v>0</v>
      </c>
      <c r="G32" s="34">
        <f t="shared" si="0"/>
        <v>0</v>
      </c>
      <c r="H32" s="34">
        <f t="shared" si="0"/>
        <v>301002</v>
      </c>
      <c r="I32" s="34">
        <f t="shared" si="0"/>
        <v>301002</v>
      </c>
      <c r="J32" s="34">
        <f t="shared" si="0"/>
        <v>0</v>
      </c>
      <c r="K32" s="34">
        <f t="shared" si="0"/>
        <v>19318</v>
      </c>
      <c r="L32" s="34">
        <f t="shared" si="0"/>
        <v>11521</v>
      </c>
      <c r="M32" s="34">
        <f t="shared" si="0"/>
        <v>7797</v>
      </c>
      <c r="N32" s="34">
        <f t="shared" si="0"/>
        <v>0</v>
      </c>
      <c r="O32" s="34">
        <f t="shared" si="0"/>
        <v>0</v>
      </c>
      <c r="P32" s="104"/>
      <c r="Q32" s="57" t="s">
        <v>140</v>
      </c>
    </row>
    <row r="33" spans="2:17" ht="52.5" customHeight="1">
      <c r="B33" s="57" t="s">
        <v>136</v>
      </c>
      <c r="D33" s="66">
        <f aca="true" t="shared" si="1" ref="D33:O33">D25+D32</f>
        <v>0</v>
      </c>
      <c r="E33" s="34">
        <f t="shared" si="1"/>
        <v>0</v>
      </c>
      <c r="F33" s="34">
        <f t="shared" si="1"/>
        <v>0</v>
      </c>
      <c r="G33" s="34">
        <f t="shared" si="1"/>
        <v>0</v>
      </c>
      <c r="H33" s="34">
        <f t="shared" si="1"/>
        <v>725077</v>
      </c>
      <c r="I33" s="34">
        <f t="shared" si="1"/>
        <v>719242</v>
      </c>
      <c r="J33" s="34">
        <f t="shared" si="1"/>
        <v>0</v>
      </c>
      <c r="K33" s="34">
        <f t="shared" si="1"/>
        <v>406977</v>
      </c>
      <c r="L33" s="34">
        <f t="shared" si="1"/>
        <v>207495</v>
      </c>
      <c r="M33" s="34">
        <f t="shared" si="1"/>
        <v>46053</v>
      </c>
      <c r="N33" s="34">
        <f t="shared" si="1"/>
        <v>0</v>
      </c>
      <c r="O33" s="34">
        <f t="shared" si="1"/>
        <v>153429</v>
      </c>
      <c r="P33" s="104"/>
      <c r="Q33" s="57" t="s">
        <v>136</v>
      </c>
    </row>
    <row r="34" spans="1:18" ht="26.25" customHeight="1" thickBot="1">
      <c r="A34" s="98"/>
      <c r="B34" s="58"/>
      <c r="C34" s="103"/>
      <c r="D34" s="81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105"/>
      <c r="Q34" s="58"/>
      <c r="R34" s="98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zoomScaleNormal="60" workbookViewId="0" topLeftCell="A1">
      <pane xSplit="3" ySplit="11" topLeftCell="H30" activePane="bottomRight" state="frozen"/>
      <selection pane="topLeft" activeCell="M31" sqref="M31:M33"/>
      <selection pane="topRight" activeCell="M31" sqref="M31:M33"/>
      <selection pane="bottomLeft" activeCell="M31" sqref="M31:M33"/>
      <selection pane="bottomRight" activeCell="M31" sqref="M31:M33"/>
    </sheetView>
  </sheetViews>
  <sheetFormatPr defaultColWidth="9.00390625" defaultRowHeight="13.5"/>
  <cols>
    <col min="1" max="1" width="1.75390625" style="96" customWidth="1"/>
    <col min="2" max="2" width="13.375" style="96" customWidth="1"/>
    <col min="3" max="3" width="1.75390625" style="96" customWidth="1"/>
    <col min="4" max="15" width="15.25390625" style="96" customWidth="1"/>
    <col min="16" max="16" width="1.75390625" style="96" customWidth="1"/>
    <col min="17" max="17" width="13.375" style="96" customWidth="1"/>
    <col min="18" max="18" width="1.75390625" style="96" customWidth="1"/>
    <col min="19" max="16384" width="9.00390625" style="96" customWidth="1"/>
  </cols>
  <sheetData>
    <row r="1" ht="14.25">
      <c r="B1" s="50" t="s">
        <v>109</v>
      </c>
    </row>
    <row r="4" spans="1:18" ht="24">
      <c r="A4" s="51"/>
      <c r="B4" s="38" t="s">
        <v>34</v>
      </c>
      <c r="C4" s="51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7.25">
      <c r="A5" s="51"/>
      <c r="B5" s="51"/>
      <c r="C5" s="51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5" thickBot="1">
      <c r="A6" s="97"/>
      <c r="B6" s="54" t="s">
        <v>114</v>
      </c>
      <c r="C6" s="97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97"/>
      <c r="Q6" s="97"/>
      <c r="R6" s="98" t="s">
        <v>2</v>
      </c>
    </row>
    <row r="7" spans="1:18" s="33" customFormat="1" ht="13.5">
      <c r="A7" s="19"/>
      <c r="B7" s="21"/>
      <c r="C7" s="21"/>
      <c r="D7" s="67" t="s">
        <v>115</v>
      </c>
      <c r="E7" s="42"/>
      <c r="F7" s="42"/>
      <c r="G7" s="42"/>
      <c r="H7" s="42"/>
      <c r="I7" s="43"/>
      <c r="J7" s="7" t="s">
        <v>36</v>
      </c>
      <c r="K7" s="8" t="s">
        <v>37</v>
      </c>
      <c r="L7" s="9"/>
      <c r="M7" s="7" t="s">
        <v>38</v>
      </c>
      <c r="N7" s="6"/>
      <c r="O7" s="6"/>
      <c r="P7" s="21"/>
      <c r="Q7" s="21"/>
      <c r="R7" s="19"/>
    </row>
    <row r="8" spans="1:18" s="33" customFormat="1" ht="13.5">
      <c r="A8" s="19"/>
      <c r="B8" s="21"/>
      <c r="C8" s="21"/>
      <c r="D8" s="68" t="s">
        <v>116</v>
      </c>
      <c r="E8" s="42"/>
      <c r="F8" s="42"/>
      <c r="G8" s="43"/>
      <c r="H8" s="47" t="s">
        <v>70</v>
      </c>
      <c r="I8" s="47" t="s">
        <v>71</v>
      </c>
      <c r="J8" s="12"/>
      <c r="K8" s="12"/>
      <c r="L8" s="12"/>
      <c r="M8" s="12"/>
      <c r="N8" s="12" t="s">
        <v>117</v>
      </c>
      <c r="O8" s="12"/>
      <c r="P8" s="21"/>
      <c r="Q8" s="21"/>
      <c r="R8" s="19"/>
    </row>
    <row r="9" spans="1:18" s="33" customFormat="1" ht="13.5">
      <c r="A9" s="19"/>
      <c r="B9" s="17" t="s">
        <v>138</v>
      </c>
      <c r="C9" s="13"/>
      <c r="D9" s="69" t="s">
        <v>118</v>
      </c>
      <c r="E9" s="14" t="s">
        <v>119</v>
      </c>
      <c r="F9" s="14" t="s">
        <v>120</v>
      </c>
      <c r="G9" s="14" t="s">
        <v>121</v>
      </c>
      <c r="H9" s="12"/>
      <c r="I9" s="12"/>
      <c r="J9" s="12" t="s">
        <v>42</v>
      </c>
      <c r="K9" s="12" t="s">
        <v>43</v>
      </c>
      <c r="L9" s="14" t="s">
        <v>13</v>
      </c>
      <c r="M9" s="12" t="s">
        <v>65</v>
      </c>
      <c r="N9" s="12" t="s">
        <v>122</v>
      </c>
      <c r="O9" s="12"/>
      <c r="P9" s="21"/>
      <c r="Q9" s="17" t="s">
        <v>138</v>
      </c>
      <c r="R9" s="19"/>
    </row>
    <row r="10" spans="1:18" s="33" customFormat="1" ht="13.5">
      <c r="A10" s="19"/>
      <c r="B10" s="21"/>
      <c r="C10" s="21"/>
      <c r="D10" s="64" t="s">
        <v>88</v>
      </c>
      <c r="E10" s="12" t="s">
        <v>89</v>
      </c>
      <c r="F10" s="12" t="s">
        <v>90</v>
      </c>
      <c r="G10" s="12" t="s">
        <v>65</v>
      </c>
      <c r="H10" s="12" t="s">
        <v>92</v>
      </c>
      <c r="I10" s="12" t="s">
        <v>65</v>
      </c>
      <c r="J10" s="12"/>
      <c r="K10" s="12"/>
      <c r="L10" s="12" t="s">
        <v>99</v>
      </c>
      <c r="M10" s="12"/>
      <c r="N10" s="12" t="s">
        <v>123</v>
      </c>
      <c r="O10" s="12"/>
      <c r="P10" s="21"/>
      <c r="Q10" s="21"/>
      <c r="R10" s="19"/>
    </row>
    <row r="11" spans="1:18" s="33" customFormat="1" ht="14.25" thickBot="1">
      <c r="A11" s="20"/>
      <c r="B11" s="20"/>
      <c r="C11" s="20"/>
      <c r="D11" s="65"/>
      <c r="E11" s="16"/>
      <c r="F11" s="16"/>
      <c r="G11" s="16"/>
      <c r="H11" s="16"/>
      <c r="I11" s="16"/>
      <c r="J11" s="16"/>
      <c r="K11" s="16"/>
      <c r="L11" s="16"/>
      <c r="M11" s="16"/>
      <c r="N11" s="48" t="s">
        <v>104</v>
      </c>
      <c r="O11" s="16"/>
      <c r="P11" s="20"/>
      <c r="Q11" s="20"/>
      <c r="R11" s="20"/>
    </row>
    <row r="12" spans="1:18" ht="52.5" customHeight="1">
      <c r="A12" s="53"/>
      <c r="B12" s="49" t="s">
        <v>23</v>
      </c>
      <c r="C12" s="49"/>
      <c r="D12" s="66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f>'１１県営'!D12+'１１県営'!E12+'１１県営'!F12+'１１県営'!G12+'１１県営'!H12+'１１県営'!J12+'１１県営'!K12+'１２県営'!J12+'１２県営'!K12+'１２県営'!M12</f>
        <v>45238</v>
      </c>
      <c r="O12" s="60"/>
      <c r="P12" s="62"/>
      <c r="Q12" s="49" t="s">
        <v>23</v>
      </c>
      <c r="R12" s="53"/>
    </row>
    <row r="13" spans="2:17" ht="34.5" customHeight="1">
      <c r="B13" s="56" t="s">
        <v>24</v>
      </c>
      <c r="D13" s="77">
        <v>17927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f>'１１県営'!D13+'１１県営'!E13+'１１県営'!F13+'１１県営'!G13+'１１県営'!H13+'１１県営'!J13+'１１県営'!K13+'１２県営'!J13+'１２県営'!K13+'１２県営'!M13</f>
        <v>71703</v>
      </c>
      <c r="O13" s="78"/>
      <c r="P13" s="99"/>
      <c r="Q13" s="56" t="s">
        <v>24</v>
      </c>
    </row>
    <row r="14" spans="2:17" ht="34.5" customHeight="1">
      <c r="B14" s="56" t="s">
        <v>25</v>
      </c>
      <c r="D14" s="77">
        <v>20625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f>'１１県営'!D14+'１１県営'!E14+'１１県営'!F14+'１１県営'!G14+'１１県営'!H14+'１１県営'!J14+'１１県営'!K14+'１２県営'!J14+'１２県営'!K14+'１２県営'!M14</f>
        <v>113058</v>
      </c>
      <c r="O14" s="78"/>
      <c r="P14" s="99"/>
      <c r="Q14" s="56" t="s">
        <v>25</v>
      </c>
    </row>
    <row r="15" spans="2:17" ht="34.5" customHeight="1">
      <c r="B15" s="56" t="s">
        <v>26</v>
      </c>
      <c r="D15" s="77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f>'１１県営'!D15+'１１県営'!E15+'１１県営'!F15+'１１県営'!G15+'１１県営'!H15+'１１県営'!J15+'１１県営'!K15+'１２県営'!J15+'１２県営'!K15+'１２県営'!M15</f>
        <v>25089</v>
      </c>
      <c r="O15" s="78"/>
      <c r="P15" s="99"/>
      <c r="Q15" s="56" t="s">
        <v>26</v>
      </c>
    </row>
    <row r="16" spans="2:17" ht="34.5" customHeight="1">
      <c r="B16" s="56" t="s">
        <v>27</v>
      </c>
      <c r="D16" s="77">
        <v>3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f>'１１県営'!D16+'１１県営'!E16+'１１県営'!F16+'１１県営'!G16+'１１県営'!H16+'１１県営'!J16+'１１県営'!K16+'１２県営'!J16+'１２県営'!K16+'１２県営'!M16</f>
        <v>37416</v>
      </c>
      <c r="O16" s="78"/>
      <c r="P16" s="99"/>
      <c r="Q16" s="56" t="s">
        <v>27</v>
      </c>
    </row>
    <row r="17" spans="2:17" ht="34.5" customHeight="1">
      <c r="B17" s="56" t="s">
        <v>28</v>
      </c>
      <c r="D17" s="77">
        <v>109369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f>'１１県営'!D17+'１１県営'!E17+'１１県営'!F17+'１１県営'!G17+'１１県営'!H17+'１１県営'!J17+'１１県営'!K17+'１２県営'!J17+'１２県営'!K17+'１２県営'!M17</f>
        <v>120787</v>
      </c>
      <c r="O17" s="78"/>
      <c r="P17" s="99"/>
      <c r="Q17" s="56" t="s">
        <v>28</v>
      </c>
    </row>
    <row r="18" spans="2:17" ht="34.5" customHeight="1">
      <c r="B18" s="56" t="s">
        <v>129</v>
      </c>
      <c r="D18" s="77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f>'１１県営'!D18+'１１県営'!E18+'１１県営'!F18+'１１県営'!G18+'１１県営'!H18+'１１県営'!J18+'１１県営'!K18+'１２県営'!J18+'１２県営'!K18+'１２県営'!M18</f>
        <v>12729</v>
      </c>
      <c r="O18" s="78"/>
      <c r="P18" s="99"/>
      <c r="Q18" s="56" t="s">
        <v>129</v>
      </c>
    </row>
    <row r="19" spans="2:17" ht="34.5" customHeight="1">
      <c r="B19" s="56" t="s">
        <v>130</v>
      </c>
      <c r="D19" s="77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f>'１１県営'!D19+'１１県営'!E19+'１１県営'!F19+'１１県営'!G19+'１１県営'!H19+'１１県営'!J19+'１１県営'!K19+'１２県営'!J19+'１２県営'!K19+'１２県営'!M19</f>
        <v>174653</v>
      </c>
      <c r="O19" s="78"/>
      <c r="P19" s="99"/>
      <c r="Q19" s="56" t="s">
        <v>130</v>
      </c>
    </row>
    <row r="20" spans="2:17" ht="34.5" customHeight="1">
      <c r="B20" s="56" t="s">
        <v>131</v>
      </c>
      <c r="D20" s="77">
        <v>0</v>
      </c>
      <c r="E20" s="78">
        <v>0</v>
      </c>
      <c r="F20" s="78">
        <v>0</v>
      </c>
      <c r="G20" s="78">
        <v>4335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f>'１１県営'!D20+'１１県営'!E20+'１１県営'!F20+'１１県営'!G20+'１１県営'!H20+'１１県営'!J20+'１１県営'!K20+'１２県営'!J20+'１２県営'!K20+'１２県営'!M20</f>
        <v>32607</v>
      </c>
      <c r="O20" s="78"/>
      <c r="P20" s="99"/>
      <c r="Q20" s="56" t="s">
        <v>131</v>
      </c>
    </row>
    <row r="21" spans="2:17" ht="34.5" customHeight="1">
      <c r="B21" s="56" t="s">
        <v>132</v>
      </c>
      <c r="D21" s="77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f>'１１県営'!D21+'１１県営'!E21+'１１県営'!F21+'１１県営'!G21+'１１県営'!H21+'１１県営'!J21+'１１県営'!K21+'１２県営'!J21+'１２県営'!K21+'１２県営'!M21</f>
        <v>68766</v>
      </c>
      <c r="O21" s="78"/>
      <c r="P21" s="99"/>
      <c r="Q21" s="56" t="s">
        <v>132</v>
      </c>
    </row>
    <row r="22" spans="2:17" ht="34.5" customHeight="1">
      <c r="B22" s="56" t="s">
        <v>133</v>
      </c>
      <c r="D22" s="77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f>'１１県営'!D22+'１１県営'!E22+'１１県営'!F22+'１１県営'!G22+'１１県営'!H22+'１１県営'!J22+'１１県営'!K22+'１２県営'!J22+'１２県営'!K22+'１２県営'!M22</f>
        <v>24557</v>
      </c>
      <c r="O22" s="78"/>
      <c r="P22" s="99"/>
      <c r="Q22" s="56" t="s">
        <v>133</v>
      </c>
    </row>
    <row r="23" spans="2:17" ht="34.5" customHeight="1">
      <c r="B23" s="56" t="s">
        <v>134</v>
      </c>
      <c r="D23" s="77">
        <v>1170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f>'１１県営'!D23+'１１県営'!E23+'１１県営'!F23+'１１県営'!G23+'１１県営'!H23+'１１県営'!J23+'１１県営'!K23+'１２県営'!J23+'１２県営'!K23+'１２県営'!M23</f>
        <v>58490</v>
      </c>
      <c r="O23" s="78"/>
      <c r="P23" s="99"/>
      <c r="Q23" s="56" t="s">
        <v>134</v>
      </c>
    </row>
    <row r="24" spans="2:17" ht="34.5" customHeight="1">
      <c r="B24" s="56" t="s">
        <v>135</v>
      </c>
      <c r="D24" s="77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f>'１１県営'!D24+'１１県営'!E24+'１１県営'!F24+'１１県営'!G24+'１１県営'!H24+'１１県営'!J24+'１１県営'!K24+'１２県営'!J24+'１２県営'!K24+'１２県営'!M24</f>
        <v>26641</v>
      </c>
      <c r="O24" s="78"/>
      <c r="P24" s="99"/>
      <c r="Q24" s="56" t="s">
        <v>135</v>
      </c>
    </row>
    <row r="25" spans="2:17" ht="52.5" customHeight="1">
      <c r="B25" s="57" t="s">
        <v>139</v>
      </c>
      <c r="D25" s="77">
        <f aca="true" t="shared" si="0" ref="D25:M25">SUM(D12:D24)</f>
        <v>149094</v>
      </c>
      <c r="E25" s="78">
        <f t="shared" si="0"/>
        <v>0</v>
      </c>
      <c r="F25" s="78">
        <f t="shared" si="0"/>
        <v>0</v>
      </c>
      <c r="G25" s="78">
        <f t="shared" si="0"/>
        <v>4335</v>
      </c>
      <c r="H25" s="78">
        <f t="shared" si="0"/>
        <v>0</v>
      </c>
      <c r="I25" s="78">
        <f t="shared" si="0"/>
        <v>0</v>
      </c>
      <c r="J25" s="78">
        <f t="shared" si="0"/>
        <v>0</v>
      </c>
      <c r="K25" s="78">
        <f t="shared" si="0"/>
        <v>0</v>
      </c>
      <c r="L25" s="78">
        <f t="shared" si="0"/>
        <v>0</v>
      </c>
      <c r="M25" s="78">
        <f t="shared" si="0"/>
        <v>0</v>
      </c>
      <c r="N25" s="78">
        <f>'１１県営'!D25+'１１県営'!E25+'１１県営'!F25+'１１県営'!G25+'１１県営'!H25+'１１県営'!J25+'１１県営'!K25+'１２県営'!J25+'１２県営'!K25+'１２県営'!M25</f>
        <v>811734</v>
      </c>
      <c r="O25" s="78"/>
      <c r="P25" s="99"/>
      <c r="Q25" s="57" t="s">
        <v>139</v>
      </c>
    </row>
    <row r="26" spans="2:17" ht="52.5" customHeight="1">
      <c r="B26" s="56" t="s">
        <v>29</v>
      </c>
      <c r="D26" s="77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f>'１１県営'!D26+'１１県営'!E26+'１１県営'!F26+'１１県営'!G26+'１１県営'!H26+'１１県営'!J26+'１１県営'!K26+'１２県営'!J26+'１２県営'!K26+'１２県営'!M26</f>
        <v>310730</v>
      </c>
      <c r="O26" s="78"/>
      <c r="P26" s="99"/>
      <c r="Q26" s="56" t="s">
        <v>29</v>
      </c>
    </row>
    <row r="27" spans="2:17" ht="34.5" customHeight="1">
      <c r="B27" s="56" t="s">
        <v>30</v>
      </c>
      <c r="D27" s="77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f>'１１県営'!D27+'１１県営'!E27+'１１県営'!F27+'１１県営'!G27+'１１県営'!H27+'１１県営'!J27+'１１県営'!K27+'１２県営'!J27+'１２県営'!K27+'１２県営'!M27</f>
        <v>1</v>
      </c>
      <c r="O27" s="78"/>
      <c r="P27" s="99"/>
      <c r="Q27" s="56" t="s">
        <v>30</v>
      </c>
    </row>
    <row r="28" spans="2:17" ht="34.5" customHeight="1">
      <c r="B28" s="56" t="s">
        <v>137</v>
      </c>
      <c r="D28" s="77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f>'１１県営'!D28+'１１県営'!E28+'１１県営'!F28+'１１県営'!G28+'１１県営'!H28+'１１県営'!J28+'１１県営'!K28+'１２県営'!J28+'１２県営'!K28+'１２県営'!M28</f>
        <v>2505</v>
      </c>
      <c r="O28" s="78"/>
      <c r="P28" s="99"/>
      <c r="Q28" s="56" t="s">
        <v>137</v>
      </c>
    </row>
    <row r="29" spans="2:17" ht="34.5" customHeight="1">
      <c r="B29" s="56" t="s">
        <v>31</v>
      </c>
      <c r="D29" s="77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f>'１１県営'!D29+'１１県営'!E29+'１１県営'!F29+'１１県営'!G29+'１１県営'!H29+'１１県営'!J29+'１１県営'!K29+'１２県営'!J29+'１２県営'!K29+'１２県営'!M29</f>
        <v>0</v>
      </c>
      <c r="O29" s="78"/>
      <c r="P29" s="99"/>
      <c r="Q29" s="56" t="s">
        <v>31</v>
      </c>
    </row>
    <row r="30" spans="2:17" ht="34.5" customHeight="1">
      <c r="B30" s="56" t="s">
        <v>32</v>
      </c>
      <c r="D30" s="77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f>'１１県営'!D30+'１１県営'!E30+'１１県営'!F30+'１１県営'!G30+'１１県営'!H30+'１１県営'!J30+'１１県営'!K30+'１２県営'!J30+'１２県営'!K30+'１２県営'!M30</f>
        <v>753</v>
      </c>
      <c r="O30" s="78"/>
      <c r="P30" s="99"/>
      <c r="Q30" s="56" t="s">
        <v>32</v>
      </c>
    </row>
    <row r="31" spans="2:17" ht="34.5" customHeight="1">
      <c r="B31" s="56" t="s">
        <v>33</v>
      </c>
      <c r="D31" s="77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f>'１１県営'!D31+'１１県営'!E31+'１１県営'!F31+'１１県営'!G31+'１１県営'!H31+'１１県営'!J31+'１１県営'!K31+'１２県営'!J31+'１２県営'!K31+'１２県営'!M31</f>
        <v>6331</v>
      </c>
      <c r="O31" s="78"/>
      <c r="P31" s="99"/>
      <c r="Q31" s="56" t="s">
        <v>33</v>
      </c>
    </row>
    <row r="32" spans="2:17" ht="52.5" customHeight="1">
      <c r="B32" s="57" t="s">
        <v>140</v>
      </c>
      <c r="D32" s="77">
        <f aca="true" t="shared" si="1" ref="D32:M32">SUM(D26:D31)</f>
        <v>0</v>
      </c>
      <c r="E32" s="78">
        <f t="shared" si="1"/>
        <v>0</v>
      </c>
      <c r="F32" s="78">
        <f t="shared" si="1"/>
        <v>0</v>
      </c>
      <c r="G32" s="78">
        <f t="shared" si="1"/>
        <v>0</v>
      </c>
      <c r="H32" s="78">
        <f t="shared" si="1"/>
        <v>0</v>
      </c>
      <c r="I32" s="78">
        <f t="shared" si="1"/>
        <v>0</v>
      </c>
      <c r="J32" s="78">
        <f t="shared" si="1"/>
        <v>0</v>
      </c>
      <c r="K32" s="78">
        <f t="shared" si="1"/>
        <v>0</v>
      </c>
      <c r="L32" s="78">
        <f t="shared" si="1"/>
        <v>0</v>
      </c>
      <c r="M32" s="78">
        <f t="shared" si="1"/>
        <v>0</v>
      </c>
      <c r="N32" s="78">
        <f>'１１県営'!D32+'１１県営'!E32+'１１県営'!F32+'１１県営'!G32+'１１県営'!H32+'１１県営'!J32+'１１県営'!K32+'１２県営'!J32+'１２県営'!K32+'１２県営'!M32</f>
        <v>320320</v>
      </c>
      <c r="O32" s="78"/>
      <c r="P32" s="99"/>
      <c r="Q32" s="57" t="s">
        <v>140</v>
      </c>
    </row>
    <row r="33" spans="2:17" ht="52.5" customHeight="1">
      <c r="B33" s="57" t="s">
        <v>136</v>
      </c>
      <c r="D33" s="77">
        <f aca="true" t="shared" si="2" ref="D33:M33">D25+D32</f>
        <v>149094</v>
      </c>
      <c r="E33" s="78">
        <f t="shared" si="2"/>
        <v>0</v>
      </c>
      <c r="F33" s="78">
        <f t="shared" si="2"/>
        <v>0</v>
      </c>
      <c r="G33" s="78">
        <f t="shared" si="2"/>
        <v>4335</v>
      </c>
      <c r="H33" s="78">
        <f t="shared" si="2"/>
        <v>0</v>
      </c>
      <c r="I33" s="78">
        <f t="shared" si="2"/>
        <v>0</v>
      </c>
      <c r="J33" s="78">
        <f t="shared" si="2"/>
        <v>0</v>
      </c>
      <c r="K33" s="78">
        <f t="shared" si="2"/>
        <v>0</v>
      </c>
      <c r="L33" s="78">
        <f t="shared" si="2"/>
        <v>0</v>
      </c>
      <c r="M33" s="78">
        <f t="shared" si="2"/>
        <v>0</v>
      </c>
      <c r="N33" s="78">
        <f>'１１県営'!D33+'１１県営'!E33+'１１県営'!F33+'１１県営'!G33+'１１県営'!H33+'１１県営'!J33+'１１県営'!K33+'１２県営'!J33+'１２県営'!K33+'１２県営'!M33</f>
        <v>1132054</v>
      </c>
      <c r="O33" s="78"/>
      <c r="P33" s="99"/>
      <c r="Q33" s="57" t="s">
        <v>136</v>
      </c>
    </row>
    <row r="34" spans="1:18" ht="26.25" customHeight="1" thickBot="1">
      <c r="A34" s="97"/>
      <c r="B34" s="58"/>
      <c r="C34" s="97"/>
      <c r="D34" s="79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100"/>
      <c r="Q34" s="58"/>
      <c r="R34" s="9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34"/>
  <sheetViews>
    <sheetView zoomScale="60" zoomScaleNormal="60" workbookViewId="0" topLeftCell="A1">
      <pane xSplit="3" ySplit="11" topLeftCell="E31" activePane="bottomRight" state="frozen"/>
      <selection pane="topLeft" activeCell="M31" sqref="M31:M33"/>
      <selection pane="topRight" activeCell="M31" sqref="M31:M33"/>
      <selection pane="bottomLeft" activeCell="M31" sqref="M31:M33"/>
      <selection pane="bottomRight" activeCell="M31" sqref="M31:M33"/>
    </sheetView>
  </sheetViews>
  <sheetFormatPr defaultColWidth="9.00390625" defaultRowHeight="13.5"/>
  <cols>
    <col min="1" max="1" width="1.75390625" style="101" customWidth="1"/>
    <col min="2" max="2" width="13.375" style="102" customWidth="1"/>
    <col min="3" max="3" width="1.75390625" style="102" customWidth="1"/>
    <col min="4" max="15" width="15.25390625" style="101" customWidth="1"/>
    <col min="16" max="16" width="1.75390625" style="101" customWidth="1"/>
    <col min="17" max="17" width="13.375" style="101" customWidth="1"/>
    <col min="18" max="18" width="1.75390625" style="101" customWidth="1"/>
    <col min="19" max="16384" width="9.00390625" style="101" customWidth="1"/>
  </cols>
  <sheetData>
    <row r="1" ht="14.25">
      <c r="B1" s="36" t="s">
        <v>109</v>
      </c>
    </row>
    <row r="4" spans="1:18" ht="24">
      <c r="A4" s="37"/>
      <c r="B4" s="38" t="s">
        <v>34</v>
      </c>
      <c r="C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7.25">
      <c r="A5" s="37"/>
      <c r="B5" s="37"/>
      <c r="C5" s="37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ht="15" thickBot="1">
      <c r="A6" s="98"/>
      <c r="B6" s="40" t="s">
        <v>124</v>
      </c>
      <c r="C6" s="103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98"/>
      <c r="Q6" s="98"/>
      <c r="R6" s="98" t="s">
        <v>2</v>
      </c>
    </row>
    <row r="7" spans="1:18" s="30" customFormat="1" ht="13.5">
      <c r="A7" s="2"/>
      <c r="B7" s="5"/>
      <c r="C7" s="5"/>
      <c r="D7" s="63" t="s">
        <v>3</v>
      </c>
      <c r="E7" s="7" t="s">
        <v>4</v>
      </c>
      <c r="F7" s="7" t="s">
        <v>5</v>
      </c>
      <c r="G7" s="7" t="s">
        <v>6</v>
      </c>
      <c r="H7" s="8" t="s">
        <v>7</v>
      </c>
      <c r="I7" s="9"/>
      <c r="J7" s="7" t="s">
        <v>8</v>
      </c>
      <c r="K7" s="7" t="s">
        <v>9</v>
      </c>
      <c r="L7" s="42" t="s">
        <v>111</v>
      </c>
      <c r="M7" s="42"/>
      <c r="N7" s="42"/>
      <c r="O7" s="43"/>
      <c r="P7" s="11"/>
      <c r="Q7" s="5"/>
      <c r="R7" s="2"/>
    </row>
    <row r="8" spans="1:18" s="30" customFormat="1" ht="13.5">
      <c r="A8" s="2"/>
      <c r="B8" s="5"/>
      <c r="C8" s="5"/>
      <c r="D8" s="64"/>
      <c r="E8" s="12"/>
      <c r="F8" s="12"/>
      <c r="G8" s="12"/>
      <c r="H8" s="12"/>
      <c r="I8" s="12"/>
      <c r="J8" s="12"/>
      <c r="K8" s="12"/>
      <c r="L8" s="47" t="s">
        <v>57</v>
      </c>
      <c r="M8" s="47" t="s">
        <v>58</v>
      </c>
      <c r="N8" s="47" t="s">
        <v>59</v>
      </c>
      <c r="O8" s="47" t="s">
        <v>69</v>
      </c>
      <c r="P8" s="11"/>
      <c r="Q8" s="5"/>
      <c r="R8" s="2"/>
    </row>
    <row r="9" spans="1:18" s="30" customFormat="1" ht="13.5">
      <c r="A9" s="2"/>
      <c r="B9" s="17" t="s">
        <v>138</v>
      </c>
      <c r="C9" s="13"/>
      <c r="D9" s="64" t="s">
        <v>11</v>
      </c>
      <c r="E9" s="12" t="s">
        <v>12</v>
      </c>
      <c r="F9" s="12" t="s">
        <v>14</v>
      </c>
      <c r="G9" s="12" t="s">
        <v>15</v>
      </c>
      <c r="H9" s="12" t="s">
        <v>16</v>
      </c>
      <c r="I9" s="14" t="s">
        <v>13</v>
      </c>
      <c r="J9" s="12" t="s">
        <v>17</v>
      </c>
      <c r="K9" s="12" t="s">
        <v>41</v>
      </c>
      <c r="L9" s="12"/>
      <c r="M9" s="12"/>
      <c r="N9" s="12"/>
      <c r="O9" s="12"/>
      <c r="P9" s="11"/>
      <c r="Q9" s="17" t="s">
        <v>138</v>
      </c>
      <c r="R9" s="2"/>
    </row>
    <row r="10" spans="1:18" s="92" customFormat="1" ht="13.5">
      <c r="A10" s="15"/>
      <c r="B10" s="5"/>
      <c r="C10" s="5"/>
      <c r="D10" s="64"/>
      <c r="E10" s="12"/>
      <c r="F10" s="12"/>
      <c r="G10" s="12"/>
      <c r="H10" s="12"/>
      <c r="I10" s="12" t="s">
        <v>78</v>
      </c>
      <c r="J10" s="12"/>
      <c r="K10" s="12"/>
      <c r="L10" s="12" t="s">
        <v>112</v>
      </c>
      <c r="M10" s="12" t="s">
        <v>113</v>
      </c>
      <c r="N10" s="12" t="s">
        <v>86</v>
      </c>
      <c r="O10" s="12" t="s">
        <v>87</v>
      </c>
      <c r="P10" s="5"/>
      <c r="Q10" s="5"/>
      <c r="R10" s="15"/>
    </row>
    <row r="11" spans="1:18" s="30" customFormat="1" ht="14.25" thickBot="1">
      <c r="A11" s="3"/>
      <c r="B11" s="4"/>
      <c r="C11" s="4"/>
      <c r="D11" s="6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3"/>
      <c r="Q11" s="4"/>
      <c r="R11" s="3"/>
    </row>
    <row r="12" spans="1:18" s="30" customFormat="1" ht="52.5" customHeight="1">
      <c r="A12" s="2"/>
      <c r="B12" s="17" t="s">
        <v>23</v>
      </c>
      <c r="C12" s="17"/>
      <c r="D12" s="66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59">
        <v>0</v>
      </c>
      <c r="P12" s="61"/>
      <c r="Q12" s="17" t="s">
        <v>23</v>
      </c>
      <c r="R12" s="2"/>
    </row>
    <row r="13" spans="2:17" ht="34.5" customHeight="1">
      <c r="B13" s="56" t="s">
        <v>24</v>
      </c>
      <c r="D13" s="66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104"/>
      <c r="Q13" s="56" t="s">
        <v>24</v>
      </c>
    </row>
    <row r="14" spans="2:17" ht="34.5" customHeight="1">
      <c r="B14" s="56" t="s">
        <v>25</v>
      </c>
      <c r="D14" s="66">
        <v>0</v>
      </c>
      <c r="E14" s="34">
        <v>0</v>
      </c>
      <c r="F14" s="34">
        <v>11000</v>
      </c>
      <c r="G14" s="34">
        <v>0</v>
      </c>
      <c r="H14" s="34">
        <v>0</v>
      </c>
      <c r="I14" s="34">
        <v>0</v>
      </c>
      <c r="J14" s="34">
        <v>0</v>
      </c>
      <c r="K14" s="34">
        <v>661</v>
      </c>
      <c r="L14" s="34">
        <v>661</v>
      </c>
      <c r="M14" s="34">
        <v>0</v>
      </c>
      <c r="N14" s="34">
        <v>0</v>
      </c>
      <c r="O14" s="34">
        <v>0</v>
      </c>
      <c r="P14" s="104"/>
      <c r="Q14" s="56" t="s">
        <v>25</v>
      </c>
    </row>
    <row r="15" spans="2:17" ht="34.5" customHeight="1">
      <c r="B15" s="56" t="s">
        <v>26</v>
      </c>
      <c r="D15" s="66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104"/>
      <c r="Q15" s="56" t="s">
        <v>26</v>
      </c>
    </row>
    <row r="16" spans="2:17" ht="34.5" customHeight="1">
      <c r="B16" s="56" t="s">
        <v>27</v>
      </c>
      <c r="D16" s="66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104"/>
      <c r="Q16" s="56" t="s">
        <v>27</v>
      </c>
    </row>
    <row r="17" spans="2:17" ht="34.5" customHeight="1">
      <c r="B17" s="56" t="s">
        <v>28</v>
      </c>
      <c r="D17" s="66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104"/>
      <c r="Q17" s="56" t="s">
        <v>28</v>
      </c>
    </row>
    <row r="18" spans="2:17" ht="34.5" customHeight="1">
      <c r="B18" s="56" t="s">
        <v>129</v>
      </c>
      <c r="D18" s="66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104"/>
      <c r="Q18" s="56" t="s">
        <v>129</v>
      </c>
    </row>
    <row r="19" spans="2:17" ht="34.5" customHeight="1">
      <c r="B19" s="56" t="s">
        <v>130</v>
      </c>
      <c r="D19" s="66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104"/>
      <c r="Q19" s="56" t="s">
        <v>130</v>
      </c>
    </row>
    <row r="20" spans="2:17" ht="34.5" customHeight="1">
      <c r="B20" s="56" t="s">
        <v>131</v>
      </c>
      <c r="D20" s="66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1760</v>
      </c>
      <c r="L20" s="34">
        <v>1760</v>
      </c>
      <c r="M20" s="34">
        <v>0</v>
      </c>
      <c r="N20" s="34">
        <v>0</v>
      </c>
      <c r="O20" s="34">
        <v>0</v>
      </c>
      <c r="P20" s="104"/>
      <c r="Q20" s="56" t="s">
        <v>131</v>
      </c>
    </row>
    <row r="21" spans="2:17" ht="34.5" customHeight="1">
      <c r="B21" s="56" t="s">
        <v>132</v>
      </c>
      <c r="D21" s="66">
        <v>0</v>
      </c>
      <c r="E21" s="34">
        <v>0</v>
      </c>
      <c r="F21" s="34">
        <v>0</v>
      </c>
      <c r="G21" s="34">
        <v>0</v>
      </c>
      <c r="H21" s="34">
        <v>5520</v>
      </c>
      <c r="I21" s="34">
        <v>5520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104"/>
      <c r="Q21" s="56" t="s">
        <v>132</v>
      </c>
    </row>
    <row r="22" spans="2:17" ht="34.5" customHeight="1">
      <c r="B22" s="56" t="s">
        <v>133</v>
      </c>
      <c r="D22" s="66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104"/>
      <c r="Q22" s="56" t="s">
        <v>133</v>
      </c>
    </row>
    <row r="23" spans="2:17" ht="34.5" customHeight="1">
      <c r="B23" s="56" t="s">
        <v>134</v>
      </c>
      <c r="D23" s="66">
        <v>0</v>
      </c>
      <c r="E23" s="34">
        <v>0</v>
      </c>
      <c r="F23" s="34">
        <v>0</v>
      </c>
      <c r="G23" s="34">
        <v>0</v>
      </c>
      <c r="H23" s="34">
        <v>3338</v>
      </c>
      <c r="I23" s="34">
        <v>3338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104"/>
      <c r="Q23" s="56" t="s">
        <v>134</v>
      </c>
    </row>
    <row r="24" spans="2:17" ht="34.5" customHeight="1">
      <c r="B24" s="56" t="s">
        <v>135</v>
      </c>
      <c r="D24" s="66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104"/>
      <c r="Q24" s="56" t="s">
        <v>135</v>
      </c>
    </row>
    <row r="25" spans="2:17" ht="52.5" customHeight="1">
      <c r="B25" s="57" t="s">
        <v>139</v>
      </c>
      <c r="D25" s="66">
        <f aca="true" t="shared" si="0" ref="D25:O25">SUM(D12:D24)</f>
        <v>0</v>
      </c>
      <c r="E25" s="34">
        <f t="shared" si="0"/>
        <v>0</v>
      </c>
      <c r="F25" s="34">
        <f t="shared" si="0"/>
        <v>11000</v>
      </c>
      <c r="G25" s="34">
        <f t="shared" si="0"/>
        <v>0</v>
      </c>
      <c r="H25" s="34">
        <f t="shared" si="0"/>
        <v>8858</v>
      </c>
      <c r="I25" s="34">
        <f t="shared" si="0"/>
        <v>8858</v>
      </c>
      <c r="J25" s="34">
        <f t="shared" si="0"/>
        <v>0</v>
      </c>
      <c r="K25" s="34">
        <f t="shared" si="0"/>
        <v>2421</v>
      </c>
      <c r="L25" s="34">
        <f t="shared" si="0"/>
        <v>2421</v>
      </c>
      <c r="M25" s="34">
        <f t="shared" si="0"/>
        <v>0</v>
      </c>
      <c r="N25" s="34">
        <f t="shared" si="0"/>
        <v>0</v>
      </c>
      <c r="O25" s="34">
        <f t="shared" si="0"/>
        <v>0</v>
      </c>
      <c r="P25" s="104"/>
      <c r="Q25" s="57" t="s">
        <v>139</v>
      </c>
    </row>
    <row r="26" spans="2:17" ht="52.5" customHeight="1">
      <c r="B26" s="56" t="s">
        <v>29</v>
      </c>
      <c r="D26" s="66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104"/>
      <c r="Q26" s="56" t="s">
        <v>29</v>
      </c>
    </row>
    <row r="27" spans="2:17" ht="34.5" customHeight="1">
      <c r="B27" s="56" t="s">
        <v>30</v>
      </c>
      <c r="D27" s="66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518</v>
      </c>
      <c r="L27" s="34">
        <v>518</v>
      </c>
      <c r="M27" s="34">
        <v>0</v>
      </c>
      <c r="N27" s="34">
        <v>0</v>
      </c>
      <c r="O27" s="34">
        <v>0</v>
      </c>
      <c r="P27" s="104"/>
      <c r="Q27" s="56" t="s">
        <v>30</v>
      </c>
    </row>
    <row r="28" spans="2:17" ht="34.5" customHeight="1">
      <c r="B28" s="56" t="s">
        <v>137</v>
      </c>
      <c r="D28" s="66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104"/>
      <c r="Q28" s="56" t="s">
        <v>137</v>
      </c>
    </row>
    <row r="29" spans="2:17" ht="34.5" customHeight="1">
      <c r="B29" s="56" t="s">
        <v>31</v>
      </c>
      <c r="D29" s="66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104"/>
      <c r="Q29" s="56" t="s">
        <v>31</v>
      </c>
    </row>
    <row r="30" spans="2:17" ht="34.5" customHeight="1">
      <c r="B30" s="56" t="s">
        <v>32</v>
      </c>
      <c r="D30" s="66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104"/>
      <c r="Q30" s="56" t="s">
        <v>32</v>
      </c>
    </row>
    <row r="31" spans="2:17" ht="34.5" customHeight="1">
      <c r="B31" s="56" t="s">
        <v>33</v>
      </c>
      <c r="D31" s="66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104"/>
      <c r="Q31" s="56" t="s">
        <v>33</v>
      </c>
    </row>
    <row r="32" spans="2:17" ht="52.5" customHeight="1">
      <c r="B32" s="57" t="s">
        <v>140</v>
      </c>
      <c r="D32" s="66">
        <f aca="true" t="shared" si="1" ref="D32:O32">SUM(D26:D31)</f>
        <v>0</v>
      </c>
      <c r="E32" s="34">
        <f t="shared" si="1"/>
        <v>0</v>
      </c>
      <c r="F32" s="34">
        <f t="shared" si="1"/>
        <v>0</v>
      </c>
      <c r="G32" s="34">
        <f t="shared" si="1"/>
        <v>0</v>
      </c>
      <c r="H32" s="34">
        <f t="shared" si="1"/>
        <v>0</v>
      </c>
      <c r="I32" s="34">
        <f t="shared" si="1"/>
        <v>0</v>
      </c>
      <c r="J32" s="34">
        <f t="shared" si="1"/>
        <v>0</v>
      </c>
      <c r="K32" s="34">
        <f t="shared" si="1"/>
        <v>518</v>
      </c>
      <c r="L32" s="34">
        <f t="shared" si="1"/>
        <v>518</v>
      </c>
      <c r="M32" s="34">
        <f t="shared" si="1"/>
        <v>0</v>
      </c>
      <c r="N32" s="34">
        <f t="shared" si="1"/>
        <v>0</v>
      </c>
      <c r="O32" s="34">
        <f t="shared" si="1"/>
        <v>0</v>
      </c>
      <c r="P32" s="104"/>
      <c r="Q32" s="57" t="s">
        <v>140</v>
      </c>
    </row>
    <row r="33" spans="2:17" ht="52.5" customHeight="1">
      <c r="B33" s="57" t="s">
        <v>136</v>
      </c>
      <c r="D33" s="66">
        <f aca="true" t="shared" si="2" ref="D33:O33">D25+D32</f>
        <v>0</v>
      </c>
      <c r="E33" s="34">
        <f t="shared" si="2"/>
        <v>0</v>
      </c>
      <c r="F33" s="34">
        <f t="shared" si="2"/>
        <v>11000</v>
      </c>
      <c r="G33" s="34">
        <f t="shared" si="2"/>
        <v>0</v>
      </c>
      <c r="H33" s="34">
        <f t="shared" si="2"/>
        <v>8858</v>
      </c>
      <c r="I33" s="34">
        <f t="shared" si="2"/>
        <v>8858</v>
      </c>
      <c r="J33" s="34">
        <f t="shared" si="2"/>
        <v>0</v>
      </c>
      <c r="K33" s="34">
        <f t="shared" si="2"/>
        <v>2939</v>
      </c>
      <c r="L33" s="34">
        <f t="shared" si="2"/>
        <v>2939</v>
      </c>
      <c r="M33" s="34">
        <f t="shared" si="2"/>
        <v>0</v>
      </c>
      <c r="N33" s="34">
        <f t="shared" si="2"/>
        <v>0</v>
      </c>
      <c r="O33" s="34">
        <f t="shared" si="2"/>
        <v>0</v>
      </c>
      <c r="P33" s="104"/>
      <c r="Q33" s="57" t="s">
        <v>136</v>
      </c>
    </row>
    <row r="34" spans="1:18" ht="26.25" customHeight="1" thickBot="1">
      <c r="A34" s="98"/>
      <c r="B34" s="58"/>
      <c r="C34" s="103"/>
      <c r="D34" s="81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105"/>
      <c r="Q34" s="58"/>
      <c r="R34" s="98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zoomScaleNormal="60" workbookViewId="0" topLeftCell="A1">
      <pane xSplit="3" ySplit="11" topLeftCell="D33" activePane="bottomRight" state="frozen"/>
      <selection pane="topLeft" activeCell="M31" sqref="M31:M33"/>
      <selection pane="topRight" activeCell="M31" sqref="M31:M33"/>
      <selection pane="bottomLeft" activeCell="M31" sqref="M31:M33"/>
      <selection pane="bottomRight" activeCell="M31" sqref="M31:M33"/>
    </sheetView>
  </sheetViews>
  <sheetFormatPr defaultColWidth="9.00390625" defaultRowHeight="13.5"/>
  <cols>
    <col min="1" max="1" width="1.75390625" style="96" customWidth="1"/>
    <col min="2" max="2" width="13.375" style="96" customWidth="1"/>
    <col min="3" max="3" width="1.75390625" style="96" customWidth="1"/>
    <col min="4" max="15" width="15.25390625" style="96" customWidth="1"/>
    <col min="16" max="16" width="1.75390625" style="96" customWidth="1"/>
    <col min="17" max="17" width="13.375" style="96" customWidth="1"/>
    <col min="18" max="18" width="1.75390625" style="96" customWidth="1"/>
    <col min="19" max="16384" width="9.00390625" style="96" customWidth="1"/>
  </cols>
  <sheetData>
    <row r="1" ht="14.25">
      <c r="B1" s="50" t="s">
        <v>109</v>
      </c>
    </row>
    <row r="4" spans="1:18" ht="24">
      <c r="A4" s="51"/>
      <c r="B4" s="38" t="s">
        <v>34</v>
      </c>
      <c r="C4" s="51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7.25">
      <c r="A5" s="51"/>
      <c r="B5" s="51"/>
      <c r="C5" s="51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5" thickBot="1">
      <c r="A6" s="97"/>
      <c r="B6" s="54" t="s">
        <v>125</v>
      </c>
      <c r="C6" s="97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97"/>
      <c r="Q6" s="97"/>
      <c r="R6" s="98" t="s">
        <v>2</v>
      </c>
    </row>
    <row r="7" spans="1:18" s="33" customFormat="1" ht="13.5">
      <c r="A7" s="19"/>
      <c r="B7" s="21"/>
      <c r="C7" s="21"/>
      <c r="D7" s="67" t="s">
        <v>115</v>
      </c>
      <c r="E7" s="42"/>
      <c r="F7" s="42"/>
      <c r="G7" s="42"/>
      <c r="H7" s="42"/>
      <c r="I7" s="43"/>
      <c r="J7" s="7" t="s">
        <v>36</v>
      </c>
      <c r="K7" s="8" t="s">
        <v>37</v>
      </c>
      <c r="L7" s="9"/>
      <c r="M7" s="7" t="s">
        <v>38</v>
      </c>
      <c r="N7" s="6"/>
      <c r="O7" s="6"/>
      <c r="P7" s="21"/>
      <c r="Q7" s="21"/>
      <c r="R7" s="19"/>
    </row>
    <row r="8" spans="1:18" s="33" customFormat="1" ht="13.5">
      <c r="A8" s="19"/>
      <c r="B8" s="21"/>
      <c r="C8" s="21"/>
      <c r="D8" s="68" t="s">
        <v>116</v>
      </c>
      <c r="E8" s="42"/>
      <c r="F8" s="42"/>
      <c r="G8" s="43"/>
      <c r="H8" s="47" t="s">
        <v>70</v>
      </c>
      <c r="I8" s="47" t="s">
        <v>71</v>
      </c>
      <c r="J8" s="12"/>
      <c r="K8" s="12"/>
      <c r="L8" s="12"/>
      <c r="M8" s="12"/>
      <c r="N8" s="12" t="s">
        <v>126</v>
      </c>
      <c r="O8" s="12"/>
      <c r="P8" s="21"/>
      <c r="Q8" s="21"/>
      <c r="R8" s="19"/>
    </row>
    <row r="9" spans="1:18" s="33" customFormat="1" ht="13.5">
      <c r="A9" s="19"/>
      <c r="B9" s="17" t="s">
        <v>138</v>
      </c>
      <c r="C9" s="13"/>
      <c r="D9" s="69" t="s">
        <v>118</v>
      </c>
      <c r="E9" s="14" t="s">
        <v>119</v>
      </c>
      <c r="F9" s="14" t="s">
        <v>120</v>
      </c>
      <c r="G9" s="14" t="s">
        <v>121</v>
      </c>
      <c r="H9" s="12"/>
      <c r="I9" s="12"/>
      <c r="J9" s="12" t="s">
        <v>42</v>
      </c>
      <c r="K9" s="12" t="s">
        <v>43</v>
      </c>
      <c r="L9" s="14" t="s">
        <v>13</v>
      </c>
      <c r="M9" s="12" t="s">
        <v>65</v>
      </c>
      <c r="N9" s="12" t="s">
        <v>127</v>
      </c>
      <c r="O9" s="12"/>
      <c r="P9" s="21"/>
      <c r="Q9" s="17" t="s">
        <v>138</v>
      </c>
      <c r="R9" s="19"/>
    </row>
    <row r="10" spans="1:18" s="33" customFormat="1" ht="13.5">
      <c r="A10" s="19"/>
      <c r="B10" s="21"/>
      <c r="C10" s="21"/>
      <c r="D10" s="64" t="s">
        <v>88</v>
      </c>
      <c r="E10" s="12" t="s">
        <v>89</v>
      </c>
      <c r="F10" s="12" t="s">
        <v>90</v>
      </c>
      <c r="G10" s="12" t="s">
        <v>65</v>
      </c>
      <c r="H10" s="12" t="s">
        <v>92</v>
      </c>
      <c r="I10" s="12" t="s">
        <v>65</v>
      </c>
      <c r="J10" s="12"/>
      <c r="K10" s="12"/>
      <c r="L10" s="12" t="s">
        <v>99</v>
      </c>
      <c r="M10" s="12"/>
      <c r="N10" s="12" t="s">
        <v>128</v>
      </c>
      <c r="O10" s="12"/>
      <c r="P10" s="21"/>
      <c r="Q10" s="21"/>
      <c r="R10" s="19"/>
    </row>
    <row r="11" spans="1:18" s="33" customFormat="1" ht="14.25" thickBot="1">
      <c r="A11" s="20"/>
      <c r="B11" s="20"/>
      <c r="C11" s="20"/>
      <c r="D11" s="65"/>
      <c r="E11" s="16"/>
      <c r="F11" s="16"/>
      <c r="G11" s="16"/>
      <c r="H11" s="16"/>
      <c r="I11" s="16"/>
      <c r="J11" s="16"/>
      <c r="K11" s="16"/>
      <c r="L11" s="16"/>
      <c r="M11" s="16"/>
      <c r="N11" s="48" t="s">
        <v>104</v>
      </c>
      <c r="O11" s="16"/>
      <c r="P11" s="20"/>
      <c r="Q11" s="20"/>
      <c r="R11" s="20"/>
    </row>
    <row r="12" spans="1:18" ht="52.5" customHeight="1">
      <c r="A12" s="53"/>
      <c r="B12" s="49" t="s">
        <v>23</v>
      </c>
      <c r="C12" s="49"/>
      <c r="D12" s="66">
        <v>0</v>
      </c>
      <c r="E12" s="35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22055</v>
      </c>
      <c r="L12" s="34">
        <v>0</v>
      </c>
      <c r="M12" s="34">
        <v>0</v>
      </c>
      <c r="N12" s="34">
        <f>'１３国直'!D12+'１３国直'!E12+'１３国直'!F12+'１３国直'!G12+'１３国直'!H12+'１３国直'!J12+'１３国直'!K12+'１４国直'!J12+'１４国直'!K12+'１４国直'!M12</f>
        <v>22055</v>
      </c>
      <c r="O12" s="60"/>
      <c r="P12" s="62"/>
      <c r="Q12" s="49" t="s">
        <v>23</v>
      </c>
      <c r="R12" s="53"/>
    </row>
    <row r="13" spans="2:17" ht="34.5" customHeight="1">
      <c r="B13" s="56" t="s">
        <v>24</v>
      </c>
      <c r="D13" s="77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f>'１３国直'!D13+'１３国直'!E13+'１３国直'!F13+'１３国直'!G13+'１３国直'!H13+'１３国直'!J13+'１３国直'!K13+'１４国直'!J13+'１４国直'!K13+'１４国直'!M13</f>
        <v>0</v>
      </c>
      <c r="O13" s="78"/>
      <c r="P13" s="99"/>
      <c r="Q13" s="56" t="s">
        <v>24</v>
      </c>
    </row>
    <row r="14" spans="2:17" ht="34.5" customHeight="1">
      <c r="B14" s="56" t="s">
        <v>25</v>
      </c>
      <c r="D14" s="77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14005</v>
      </c>
      <c r="L14" s="78">
        <v>0</v>
      </c>
      <c r="M14" s="78">
        <v>0</v>
      </c>
      <c r="N14" s="78">
        <f>'１３国直'!D14+'１３国直'!E14+'１３国直'!F14+'１３国直'!G14+'１３国直'!H14+'１３国直'!J14+'１３国直'!K14+'１４国直'!J14+'１４国直'!K14+'１４国直'!M14</f>
        <v>25666</v>
      </c>
      <c r="O14" s="78"/>
      <c r="P14" s="99"/>
      <c r="Q14" s="56" t="s">
        <v>25</v>
      </c>
    </row>
    <row r="15" spans="2:17" ht="34.5" customHeight="1">
      <c r="B15" s="56" t="s">
        <v>26</v>
      </c>
      <c r="D15" s="77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7591</v>
      </c>
      <c r="L15" s="78">
        <v>0</v>
      </c>
      <c r="M15" s="78">
        <v>0</v>
      </c>
      <c r="N15" s="78">
        <f>'１３国直'!D15+'１３国直'!E15+'１３国直'!F15+'１３国直'!G15+'１３国直'!H15+'１３国直'!J15+'１３国直'!K15+'１４国直'!J15+'１４国直'!K15+'１４国直'!M15</f>
        <v>7591</v>
      </c>
      <c r="O15" s="78"/>
      <c r="P15" s="99"/>
      <c r="Q15" s="56" t="s">
        <v>26</v>
      </c>
    </row>
    <row r="16" spans="2:17" ht="34.5" customHeight="1">
      <c r="B16" s="56" t="s">
        <v>27</v>
      </c>
      <c r="D16" s="77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f>'１３国直'!D16+'１３国直'!E16+'１３国直'!F16+'１３国直'!G16+'１３国直'!H16+'１３国直'!J16+'１３国直'!K16+'１４国直'!J16+'１４国直'!K16+'１４国直'!M16</f>
        <v>0</v>
      </c>
      <c r="O16" s="78"/>
      <c r="P16" s="99"/>
      <c r="Q16" s="56" t="s">
        <v>27</v>
      </c>
    </row>
    <row r="17" spans="2:17" ht="34.5" customHeight="1">
      <c r="B17" s="56" t="s">
        <v>28</v>
      </c>
      <c r="D17" s="77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f>'１３国直'!D17+'１３国直'!E17+'１３国直'!F17+'１３国直'!G17+'１３国直'!H17+'１３国直'!J17+'１３国直'!K17+'１４国直'!J17+'１４国直'!K17+'１４国直'!M17</f>
        <v>0</v>
      </c>
      <c r="O17" s="78"/>
      <c r="P17" s="99"/>
      <c r="Q17" s="56" t="s">
        <v>28</v>
      </c>
    </row>
    <row r="18" spans="2:17" ht="34.5" customHeight="1">
      <c r="B18" s="56" t="s">
        <v>129</v>
      </c>
      <c r="D18" s="77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f>'１３国直'!D18+'１３国直'!E18+'１３国直'!F18+'１３国直'!G18+'１３国直'!H18+'１３国直'!J18+'１３国直'!K18+'１４国直'!J18+'１４国直'!K18+'１４国直'!M18</f>
        <v>0</v>
      </c>
      <c r="O18" s="78"/>
      <c r="P18" s="99"/>
      <c r="Q18" s="56" t="s">
        <v>129</v>
      </c>
    </row>
    <row r="19" spans="2:17" ht="34.5" customHeight="1">
      <c r="B19" s="56" t="s">
        <v>130</v>
      </c>
      <c r="D19" s="77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f>'１３国直'!D19+'１３国直'!E19+'１３国直'!F19+'１３国直'!G19+'１３国直'!H19+'１３国直'!J19+'１３国直'!K19+'１４国直'!J19+'１４国直'!K19+'１４国直'!M19</f>
        <v>0</v>
      </c>
      <c r="O19" s="78"/>
      <c r="P19" s="99"/>
      <c r="Q19" s="56" t="s">
        <v>130</v>
      </c>
    </row>
    <row r="20" spans="2:17" ht="34.5" customHeight="1">
      <c r="B20" s="56" t="s">
        <v>131</v>
      </c>
      <c r="D20" s="77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10963</v>
      </c>
      <c r="K20" s="78">
        <v>0</v>
      </c>
      <c r="L20" s="78">
        <v>0</v>
      </c>
      <c r="M20" s="78">
        <v>0</v>
      </c>
      <c r="N20" s="78">
        <f>'１３国直'!D20+'１３国直'!E20+'１３国直'!F20+'１３国直'!G20+'１３国直'!H20+'１３国直'!J20+'１３国直'!K20+'１４国直'!J20+'１４国直'!K20+'１４国直'!M20</f>
        <v>12723</v>
      </c>
      <c r="O20" s="78"/>
      <c r="P20" s="99"/>
      <c r="Q20" s="56" t="s">
        <v>131</v>
      </c>
    </row>
    <row r="21" spans="2:17" ht="34.5" customHeight="1">
      <c r="B21" s="56" t="s">
        <v>132</v>
      </c>
      <c r="D21" s="77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f>'１３国直'!D21+'１３国直'!E21+'１３国直'!F21+'１３国直'!G21+'１３国直'!H21+'１３国直'!J21+'１３国直'!K21+'１４国直'!J21+'１４国直'!K21+'１４国直'!M21</f>
        <v>5520</v>
      </c>
      <c r="O21" s="78"/>
      <c r="P21" s="99"/>
      <c r="Q21" s="56" t="s">
        <v>132</v>
      </c>
    </row>
    <row r="22" spans="2:17" ht="34.5" customHeight="1">
      <c r="B22" s="56" t="s">
        <v>133</v>
      </c>
      <c r="D22" s="77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f>'１３国直'!D22+'１３国直'!E22+'１３国直'!F22+'１３国直'!G22+'１３国直'!H22+'１３国直'!J22+'１３国直'!K22+'１４国直'!J22+'１４国直'!K22+'１４国直'!M22</f>
        <v>0</v>
      </c>
      <c r="O22" s="78"/>
      <c r="P22" s="99"/>
      <c r="Q22" s="56" t="s">
        <v>133</v>
      </c>
    </row>
    <row r="23" spans="2:17" ht="34.5" customHeight="1">
      <c r="B23" s="56" t="s">
        <v>134</v>
      </c>
      <c r="D23" s="77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f>'１３国直'!D23+'１３国直'!E23+'１３国直'!F23+'１３国直'!G23+'１３国直'!H23+'１３国直'!J23+'１３国直'!K23+'１４国直'!J23+'１４国直'!K23+'１４国直'!M23</f>
        <v>3338</v>
      </c>
      <c r="O23" s="78"/>
      <c r="P23" s="99"/>
      <c r="Q23" s="56" t="s">
        <v>134</v>
      </c>
    </row>
    <row r="24" spans="2:17" ht="34.5" customHeight="1">
      <c r="B24" s="56" t="s">
        <v>135</v>
      </c>
      <c r="D24" s="77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f>'１３国直'!D24+'１３国直'!E24+'１３国直'!F24+'１３国直'!G24+'１３国直'!H24+'１３国直'!J24+'１３国直'!K24+'１４国直'!J24+'１４国直'!K24+'１４国直'!M24</f>
        <v>0</v>
      </c>
      <c r="O24" s="78"/>
      <c r="P24" s="99"/>
      <c r="Q24" s="56" t="s">
        <v>135</v>
      </c>
    </row>
    <row r="25" spans="2:17" ht="52.5" customHeight="1">
      <c r="B25" s="57" t="s">
        <v>139</v>
      </c>
      <c r="D25" s="77">
        <f aca="true" t="shared" si="0" ref="D25:M25">SUM(D12:D24)</f>
        <v>0</v>
      </c>
      <c r="E25" s="78">
        <f t="shared" si="0"/>
        <v>0</v>
      </c>
      <c r="F25" s="78">
        <f t="shared" si="0"/>
        <v>0</v>
      </c>
      <c r="G25" s="78">
        <f t="shared" si="0"/>
        <v>0</v>
      </c>
      <c r="H25" s="78">
        <f t="shared" si="0"/>
        <v>0</v>
      </c>
      <c r="I25" s="78">
        <f t="shared" si="0"/>
        <v>0</v>
      </c>
      <c r="J25" s="78">
        <f t="shared" si="0"/>
        <v>10963</v>
      </c>
      <c r="K25" s="78">
        <f t="shared" si="0"/>
        <v>43651</v>
      </c>
      <c r="L25" s="78">
        <f t="shared" si="0"/>
        <v>0</v>
      </c>
      <c r="M25" s="78">
        <f t="shared" si="0"/>
        <v>0</v>
      </c>
      <c r="N25" s="78">
        <f>'１３国直'!D25+'１３国直'!E25+'１３国直'!F25+'１３国直'!G25+'１３国直'!H25+'１３国直'!J25+'１３国直'!K25+'１４国直'!J25+'１４国直'!K25+'１４国直'!M25</f>
        <v>76893</v>
      </c>
      <c r="O25" s="78"/>
      <c r="P25" s="99"/>
      <c r="Q25" s="57" t="s">
        <v>139</v>
      </c>
    </row>
    <row r="26" spans="2:17" ht="52.5" customHeight="1">
      <c r="B26" s="56" t="s">
        <v>29</v>
      </c>
      <c r="D26" s="77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f>'１３国直'!D26+'１３国直'!E26+'１３国直'!F26+'１３国直'!G26+'１３国直'!H26+'１３国直'!J26+'１３国直'!K26+'１４国直'!J26+'１４国直'!K26+'１４国直'!M26</f>
        <v>0</v>
      </c>
      <c r="O26" s="78"/>
      <c r="P26" s="99"/>
      <c r="Q26" s="56" t="s">
        <v>29</v>
      </c>
    </row>
    <row r="27" spans="2:17" ht="34.5" customHeight="1">
      <c r="B27" s="56" t="s">
        <v>30</v>
      </c>
      <c r="D27" s="77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f>'１３国直'!D27+'１３国直'!E27+'１３国直'!F27+'１３国直'!G27+'１３国直'!H27+'１３国直'!J27+'１３国直'!K27+'１４国直'!J27+'１４国直'!K27+'１４国直'!M27</f>
        <v>518</v>
      </c>
      <c r="O27" s="78"/>
      <c r="P27" s="99"/>
      <c r="Q27" s="56" t="s">
        <v>30</v>
      </c>
    </row>
    <row r="28" spans="2:17" ht="34.5" customHeight="1">
      <c r="B28" s="56" t="s">
        <v>137</v>
      </c>
      <c r="D28" s="77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f>'１３国直'!D28+'１３国直'!E28+'１３国直'!F28+'１３国直'!G28+'１３国直'!H28+'１３国直'!J28+'１３国直'!K28+'１４国直'!J28+'１４国直'!K28+'１４国直'!M28</f>
        <v>0</v>
      </c>
      <c r="O28" s="78"/>
      <c r="P28" s="99"/>
      <c r="Q28" s="56" t="s">
        <v>137</v>
      </c>
    </row>
    <row r="29" spans="2:17" ht="34.5" customHeight="1">
      <c r="B29" s="56" t="s">
        <v>31</v>
      </c>
      <c r="D29" s="77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f>'１３国直'!D29+'１３国直'!E29+'１３国直'!F29+'１３国直'!G29+'１３国直'!H29+'１３国直'!J29+'１３国直'!K29+'１４国直'!J29+'１４国直'!K29+'１４国直'!M29</f>
        <v>0</v>
      </c>
      <c r="O29" s="78"/>
      <c r="P29" s="99"/>
      <c r="Q29" s="56" t="s">
        <v>31</v>
      </c>
    </row>
    <row r="30" spans="2:17" ht="34.5" customHeight="1">
      <c r="B30" s="56" t="s">
        <v>32</v>
      </c>
      <c r="D30" s="77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f>'１３国直'!D30+'１３国直'!E30+'１３国直'!F30+'１３国直'!G30+'１３国直'!H30+'１３国直'!J30+'１３国直'!K30+'１４国直'!J30+'１４国直'!K30+'１４国直'!M30</f>
        <v>0</v>
      </c>
      <c r="O30" s="78"/>
      <c r="P30" s="99"/>
      <c r="Q30" s="56" t="s">
        <v>32</v>
      </c>
    </row>
    <row r="31" spans="2:17" ht="34.5" customHeight="1">
      <c r="B31" s="56" t="s">
        <v>33</v>
      </c>
      <c r="D31" s="77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f>'１３国直'!D31+'１３国直'!E31+'１３国直'!F31+'１３国直'!G31+'１３国直'!H31+'１３国直'!J31+'１３国直'!K31+'１４国直'!J31+'１４国直'!K31+'１４国直'!M31</f>
        <v>0</v>
      </c>
      <c r="O31" s="78"/>
      <c r="P31" s="99"/>
      <c r="Q31" s="56" t="s">
        <v>33</v>
      </c>
    </row>
    <row r="32" spans="2:17" ht="52.5" customHeight="1">
      <c r="B32" s="57" t="s">
        <v>140</v>
      </c>
      <c r="D32" s="77">
        <f aca="true" t="shared" si="1" ref="D32:M32">SUM(D26:D31)</f>
        <v>0</v>
      </c>
      <c r="E32" s="78">
        <f t="shared" si="1"/>
        <v>0</v>
      </c>
      <c r="F32" s="78">
        <f t="shared" si="1"/>
        <v>0</v>
      </c>
      <c r="G32" s="78">
        <f t="shared" si="1"/>
        <v>0</v>
      </c>
      <c r="H32" s="78">
        <f t="shared" si="1"/>
        <v>0</v>
      </c>
      <c r="I32" s="78">
        <f t="shared" si="1"/>
        <v>0</v>
      </c>
      <c r="J32" s="78">
        <f t="shared" si="1"/>
        <v>0</v>
      </c>
      <c r="K32" s="78">
        <f t="shared" si="1"/>
        <v>0</v>
      </c>
      <c r="L32" s="78">
        <f t="shared" si="1"/>
        <v>0</v>
      </c>
      <c r="M32" s="78">
        <f t="shared" si="1"/>
        <v>0</v>
      </c>
      <c r="N32" s="78">
        <f>'１３国直'!D32+'１３国直'!E32+'１３国直'!F32+'１３国直'!G32+'１３国直'!H32+'１３国直'!J32+'１３国直'!K32+'１４国直'!J32+'１４国直'!K32+'１４国直'!M32</f>
        <v>518</v>
      </c>
      <c r="O32" s="78"/>
      <c r="P32" s="99"/>
      <c r="Q32" s="57" t="s">
        <v>140</v>
      </c>
    </row>
    <row r="33" spans="2:17" ht="52.5" customHeight="1">
      <c r="B33" s="57" t="s">
        <v>136</v>
      </c>
      <c r="D33" s="77">
        <f aca="true" t="shared" si="2" ref="D33:M33">D25+D32</f>
        <v>0</v>
      </c>
      <c r="E33" s="78">
        <f t="shared" si="2"/>
        <v>0</v>
      </c>
      <c r="F33" s="78">
        <f t="shared" si="2"/>
        <v>0</v>
      </c>
      <c r="G33" s="78">
        <f t="shared" si="2"/>
        <v>0</v>
      </c>
      <c r="H33" s="78">
        <f t="shared" si="2"/>
        <v>0</v>
      </c>
      <c r="I33" s="78">
        <f t="shared" si="2"/>
        <v>0</v>
      </c>
      <c r="J33" s="78">
        <f t="shared" si="2"/>
        <v>10963</v>
      </c>
      <c r="K33" s="78">
        <f t="shared" si="2"/>
        <v>43651</v>
      </c>
      <c r="L33" s="78">
        <f t="shared" si="2"/>
        <v>0</v>
      </c>
      <c r="M33" s="78">
        <f t="shared" si="2"/>
        <v>0</v>
      </c>
      <c r="N33" s="78">
        <f>'１３国直'!D33+'１３国直'!E33+'１３国直'!F33+'１３国直'!G33+'１３国直'!H33+'１３国直'!J33+'１３国直'!K33+'１４国直'!J33+'１４国直'!K33+'１４国直'!M33</f>
        <v>77411</v>
      </c>
      <c r="O33" s="78"/>
      <c r="P33" s="99"/>
      <c r="Q33" s="57" t="s">
        <v>136</v>
      </c>
    </row>
    <row r="34" spans="1:18" ht="26.25" customHeight="1" thickBot="1">
      <c r="A34" s="97"/>
      <c r="B34" s="58"/>
      <c r="C34" s="97"/>
      <c r="D34" s="79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100"/>
      <c r="Q34" s="58"/>
      <c r="R34" s="9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zoomScaleNormal="75" workbookViewId="0" topLeftCell="A2">
      <pane xSplit="3" ySplit="10" topLeftCell="H12" activePane="bottomRight" state="frozen"/>
      <selection pane="topLeft" activeCell="T1" sqref="T1:Y16384"/>
      <selection pane="topRight" activeCell="T1" sqref="T1:Y16384"/>
      <selection pane="bottomLeft" activeCell="T1" sqref="T1:Y16384"/>
      <selection pane="bottomRight" activeCell="T1" sqref="T1:Y16384"/>
    </sheetView>
  </sheetViews>
  <sheetFormatPr defaultColWidth="9.00390625" defaultRowHeight="13.5"/>
  <cols>
    <col min="1" max="1" width="1.75390625" style="33" customWidth="1"/>
    <col min="2" max="2" width="13.375" style="33" customWidth="1"/>
    <col min="3" max="3" width="1.75390625" style="33" customWidth="1"/>
    <col min="4" max="15" width="15.25390625" style="33" customWidth="1"/>
    <col min="16" max="16" width="1.75390625" style="33" customWidth="1"/>
    <col min="17" max="17" width="13.375" style="33" customWidth="1"/>
    <col min="18" max="18" width="1.75390625" style="33" customWidth="1"/>
    <col min="19" max="16384" width="9.00390625" style="33" customWidth="1"/>
  </cols>
  <sheetData>
    <row r="1" ht="14.25">
      <c r="B1" s="23" t="s">
        <v>53</v>
      </c>
    </row>
    <row r="4" spans="1:18" ht="24">
      <c r="A4" s="18"/>
      <c r="B4" s="25" t="s">
        <v>34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7.25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" thickBot="1">
      <c r="A6" s="31"/>
      <c r="B6" s="32" t="s">
        <v>35</v>
      </c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1"/>
      <c r="Q6" s="31"/>
      <c r="R6" s="29" t="s">
        <v>2</v>
      </c>
    </row>
    <row r="7" spans="1:18" ht="13.5">
      <c r="A7" s="19"/>
      <c r="B7" s="21"/>
      <c r="C7" s="21"/>
      <c r="D7" s="73" t="s">
        <v>36</v>
      </c>
      <c r="E7" s="10"/>
      <c r="F7" s="10"/>
      <c r="G7" s="10"/>
      <c r="H7" s="9"/>
      <c r="I7" s="7" t="s">
        <v>37</v>
      </c>
      <c r="J7" s="8" t="s">
        <v>38</v>
      </c>
      <c r="K7" s="10"/>
      <c r="L7" s="10"/>
      <c r="M7" s="9"/>
      <c r="N7" s="7" t="s">
        <v>39</v>
      </c>
      <c r="O7" s="6"/>
      <c r="P7" s="21"/>
      <c r="Q7" s="21"/>
      <c r="R7" s="19"/>
    </row>
    <row r="8" spans="1:18" ht="13.5">
      <c r="A8" s="19"/>
      <c r="B8" s="21"/>
      <c r="C8" s="21"/>
      <c r="D8" s="64"/>
      <c r="E8" s="12"/>
      <c r="F8" s="12"/>
      <c r="G8" s="12"/>
      <c r="H8" s="12"/>
      <c r="I8" s="12"/>
      <c r="J8" s="12"/>
      <c r="K8" s="12"/>
      <c r="L8" s="12"/>
      <c r="M8" s="12"/>
      <c r="N8" s="12"/>
      <c r="O8" s="12" t="s">
        <v>40</v>
      </c>
      <c r="P8" s="21"/>
      <c r="Q8" s="21"/>
      <c r="R8" s="19"/>
    </row>
    <row r="9" spans="1:18" ht="13.5">
      <c r="A9" s="19"/>
      <c r="B9" s="17" t="s">
        <v>138</v>
      </c>
      <c r="C9" s="13"/>
      <c r="D9" s="64" t="s">
        <v>41</v>
      </c>
      <c r="E9" s="14" t="s">
        <v>13</v>
      </c>
      <c r="F9" s="14" t="s">
        <v>13</v>
      </c>
      <c r="G9" s="14" t="s">
        <v>13</v>
      </c>
      <c r="H9" s="14" t="s">
        <v>13</v>
      </c>
      <c r="I9" s="12" t="s">
        <v>42</v>
      </c>
      <c r="J9" s="12" t="s">
        <v>43</v>
      </c>
      <c r="K9" s="14" t="s">
        <v>13</v>
      </c>
      <c r="L9" s="14" t="s">
        <v>13</v>
      </c>
      <c r="M9" s="14" t="s">
        <v>13</v>
      </c>
      <c r="N9" s="12" t="s">
        <v>44</v>
      </c>
      <c r="O9" s="12"/>
      <c r="P9" s="21"/>
      <c r="Q9" s="17" t="s">
        <v>138</v>
      </c>
      <c r="R9" s="19"/>
    </row>
    <row r="10" spans="1:18" ht="13.5">
      <c r="A10" s="19"/>
      <c r="B10" s="21"/>
      <c r="C10" s="21"/>
      <c r="D10" s="64"/>
      <c r="E10" s="12" t="s">
        <v>45</v>
      </c>
      <c r="F10" s="12" t="s">
        <v>46</v>
      </c>
      <c r="G10" s="12" t="s">
        <v>47</v>
      </c>
      <c r="H10" s="12" t="s">
        <v>48</v>
      </c>
      <c r="I10" s="12"/>
      <c r="J10" s="12"/>
      <c r="K10" s="12" t="s">
        <v>49</v>
      </c>
      <c r="L10" s="12" t="s">
        <v>50</v>
      </c>
      <c r="M10" s="12" t="s">
        <v>51</v>
      </c>
      <c r="N10" s="12"/>
      <c r="O10" s="12" t="s">
        <v>52</v>
      </c>
      <c r="P10" s="21"/>
      <c r="Q10" s="21"/>
      <c r="R10" s="19"/>
    </row>
    <row r="11" spans="1:18" ht="14.25" thickBot="1">
      <c r="A11" s="20"/>
      <c r="B11" s="20"/>
      <c r="C11" s="20"/>
      <c r="D11" s="6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0"/>
      <c r="Q11" s="20"/>
      <c r="R11" s="20"/>
    </row>
    <row r="12" spans="1:18" ht="52.5" customHeight="1">
      <c r="A12" s="19"/>
      <c r="B12" s="17" t="s">
        <v>23</v>
      </c>
      <c r="C12" s="17"/>
      <c r="D12" s="66">
        <v>4564287</v>
      </c>
      <c r="E12" s="34">
        <v>1519014</v>
      </c>
      <c r="F12" s="34">
        <v>60473</v>
      </c>
      <c r="G12" s="34">
        <v>2778955</v>
      </c>
      <c r="H12" s="35">
        <v>187340</v>
      </c>
      <c r="I12" s="34">
        <v>156770</v>
      </c>
      <c r="J12" s="34">
        <v>1534610</v>
      </c>
      <c r="K12" s="34">
        <v>836347</v>
      </c>
      <c r="L12" s="34">
        <v>355523</v>
      </c>
      <c r="M12" s="34">
        <v>163034</v>
      </c>
      <c r="N12" s="34">
        <v>0</v>
      </c>
      <c r="O12" s="59">
        <f>'１合計'!D12+'１合計'!E12+'１合計'!F12+'１合計'!H12+'１合計'!J12+'１合計'!K12+'１合計'!O12+'２合計'!D12+'２合計'!I12+'２合計'!J12+'２合計'!N12</f>
        <v>9284952</v>
      </c>
      <c r="P12" s="61"/>
      <c r="Q12" s="17" t="s">
        <v>23</v>
      </c>
      <c r="R12" s="19"/>
    </row>
    <row r="13" spans="2:17" ht="34.5" customHeight="1">
      <c r="B13" s="56" t="s">
        <v>24</v>
      </c>
      <c r="D13" s="83">
        <v>1621196</v>
      </c>
      <c r="E13" s="84">
        <v>416686</v>
      </c>
      <c r="F13" s="84">
        <v>53436</v>
      </c>
      <c r="G13" s="84">
        <v>1033811</v>
      </c>
      <c r="H13" s="84">
        <v>117263</v>
      </c>
      <c r="I13" s="84">
        <v>118360</v>
      </c>
      <c r="J13" s="84">
        <v>1948087</v>
      </c>
      <c r="K13" s="84">
        <v>164233</v>
      </c>
      <c r="L13" s="84">
        <v>1275354</v>
      </c>
      <c r="M13" s="84">
        <v>14513</v>
      </c>
      <c r="N13" s="84">
        <v>0</v>
      </c>
      <c r="O13" s="84">
        <f>'１合計'!D13+'１合計'!E13+'１合計'!F13+'１合計'!H13+'１合計'!J13+'１合計'!K13+'１合計'!O13+'２合計'!D13+'２合計'!I13+'２合計'!J13+'２合計'!N13</f>
        <v>4488649</v>
      </c>
      <c r="P13" s="106"/>
      <c r="Q13" s="56" t="s">
        <v>24</v>
      </c>
    </row>
    <row r="14" spans="2:17" ht="34.5" customHeight="1">
      <c r="B14" s="56" t="s">
        <v>25</v>
      </c>
      <c r="D14" s="83">
        <v>962769</v>
      </c>
      <c r="E14" s="84">
        <v>535847</v>
      </c>
      <c r="F14" s="84">
        <v>160229</v>
      </c>
      <c r="G14" s="84">
        <v>214634</v>
      </c>
      <c r="H14" s="84">
        <v>52059</v>
      </c>
      <c r="I14" s="84">
        <v>156526</v>
      </c>
      <c r="J14" s="84">
        <v>1153924</v>
      </c>
      <c r="K14" s="84">
        <v>350900</v>
      </c>
      <c r="L14" s="84">
        <v>183050</v>
      </c>
      <c r="M14" s="84">
        <v>127407</v>
      </c>
      <c r="N14" s="84">
        <v>219289</v>
      </c>
      <c r="O14" s="84">
        <f>'１合計'!D14+'１合計'!E14+'１合計'!F14+'１合計'!H14+'１合計'!J14+'１合計'!K14+'１合計'!O14+'２合計'!D14+'２合計'!I14+'２合計'!J14+'２合計'!N14</f>
        <v>4109149</v>
      </c>
      <c r="P14" s="106"/>
      <c r="Q14" s="56" t="s">
        <v>25</v>
      </c>
    </row>
    <row r="15" spans="2:17" ht="34.5" customHeight="1">
      <c r="B15" s="56" t="s">
        <v>26</v>
      </c>
      <c r="D15" s="83">
        <v>274179</v>
      </c>
      <c r="E15" s="84">
        <v>166426</v>
      </c>
      <c r="F15" s="84">
        <v>37504</v>
      </c>
      <c r="G15" s="84">
        <v>20489</v>
      </c>
      <c r="H15" s="84">
        <v>49760</v>
      </c>
      <c r="I15" s="84">
        <v>95755</v>
      </c>
      <c r="J15" s="84">
        <v>882802</v>
      </c>
      <c r="K15" s="84">
        <v>429720</v>
      </c>
      <c r="L15" s="84">
        <v>303597</v>
      </c>
      <c r="M15" s="84">
        <v>72584</v>
      </c>
      <c r="N15" s="84">
        <v>0</v>
      </c>
      <c r="O15" s="84">
        <f>'１合計'!D15+'１合計'!E15+'１合計'!F15+'１合計'!H15+'１合計'!J15+'１合計'!K15+'１合計'!O15+'２合計'!D15+'２合計'!I15+'２合計'!J15+'２合計'!N15</f>
        <v>2435951</v>
      </c>
      <c r="P15" s="106"/>
      <c r="Q15" s="56" t="s">
        <v>26</v>
      </c>
    </row>
    <row r="16" spans="2:17" ht="34.5" customHeight="1">
      <c r="B16" s="56" t="s">
        <v>27</v>
      </c>
      <c r="D16" s="83">
        <v>2644357</v>
      </c>
      <c r="E16" s="84">
        <v>560527</v>
      </c>
      <c r="F16" s="84">
        <v>25036</v>
      </c>
      <c r="G16" s="84">
        <v>796143</v>
      </c>
      <c r="H16" s="84">
        <v>1262651</v>
      </c>
      <c r="I16" s="84">
        <v>62858</v>
      </c>
      <c r="J16" s="84">
        <v>3405028</v>
      </c>
      <c r="K16" s="84">
        <v>978661</v>
      </c>
      <c r="L16" s="84">
        <v>1462532</v>
      </c>
      <c r="M16" s="84">
        <v>531681</v>
      </c>
      <c r="N16" s="84">
        <v>0</v>
      </c>
      <c r="O16" s="84">
        <f>'１合計'!D16+'１合計'!E16+'１合計'!F16+'１合計'!H16+'１合計'!J16+'１合計'!K16+'１合計'!O16+'２合計'!D16+'２合計'!I16+'２合計'!J16+'２合計'!N16</f>
        <v>7382286</v>
      </c>
      <c r="P16" s="106"/>
      <c r="Q16" s="56" t="s">
        <v>27</v>
      </c>
    </row>
    <row r="17" spans="2:17" ht="34.5" customHeight="1">
      <c r="B17" s="56" t="s">
        <v>28</v>
      </c>
      <c r="D17" s="83">
        <v>1385978</v>
      </c>
      <c r="E17" s="84">
        <v>402590</v>
      </c>
      <c r="F17" s="84">
        <v>106647</v>
      </c>
      <c r="G17" s="84">
        <v>845652</v>
      </c>
      <c r="H17" s="84">
        <v>24939</v>
      </c>
      <c r="I17" s="84">
        <v>974</v>
      </c>
      <c r="J17" s="84">
        <v>3223265</v>
      </c>
      <c r="K17" s="84">
        <v>2161402</v>
      </c>
      <c r="L17" s="84">
        <v>422454</v>
      </c>
      <c r="M17" s="84">
        <v>541768</v>
      </c>
      <c r="N17" s="84">
        <v>0</v>
      </c>
      <c r="O17" s="84">
        <f>'１合計'!D17+'１合計'!E17+'１合計'!F17+'１合計'!H17+'１合計'!J17+'１合計'!K17+'１合計'!O17+'２合計'!D17+'２合計'!I17+'２合計'!J17+'２合計'!N17</f>
        <v>4895273</v>
      </c>
      <c r="P17" s="106"/>
      <c r="Q17" s="56" t="s">
        <v>28</v>
      </c>
    </row>
    <row r="18" spans="2:17" ht="34.5" customHeight="1">
      <c r="B18" s="56" t="s">
        <v>129</v>
      </c>
      <c r="D18" s="83">
        <v>1518513</v>
      </c>
      <c r="E18" s="84">
        <v>197679</v>
      </c>
      <c r="F18" s="84">
        <v>6865</v>
      </c>
      <c r="G18" s="84">
        <v>1305969</v>
      </c>
      <c r="H18" s="84">
        <v>8000</v>
      </c>
      <c r="I18" s="84">
        <v>12679</v>
      </c>
      <c r="J18" s="84">
        <v>148329</v>
      </c>
      <c r="K18" s="84">
        <v>83210</v>
      </c>
      <c r="L18" s="84">
        <v>2282</v>
      </c>
      <c r="M18" s="84">
        <v>49714</v>
      </c>
      <c r="N18" s="84">
        <v>0</v>
      </c>
      <c r="O18" s="84">
        <f>'１合計'!D18+'１合計'!E18+'１合計'!F18+'１合計'!H18+'１合計'!J18+'１合計'!K18+'１合計'!O18+'２合計'!D18+'２合計'!I18+'２合計'!J18+'２合計'!N18</f>
        <v>1931761</v>
      </c>
      <c r="P18" s="106"/>
      <c r="Q18" s="56" t="s">
        <v>129</v>
      </c>
    </row>
    <row r="19" spans="2:17" ht="34.5" customHeight="1">
      <c r="B19" s="56" t="s">
        <v>130</v>
      </c>
      <c r="D19" s="83">
        <v>506637</v>
      </c>
      <c r="E19" s="84">
        <v>296297</v>
      </c>
      <c r="F19" s="84">
        <v>2353</v>
      </c>
      <c r="G19" s="84">
        <v>174372</v>
      </c>
      <c r="H19" s="84">
        <v>13276</v>
      </c>
      <c r="I19" s="84">
        <v>25385</v>
      </c>
      <c r="J19" s="84">
        <v>231050</v>
      </c>
      <c r="K19" s="84">
        <v>136132</v>
      </c>
      <c r="L19" s="84">
        <v>26270</v>
      </c>
      <c r="M19" s="84">
        <v>0</v>
      </c>
      <c r="N19" s="84">
        <v>0</v>
      </c>
      <c r="O19" s="84">
        <f>'１合計'!D19+'１合計'!E19+'１合計'!F19+'１合計'!H19+'１合計'!J19+'１合計'!K19+'１合計'!O19+'２合計'!D19+'２合計'!I19+'２合計'!J19+'２合計'!N19</f>
        <v>2766502</v>
      </c>
      <c r="P19" s="106"/>
      <c r="Q19" s="56" t="s">
        <v>130</v>
      </c>
    </row>
    <row r="20" spans="2:17" ht="34.5" customHeight="1">
      <c r="B20" s="56" t="s">
        <v>131</v>
      </c>
      <c r="D20" s="83">
        <v>421250</v>
      </c>
      <c r="E20" s="84">
        <v>145072</v>
      </c>
      <c r="F20" s="84">
        <v>15431</v>
      </c>
      <c r="G20" s="84">
        <v>248678</v>
      </c>
      <c r="H20" s="84">
        <v>12069</v>
      </c>
      <c r="I20" s="84">
        <v>284971</v>
      </c>
      <c r="J20" s="84">
        <v>1819176</v>
      </c>
      <c r="K20" s="84">
        <v>1146437</v>
      </c>
      <c r="L20" s="84">
        <v>456069</v>
      </c>
      <c r="M20" s="84">
        <v>131485</v>
      </c>
      <c r="N20" s="84">
        <v>0</v>
      </c>
      <c r="O20" s="84">
        <f>'１合計'!D20+'１合計'!E20+'１合計'!F20+'１合計'!H20+'１合計'!J20+'１合計'!K20+'１合計'!O20+'２合計'!D20+'２合計'!I20+'２合計'!J20+'２合計'!N20</f>
        <v>4646068</v>
      </c>
      <c r="P20" s="106"/>
      <c r="Q20" s="56" t="s">
        <v>131</v>
      </c>
    </row>
    <row r="21" spans="2:17" ht="34.5" customHeight="1">
      <c r="B21" s="56" t="s">
        <v>132</v>
      </c>
      <c r="D21" s="83">
        <v>1169492</v>
      </c>
      <c r="E21" s="84">
        <v>320757</v>
      </c>
      <c r="F21" s="84">
        <v>0</v>
      </c>
      <c r="G21" s="84">
        <v>405548</v>
      </c>
      <c r="H21" s="84">
        <v>443187</v>
      </c>
      <c r="I21" s="84">
        <v>15640</v>
      </c>
      <c r="J21" s="84">
        <v>454745</v>
      </c>
      <c r="K21" s="84">
        <v>226248</v>
      </c>
      <c r="L21" s="84">
        <v>15925</v>
      </c>
      <c r="M21" s="84">
        <v>0</v>
      </c>
      <c r="N21" s="84">
        <v>0</v>
      </c>
      <c r="O21" s="84">
        <f>'１合計'!D21+'１合計'!E21+'１合計'!F21+'１合計'!H21+'１合計'!J21+'１合計'!K21+'１合計'!O21+'２合計'!D21+'２合計'!I21+'２合計'!J21+'２合計'!N21</f>
        <v>2034677</v>
      </c>
      <c r="P21" s="106"/>
      <c r="Q21" s="56" t="s">
        <v>132</v>
      </c>
    </row>
    <row r="22" spans="2:17" ht="34.5" customHeight="1">
      <c r="B22" s="56" t="s">
        <v>133</v>
      </c>
      <c r="D22" s="83">
        <v>571615</v>
      </c>
      <c r="E22" s="84">
        <v>223888</v>
      </c>
      <c r="F22" s="84">
        <v>185484</v>
      </c>
      <c r="G22" s="84">
        <v>33359</v>
      </c>
      <c r="H22" s="84">
        <v>73344</v>
      </c>
      <c r="I22" s="84">
        <v>663797</v>
      </c>
      <c r="J22" s="84">
        <v>682951</v>
      </c>
      <c r="K22" s="84">
        <v>297788</v>
      </c>
      <c r="L22" s="84">
        <v>59252</v>
      </c>
      <c r="M22" s="84">
        <v>107659</v>
      </c>
      <c r="N22" s="84">
        <v>88034</v>
      </c>
      <c r="O22" s="84">
        <f>'１合計'!D22+'１合計'!E22+'１合計'!F22+'１合計'!H22+'１合計'!J22+'１合計'!K22+'１合計'!O22+'２合計'!D22+'２合計'!I22+'２合計'!J22+'２合計'!N22</f>
        <v>3800335</v>
      </c>
      <c r="P22" s="106"/>
      <c r="Q22" s="56" t="s">
        <v>133</v>
      </c>
    </row>
    <row r="23" spans="2:17" ht="34.5" customHeight="1">
      <c r="B23" s="56" t="s">
        <v>134</v>
      </c>
      <c r="D23" s="83">
        <v>1014854</v>
      </c>
      <c r="E23" s="84">
        <v>493673</v>
      </c>
      <c r="F23" s="84">
        <v>16029</v>
      </c>
      <c r="G23" s="84">
        <v>471752</v>
      </c>
      <c r="H23" s="84">
        <v>33400</v>
      </c>
      <c r="I23" s="84">
        <v>44378</v>
      </c>
      <c r="J23" s="84">
        <v>3163295</v>
      </c>
      <c r="K23" s="84">
        <v>1080689</v>
      </c>
      <c r="L23" s="84">
        <v>438778</v>
      </c>
      <c r="M23" s="84">
        <v>198623</v>
      </c>
      <c r="N23" s="84">
        <v>0</v>
      </c>
      <c r="O23" s="84">
        <f>'１合計'!D23+'１合計'!E23+'１合計'!F23+'１合計'!H23+'１合計'!J23+'１合計'!K23+'１合計'!O23+'２合計'!D23+'２合計'!I23+'２合計'!J23+'２合計'!N23</f>
        <v>5354358</v>
      </c>
      <c r="P23" s="106"/>
      <c r="Q23" s="56" t="s">
        <v>134</v>
      </c>
    </row>
    <row r="24" spans="2:17" ht="34.5" customHeight="1">
      <c r="B24" s="56" t="s">
        <v>135</v>
      </c>
      <c r="D24" s="83">
        <v>738352</v>
      </c>
      <c r="E24" s="84">
        <v>562976</v>
      </c>
      <c r="F24" s="84">
        <v>27279</v>
      </c>
      <c r="G24" s="84">
        <v>141949</v>
      </c>
      <c r="H24" s="84">
        <v>6148</v>
      </c>
      <c r="I24" s="84">
        <v>35415</v>
      </c>
      <c r="J24" s="84">
        <v>449951</v>
      </c>
      <c r="K24" s="84">
        <v>26319</v>
      </c>
      <c r="L24" s="84">
        <v>30181</v>
      </c>
      <c r="M24" s="84">
        <v>10726</v>
      </c>
      <c r="N24" s="84">
        <v>0</v>
      </c>
      <c r="O24" s="84">
        <f>'１合計'!D24+'１合計'!E24+'１合計'!F24+'１合計'!H24+'１合計'!J24+'１合計'!K24+'１合計'!O24+'２合計'!D24+'２合計'!I24+'２合計'!J24+'２合計'!N24</f>
        <v>1698990</v>
      </c>
      <c r="P24" s="106"/>
      <c r="Q24" s="56" t="s">
        <v>135</v>
      </c>
    </row>
    <row r="25" spans="2:17" ht="52.5" customHeight="1">
      <c r="B25" s="57" t="s">
        <v>139</v>
      </c>
      <c r="D25" s="83">
        <f aca="true" t="shared" si="0" ref="D25:N25">SUM(D12:D24)</f>
        <v>17393479</v>
      </c>
      <c r="E25" s="84">
        <f t="shared" si="0"/>
        <v>5841432</v>
      </c>
      <c r="F25" s="84">
        <f t="shared" si="0"/>
        <v>696766</v>
      </c>
      <c r="G25" s="84">
        <f t="shared" si="0"/>
        <v>8471311</v>
      </c>
      <c r="H25" s="84">
        <f t="shared" si="0"/>
        <v>2283436</v>
      </c>
      <c r="I25" s="84">
        <f t="shared" si="0"/>
        <v>1673508</v>
      </c>
      <c r="J25" s="84">
        <f t="shared" si="0"/>
        <v>19097213</v>
      </c>
      <c r="K25" s="84">
        <f t="shared" si="0"/>
        <v>7918086</v>
      </c>
      <c r="L25" s="84">
        <f t="shared" si="0"/>
        <v>5031267</v>
      </c>
      <c r="M25" s="84">
        <f t="shared" si="0"/>
        <v>1949194</v>
      </c>
      <c r="N25" s="84">
        <f t="shared" si="0"/>
        <v>307323</v>
      </c>
      <c r="O25" s="84">
        <f>'１合計'!D25+'１合計'!E25+'１合計'!F25+'１合計'!H25+'１合計'!J25+'１合計'!K25+'１合計'!O25+'２合計'!D25+'２合計'!I25+'２合計'!J25+'２合計'!N25</f>
        <v>54828951</v>
      </c>
      <c r="P25" s="106"/>
      <c r="Q25" s="57" t="s">
        <v>139</v>
      </c>
    </row>
    <row r="26" spans="2:17" ht="52.5" customHeight="1">
      <c r="B26" s="56" t="s">
        <v>29</v>
      </c>
      <c r="D26" s="83">
        <v>476493</v>
      </c>
      <c r="E26" s="84">
        <v>416177</v>
      </c>
      <c r="F26" s="84">
        <v>48154</v>
      </c>
      <c r="G26" s="84">
        <v>10483</v>
      </c>
      <c r="H26" s="84">
        <v>1679</v>
      </c>
      <c r="I26" s="84">
        <v>6518</v>
      </c>
      <c r="J26" s="84">
        <v>152286</v>
      </c>
      <c r="K26" s="84">
        <v>42441</v>
      </c>
      <c r="L26" s="84">
        <v>10994</v>
      </c>
      <c r="M26" s="84">
        <v>18219</v>
      </c>
      <c r="N26" s="84">
        <v>0</v>
      </c>
      <c r="O26" s="84">
        <f>'１合計'!D26+'１合計'!E26+'１合計'!F26+'１合計'!H26+'１合計'!J26+'１合計'!K26+'１合計'!O26+'２合計'!D26+'２合計'!I26+'２合計'!J26+'２合計'!N26</f>
        <v>1361712</v>
      </c>
      <c r="P26" s="106"/>
      <c r="Q26" s="56" t="s">
        <v>29</v>
      </c>
    </row>
    <row r="27" spans="2:17" ht="34.5" customHeight="1">
      <c r="B27" s="56" t="s">
        <v>30</v>
      </c>
      <c r="D27" s="83">
        <v>30762</v>
      </c>
      <c r="E27" s="84">
        <v>23553</v>
      </c>
      <c r="F27" s="84">
        <v>0</v>
      </c>
      <c r="G27" s="84">
        <v>7209</v>
      </c>
      <c r="H27" s="84">
        <v>0</v>
      </c>
      <c r="I27" s="84">
        <v>1008</v>
      </c>
      <c r="J27" s="84">
        <v>9349</v>
      </c>
      <c r="K27" s="84">
        <v>0</v>
      </c>
      <c r="L27" s="84">
        <v>0</v>
      </c>
      <c r="M27" s="84">
        <v>0</v>
      </c>
      <c r="N27" s="84">
        <v>0</v>
      </c>
      <c r="O27" s="84">
        <f>'１合計'!D27+'１合計'!E27+'１合計'!F27+'１合計'!H27+'１合計'!J27+'１合計'!K27+'１合計'!O27+'２合計'!D27+'２合計'!I27+'２合計'!J27+'２合計'!N27</f>
        <v>68168</v>
      </c>
      <c r="P27" s="106"/>
      <c r="Q27" s="56" t="s">
        <v>30</v>
      </c>
    </row>
    <row r="28" spans="2:17" ht="34.5" customHeight="1">
      <c r="B28" s="56" t="s">
        <v>137</v>
      </c>
      <c r="D28" s="83">
        <v>137805</v>
      </c>
      <c r="E28" s="84">
        <v>107231</v>
      </c>
      <c r="F28" s="84">
        <v>3150</v>
      </c>
      <c r="G28" s="84">
        <v>17718</v>
      </c>
      <c r="H28" s="84">
        <v>9615</v>
      </c>
      <c r="I28" s="84">
        <v>10189</v>
      </c>
      <c r="J28" s="84">
        <v>1779576</v>
      </c>
      <c r="K28" s="84">
        <v>324488</v>
      </c>
      <c r="L28" s="84">
        <v>0</v>
      </c>
      <c r="M28" s="84">
        <v>0</v>
      </c>
      <c r="N28" s="84">
        <v>0</v>
      </c>
      <c r="O28" s="84">
        <f>'１合計'!D28+'１合計'!E28+'１合計'!F28+'１合計'!H28+'１合計'!J28+'１合計'!K28+'１合計'!O28+'２合計'!D28+'２合計'!I28+'２合計'!J28+'２合計'!N28</f>
        <v>2037458</v>
      </c>
      <c r="P28" s="106"/>
      <c r="Q28" s="56" t="s">
        <v>137</v>
      </c>
    </row>
    <row r="29" spans="2:17" ht="34.5" customHeight="1">
      <c r="B29" s="56" t="s">
        <v>31</v>
      </c>
      <c r="D29" s="83">
        <v>85206</v>
      </c>
      <c r="E29" s="84">
        <v>64252</v>
      </c>
      <c r="F29" s="84">
        <v>2682</v>
      </c>
      <c r="G29" s="84">
        <v>0</v>
      </c>
      <c r="H29" s="84">
        <v>6673</v>
      </c>
      <c r="I29" s="84">
        <v>8101</v>
      </c>
      <c r="J29" s="84">
        <v>99227</v>
      </c>
      <c r="K29" s="84">
        <v>49477</v>
      </c>
      <c r="L29" s="84">
        <v>8416</v>
      </c>
      <c r="M29" s="84">
        <v>3295</v>
      </c>
      <c r="N29" s="84">
        <v>0</v>
      </c>
      <c r="O29" s="84">
        <f>'１合計'!D29+'１合計'!E29+'１合計'!F29+'１合計'!H29+'１合計'!J29+'１合計'!K29+'１合計'!O29+'２合計'!D29+'２合計'!I29+'２合計'!J29+'２合計'!N29</f>
        <v>277560</v>
      </c>
      <c r="P29" s="106"/>
      <c r="Q29" s="56" t="s">
        <v>31</v>
      </c>
    </row>
    <row r="30" spans="2:17" ht="34.5" customHeight="1">
      <c r="B30" s="56" t="s">
        <v>32</v>
      </c>
      <c r="D30" s="83">
        <v>107040</v>
      </c>
      <c r="E30" s="84">
        <v>94003</v>
      </c>
      <c r="F30" s="84">
        <v>0</v>
      </c>
      <c r="G30" s="84">
        <v>0</v>
      </c>
      <c r="H30" s="84">
        <v>13037</v>
      </c>
      <c r="I30" s="84">
        <v>32076</v>
      </c>
      <c r="J30" s="84">
        <v>57573</v>
      </c>
      <c r="K30" s="84">
        <v>48531</v>
      </c>
      <c r="L30" s="84">
        <v>1145</v>
      </c>
      <c r="M30" s="84">
        <v>0</v>
      </c>
      <c r="N30" s="84">
        <v>0</v>
      </c>
      <c r="O30" s="84">
        <f>'１合計'!D30+'１合計'!E30+'１合計'!F30+'１合計'!H30+'１合計'!J30+'１合計'!K30+'１合計'!O30+'２合計'!D30+'２合計'!I30+'２合計'!J30+'２合計'!N30</f>
        <v>332670</v>
      </c>
      <c r="P30" s="106"/>
      <c r="Q30" s="56" t="s">
        <v>32</v>
      </c>
    </row>
    <row r="31" spans="2:17" ht="34.5" customHeight="1">
      <c r="B31" s="56" t="s">
        <v>33</v>
      </c>
      <c r="D31" s="83">
        <v>301259</v>
      </c>
      <c r="E31" s="84">
        <v>295129</v>
      </c>
      <c r="F31" s="84">
        <v>6130</v>
      </c>
      <c r="G31" s="84">
        <v>0</v>
      </c>
      <c r="H31" s="84">
        <v>0</v>
      </c>
      <c r="I31" s="84">
        <v>14649</v>
      </c>
      <c r="J31" s="84">
        <v>219768</v>
      </c>
      <c r="K31" s="84">
        <v>13989</v>
      </c>
      <c r="L31" s="84">
        <v>197963</v>
      </c>
      <c r="M31" s="84">
        <v>2765</v>
      </c>
      <c r="N31" s="84">
        <v>0</v>
      </c>
      <c r="O31" s="84">
        <f>'１合計'!D31+'１合計'!E31+'１合計'!F31+'１合計'!H31+'１合計'!J31+'１合計'!K31+'１合計'!O31+'２合計'!D31+'２合計'!I31+'２合計'!J31+'２合計'!N31</f>
        <v>720834</v>
      </c>
      <c r="P31" s="106"/>
      <c r="Q31" s="56" t="s">
        <v>33</v>
      </c>
    </row>
    <row r="32" spans="2:17" ht="52.5" customHeight="1">
      <c r="B32" s="57" t="s">
        <v>140</v>
      </c>
      <c r="D32" s="83">
        <f aca="true" t="shared" si="1" ref="D32:N32">SUM(D26:D31)</f>
        <v>1138565</v>
      </c>
      <c r="E32" s="84">
        <f t="shared" si="1"/>
        <v>1000345</v>
      </c>
      <c r="F32" s="84">
        <f t="shared" si="1"/>
        <v>60116</v>
      </c>
      <c r="G32" s="84">
        <f t="shared" si="1"/>
        <v>35410</v>
      </c>
      <c r="H32" s="84">
        <f t="shared" si="1"/>
        <v>31004</v>
      </c>
      <c r="I32" s="84">
        <v>72541</v>
      </c>
      <c r="J32" s="84">
        <v>2317779</v>
      </c>
      <c r="K32" s="84">
        <v>478926</v>
      </c>
      <c r="L32" s="84">
        <v>218518</v>
      </c>
      <c r="M32" s="84">
        <v>24279</v>
      </c>
      <c r="N32" s="84">
        <f t="shared" si="1"/>
        <v>0</v>
      </c>
      <c r="O32" s="84">
        <f>'１合計'!D32+'１合計'!E32+'１合計'!F32+'１合計'!H32+'１合計'!J32+'１合計'!K32+'１合計'!O32+'２合計'!D32+'２合計'!I32+'２合計'!J32+'２合計'!N32</f>
        <v>4798402</v>
      </c>
      <c r="P32" s="106"/>
      <c r="Q32" s="57" t="s">
        <v>140</v>
      </c>
    </row>
    <row r="33" spans="2:17" ht="52.5" customHeight="1">
      <c r="B33" s="57" t="s">
        <v>136</v>
      </c>
      <c r="D33" s="83">
        <f aca="true" t="shared" si="2" ref="D33:N33">D25+D32</f>
        <v>18532044</v>
      </c>
      <c r="E33" s="84">
        <f t="shared" si="2"/>
        <v>6841777</v>
      </c>
      <c r="F33" s="84">
        <f t="shared" si="2"/>
        <v>756882</v>
      </c>
      <c r="G33" s="84">
        <f t="shared" si="2"/>
        <v>8506721</v>
      </c>
      <c r="H33" s="84">
        <f t="shared" si="2"/>
        <v>2314440</v>
      </c>
      <c r="I33" s="84">
        <f t="shared" si="2"/>
        <v>1746049</v>
      </c>
      <c r="J33" s="84">
        <f t="shared" si="2"/>
        <v>21414992</v>
      </c>
      <c r="K33" s="84">
        <f t="shared" si="2"/>
        <v>8397012</v>
      </c>
      <c r="L33" s="84">
        <f t="shared" si="2"/>
        <v>5249785</v>
      </c>
      <c r="M33" s="84">
        <f t="shared" si="2"/>
        <v>1973473</v>
      </c>
      <c r="N33" s="84">
        <f t="shared" si="2"/>
        <v>307323</v>
      </c>
      <c r="O33" s="84">
        <f>'１合計'!D33+'１合計'!E33+'１合計'!F33+'１合計'!H33+'１合計'!J33+'１合計'!K33+'１合計'!O33+'２合計'!D33+'２合計'!I33+'２合計'!J33+'２合計'!N33</f>
        <v>59627353</v>
      </c>
      <c r="P33" s="106"/>
      <c r="Q33" s="57" t="s">
        <v>136</v>
      </c>
    </row>
    <row r="34" spans="1:18" ht="26.25" customHeight="1" thickBot="1">
      <c r="A34" s="31"/>
      <c r="B34" s="58"/>
      <c r="C34" s="31"/>
      <c r="D34" s="85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107"/>
      <c r="Q34" s="58"/>
      <c r="R34" s="31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="60" zoomScaleNormal="60" workbookViewId="0" topLeftCell="A1">
      <pane xSplit="3" ySplit="11" topLeftCell="E21" activePane="bottomRight" state="frozen"/>
      <selection pane="topLeft" activeCell="T1" sqref="T1:Y16384"/>
      <selection pane="topRight" activeCell="T1" sqref="T1:Y16384"/>
      <selection pane="bottomLeft" activeCell="T1" sqref="T1:Y16384"/>
      <selection pane="bottomRight" activeCell="T1" sqref="T1:Y16384"/>
    </sheetView>
  </sheetViews>
  <sheetFormatPr defaultColWidth="9.00390625" defaultRowHeight="13.5"/>
  <cols>
    <col min="1" max="1" width="1.75390625" style="101" customWidth="1"/>
    <col min="2" max="2" width="13.375" style="102" customWidth="1"/>
    <col min="3" max="3" width="1.75390625" style="102" customWidth="1"/>
    <col min="4" max="15" width="15.25390625" style="101" customWidth="1"/>
    <col min="16" max="16" width="1.75390625" style="101" customWidth="1"/>
    <col min="17" max="17" width="13.375" style="101" customWidth="1"/>
    <col min="18" max="18" width="1.75390625" style="101" customWidth="1"/>
    <col min="19" max="16384" width="9.00390625" style="101" customWidth="1"/>
  </cols>
  <sheetData>
    <row r="1" ht="14.25">
      <c r="B1" s="36" t="s">
        <v>54</v>
      </c>
    </row>
    <row r="4" spans="1:18" ht="24">
      <c r="A4" s="37"/>
      <c r="B4" s="38" t="s">
        <v>34</v>
      </c>
      <c r="C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7.25">
      <c r="A5" s="37"/>
      <c r="B5" s="37"/>
      <c r="C5" s="37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ht="15" thickBot="1">
      <c r="A6" s="98"/>
      <c r="B6" s="40" t="s">
        <v>55</v>
      </c>
      <c r="C6" s="103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98"/>
      <c r="Q6" s="98"/>
      <c r="R6" s="98" t="s">
        <v>2</v>
      </c>
    </row>
    <row r="7" spans="1:18" s="30" customFormat="1" ht="13.5">
      <c r="A7" s="2"/>
      <c r="B7" s="5"/>
      <c r="C7" s="5"/>
      <c r="D7" s="73" t="s">
        <v>3</v>
      </c>
      <c r="E7" s="9"/>
      <c r="F7" s="8" t="s">
        <v>4</v>
      </c>
      <c r="G7" s="9"/>
      <c r="H7" s="7" t="s">
        <v>5</v>
      </c>
      <c r="I7" s="42" t="s">
        <v>56</v>
      </c>
      <c r="J7" s="42"/>
      <c r="K7" s="42"/>
      <c r="L7" s="42"/>
      <c r="M7" s="43"/>
      <c r="N7" s="7" t="s">
        <v>6</v>
      </c>
      <c r="O7" s="7" t="s">
        <v>7</v>
      </c>
      <c r="P7" s="11"/>
      <c r="Q7" s="5"/>
      <c r="R7" s="2"/>
    </row>
    <row r="8" spans="1:18" s="30" customFormat="1" ht="13.5">
      <c r="A8" s="2"/>
      <c r="B8" s="5"/>
      <c r="C8" s="5"/>
      <c r="D8" s="64"/>
      <c r="E8" s="12"/>
      <c r="F8" s="12"/>
      <c r="G8" s="12"/>
      <c r="H8" s="12"/>
      <c r="I8" s="44" t="s">
        <v>57</v>
      </c>
      <c r="J8" s="45"/>
      <c r="K8" s="46"/>
      <c r="L8" s="47" t="s">
        <v>58</v>
      </c>
      <c r="M8" s="47" t="s">
        <v>59</v>
      </c>
      <c r="N8" s="12"/>
      <c r="O8" s="12"/>
      <c r="P8" s="11"/>
      <c r="Q8" s="5"/>
      <c r="R8" s="2"/>
    </row>
    <row r="9" spans="1:18" s="30" customFormat="1" ht="13.5">
      <c r="A9" s="2"/>
      <c r="B9" s="17" t="s">
        <v>138</v>
      </c>
      <c r="C9" s="13"/>
      <c r="D9" s="64" t="s">
        <v>11</v>
      </c>
      <c r="E9" s="14" t="s">
        <v>13</v>
      </c>
      <c r="F9" s="12" t="s">
        <v>12</v>
      </c>
      <c r="G9" s="14" t="s">
        <v>13</v>
      </c>
      <c r="H9" s="12" t="s">
        <v>14</v>
      </c>
      <c r="I9" s="12"/>
      <c r="J9" s="14" t="s">
        <v>13</v>
      </c>
      <c r="K9" s="14" t="s">
        <v>13</v>
      </c>
      <c r="L9" s="12"/>
      <c r="M9" s="12"/>
      <c r="N9" s="12" t="s">
        <v>15</v>
      </c>
      <c r="O9" s="12" t="s">
        <v>16</v>
      </c>
      <c r="P9" s="11"/>
      <c r="Q9" s="17" t="s">
        <v>138</v>
      </c>
      <c r="R9" s="2"/>
    </row>
    <row r="10" spans="1:18" s="92" customFormat="1" ht="13.5">
      <c r="A10" s="15"/>
      <c r="B10" s="5"/>
      <c r="C10" s="5"/>
      <c r="D10" s="64"/>
      <c r="E10" s="12" t="s">
        <v>60</v>
      </c>
      <c r="F10" s="12"/>
      <c r="G10" s="12" t="s">
        <v>61</v>
      </c>
      <c r="H10" s="12"/>
      <c r="I10" s="12" t="s">
        <v>19</v>
      </c>
      <c r="J10" s="12" t="s">
        <v>62</v>
      </c>
      <c r="K10" s="12" t="s">
        <v>63</v>
      </c>
      <c r="L10" s="12" t="s">
        <v>64</v>
      </c>
      <c r="M10" s="12" t="s">
        <v>65</v>
      </c>
      <c r="N10" s="12"/>
      <c r="O10" s="12"/>
      <c r="P10" s="5"/>
      <c r="Q10" s="5"/>
      <c r="R10" s="15"/>
    </row>
    <row r="11" spans="1:18" s="30" customFormat="1" ht="14.25" thickBot="1">
      <c r="A11" s="3"/>
      <c r="B11" s="4"/>
      <c r="C11" s="4"/>
      <c r="D11" s="65"/>
      <c r="E11" s="16"/>
      <c r="F11" s="16"/>
      <c r="G11" s="16"/>
      <c r="H11" s="16"/>
      <c r="I11" s="16"/>
      <c r="J11" s="48"/>
      <c r="K11" s="48"/>
      <c r="L11" s="16"/>
      <c r="M11" s="16"/>
      <c r="N11" s="16"/>
      <c r="O11" s="16"/>
      <c r="P11" s="3"/>
      <c r="Q11" s="4"/>
      <c r="R11" s="3"/>
    </row>
    <row r="12" spans="1:18" ht="52.5" customHeight="1">
      <c r="A12" s="39"/>
      <c r="B12" s="49" t="s">
        <v>23</v>
      </c>
      <c r="C12" s="49"/>
      <c r="D12" s="66">
        <v>39230</v>
      </c>
      <c r="E12" s="34">
        <v>22819</v>
      </c>
      <c r="F12" s="34">
        <v>393891</v>
      </c>
      <c r="G12" s="34">
        <v>131326</v>
      </c>
      <c r="H12" s="34">
        <v>114867</v>
      </c>
      <c r="I12" s="34">
        <v>114867</v>
      </c>
      <c r="J12" s="34">
        <v>106411</v>
      </c>
      <c r="K12" s="34">
        <v>8456</v>
      </c>
      <c r="L12" s="34">
        <v>0</v>
      </c>
      <c r="M12" s="34">
        <v>0</v>
      </c>
      <c r="N12" s="34">
        <v>0</v>
      </c>
      <c r="O12" s="59">
        <v>35897</v>
      </c>
      <c r="P12" s="62"/>
      <c r="Q12" s="49" t="s">
        <v>23</v>
      </c>
      <c r="R12" s="39"/>
    </row>
    <row r="13" spans="2:17" ht="34.5" customHeight="1">
      <c r="B13" s="56" t="s">
        <v>24</v>
      </c>
      <c r="D13" s="66">
        <v>14717</v>
      </c>
      <c r="E13" s="34">
        <v>0</v>
      </c>
      <c r="F13" s="34">
        <v>113946</v>
      </c>
      <c r="G13" s="34">
        <v>27811</v>
      </c>
      <c r="H13" s="34">
        <v>12417</v>
      </c>
      <c r="I13" s="34">
        <v>12417</v>
      </c>
      <c r="J13" s="34">
        <v>0</v>
      </c>
      <c r="K13" s="34">
        <v>12417</v>
      </c>
      <c r="L13" s="34">
        <v>0</v>
      </c>
      <c r="M13" s="34">
        <v>0</v>
      </c>
      <c r="N13" s="34">
        <v>0</v>
      </c>
      <c r="O13" s="34">
        <v>2000</v>
      </c>
      <c r="P13" s="104"/>
      <c r="Q13" s="56" t="s">
        <v>24</v>
      </c>
    </row>
    <row r="14" spans="2:17" ht="34.5" customHeight="1">
      <c r="B14" s="56" t="s">
        <v>25</v>
      </c>
      <c r="D14" s="66">
        <v>133698</v>
      </c>
      <c r="E14" s="34">
        <v>120750</v>
      </c>
      <c r="F14" s="34">
        <v>264739</v>
      </c>
      <c r="G14" s="34">
        <v>211034</v>
      </c>
      <c r="H14" s="34">
        <v>38098</v>
      </c>
      <c r="I14" s="34">
        <v>704</v>
      </c>
      <c r="J14" s="34">
        <v>0</v>
      </c>
      <c r="K14" s="34">
        <v>704</v>
      </c>
      <c r="L14" s="34">
        <v>0</v>
      </c>
      <c r="M14" s="34">
        <v>37394</v>
      </c>
      <c r="N14" s="34">
        <v>0</v>
      </c>
      <c r="O14" s="34">
        <v>62552</v>
      </c>
      <c r="P14" s="104"/>
      <c r="Q14" s="56" t="s">
        <v>25</v>
      </c>
    </row>
    <row r="15" spans="2:17" ht="34.5" customHeight="1">
      <c r="B15" s="56" t="s">
        <v>26</v>
      </c>
      <c r="D15" s="66">
        <v>104519</v>
      </c>
      <c r="E15" s="34">
        <v>0</v>
      </c>
      <c r="F15" s="34">
        <v>357608</v>
      </c>
      <c r="G15" s="34">
        <v>108147</v>
      </c>
      <c r="H15" s="34">
        <v>41948</v>
      </c>
      <c r="I15" s="34">
        <v>41948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4515</v>
      </c>
      <c r="P15" s="104"/>
      <c r="Q15" s="56" t="s">
        <v>26</v>
      </c>
    </row>
    <row r="16" spans="2:17" ht="34.5" customHeight="1">
      <c r="B16" s="56" t="s">
        <v>27</v>
      </c>
      <c r="D16" s="66">
        <v>35319</v>
      </c>
      <c r="E16" s="34">
        <v>0</v>
      </c>
      <c r="F16" s="34">
        <v>592283</v>
      </c>
      <c r="G16" s="34">
        <v>182275</v>
      </c>
      <c r="H16" s="34">
        <v>46470</v>
      </c>
      <c r="I16" s="34">
        <v>45483</v>
      </c>
      <c r="J16" s="34">
        <v>45173</v>
      </c>
      <c r="K16" s="34">
        <v>310</v>
      </c>
      <c r="L16" s="34">
        <v>987</v>
      </c>
      <c r="M16" s="34">
        <v>0</v>
      </c>
      <c r="N16" s="34">
        <v>0</v>
      </c>
      <c r="O16" s="34">
        <v>5000</v>
      </c>
      <c r="P16" s="104"/>
      <c r="Q16" s="56" t="s">
        <v>27</v>
      </c>
    </row>
    <row r="17" spans="2:17" ht="34.5" customHeight="1">
      <c r="B17" s="56" t="s">
        <v>28</v>
      </c>
      <c r="D17" s="66">
        <v>0</v>
      </c>
      <c r="E17" s="34">
        <v>0</v>
      </c>
      <c r="F17" s="34">
        <v>88561</v>
      </c>
      <c r="G17" s="34">
        <v>0</v>
      </c>
      <c r="H17" s="34">
        <v>52787</v>
      </c>
      <c r="I17" s="34">
        <v>49520</v>
      </c>
      <c r="J17" s="34">
        <v>49520</v>
      </c>
      <c r="K17" s="34">
        <v>0</v>
      </c>
      <c r="L17" s="34">
        <v>0</v>
      </c>
      <c r="M17" s="34">
        <v>3267</v>
      </c>
      <c r="N17" s="34">
        <v>0</v>
      </c>
      <c r="O17" s="34">
        <v>0</v>
      </c>
      <c r="P17" s="104"/>
      <c r="Q17" s="56" t="s">
        <v>28</v>
      </c>
    </row>
    <row r="18" spans="2:17" ht="34.5" customHeight="1">
      <c r="B18" s="56" t="s">
        <v>129</v>
      </c>
      <c r="D18" s="66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104"/>
      <c r="Q18" s="56" t="s">
        <v>129</v>
      </c>
    </row>
    <row r="19" spans="2:17" ht="34.5" customHeight="1">
      <c r="B19" s="56" t="s">
        <v>130</v>
      </c>
      <c r="D19" s="66">
        <v>3197</v>
      </c>
      <c r="E19" s="34">
        <v>0</v>
      </c>
      <c r="F19" s="34">
        <v>70740</v>
      </c>
      <c r="G19" s="34">
        <v>0</v>
      </c>
      <c r="H19" s="34">
        <v>9032</v>
      </c>
      <c r="I19" s="34">
        <v>9032</v>
      </c>
      <c r="J19" s="34">
        <v>0</v>
      </c>
      <c r="K19" s="34">
        <v>9032</v>
      </c>
      <c r="L19" s="34">
        <v>0</v>
      </c>
      <c r="M19" s="34">
        <v>0</v>
      </c>
      <c r="N19" s="34">
        <v>0</v>
      </c>
      <c r="O19" s="34">
        <v>18316</v>
      </c>
      <c r="P19" s="104"/>
      <c r="Q19" s="56" t="s">
        <v>130</v>
      </c>
    </row>
    <row r="20" spans="2:17" ht="34.5" customHeight="1">
      <c r="B20" s="56" t="s">
        <v>131</v>
      </c>
      <c r="D20" s="66">
        <v>0</v>
      </c>
      <c r="E20" s="34">
        <v>0</v>
      </c>
      <c r="F20" s="34">
        <v>0</v>
      </c>
      <c r="G20" s="34">
        <v>0</v>
      </c>
      <c r="H20" s="34">
        <v>414</v>
      </c>
      <c r="I20" s="34">
        <v>0</v>
      </c>
      <c r="J20" s="34">
        <v>0</v>
      </c>
      <c r="K20" s="34">
        <v>0</v>
      </c>
      <c r="L20" s="34">
        <v>414</v>
      </c>
      <c r="M20" s="34">
        <v>0</v>
      </c>
      <c r="N20" s="34">
        <v>0</v>
      </c>
      <c r="O20" s="34">
        <v>38450</v>
      </c>
      <c r="P20" s="104"/>
      <c r="Q20" s="56" t="s">
        <v>131</v>
      </c>
    </row>
    <row r="21" spans="2:17" ht="34.5" customHeight="1">
      <c r="B21" s="56" t="s">
        <v>132</v>
      </c>
      <c r="D21" s="66">
        <v>6556</v>
      </c>
      <c r="E21" s="34">
        <v>0</v>
      </c>
      <c r="F21" s="34">
        <v>185071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331</v>
      </c>
      <c r="P21" s="104"/>
      <c r="Q21" s="56" t="s">
        <v>132</v>
      </c>
    </row>
    <row r="22" spans="2:17" ht="34.5" customHeight="1">
      <c r="B22" s="56" t="s">
        <v>133</v>
      </c>
      <c r="D22" s="66">
        <v>0</v>
      </c>
      <c r="E22" s="34">
        <v>0</v>
      </c>
      <c r="F22" s="34">
        <v>216322</v>
      </c>
      <c r="G22" s="34">
        <v>9450</v>
      </c>
      <c r="H22" s="34">
        <v>4869</v>
      </c>
      <c r="I22" s="34">
        <v>4869</v>
      </c>
      <c r="J22" s="34">
        <v>0</v>
      </c>
      <c r="K22" s="34">
        <v>4869</v>
      </c>
      <c r="L22" s="34">
        <v>0</v>
      </c>
      <c r="M22" s="34">
        <v>0</v>
      </c>
      <c r="N22" s="34">
        <v>5305</v>
      </c>
      <c r="O22" s="34">
        <v>335467</v>
      </c>
      <c r="P22" s="104"/>
      <c r="Q22" s="56" t="s">
        <v>133</v>
      </c>
    </row>
    <row r="23" spans="2:17" ht="34.5" customHeight="1">
      <c r="B23" s="56" t="s">
        <v>134</v>
      </c>
      <c r="D23" s="66">
        <v>17537</v>
      </c>
      <c r="E23" s="34">
        <v>0</v>
      </c>
      <c r="F23" s="34">
        <v>347643</v>
      </c>
      <c r="G23" s="34">
        <v>110398</v>
      </c>
      <c r="H23" s="34">
        <v>3037</v>
      </c>
      <c r="I23" s="34">
        <v>3037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117208</v>
      </c>
      <c r="P23" s="104"/>
      <c r="Q23" s="56" t="s">
        <v>134</v>
      </c>
    </row>
    <row r="24" spans="2:17" ht="34.5" customHeight="1">
      <c r="B24" s="56" t="s">
        <v>135</v>
      </c>
      <c r="D24" s="66">
        <v>0</v>
      </c>
      <c r="E24" s="34">
        <v>0</v>
      </c>
      <c r="F24" s="34">
        <v>60000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45743</v>
      </c>
      <c r="P24" s="104"/>
      <c r="Q24" s="56" t="s">
        <v>135</v>
      </c>
    </row>
    <row r="25" spans="2:17" ht="52.5" customHeight="1">
      <c r="B25" s="57" t="s">
        <v>139</v>
      </c>
      <c r="D25" s="66">
        <f aca="true" t="shared" si="0" ref="D25:O25">SUM(D12:D24)</f>
        <v>354773</v>
      </c>
      <c r="E25" s="34">
        <f t="shared" si="0"/>
        <v>143569</v>
      </c>
      <c r="F25" s="34">
        <f t="shared" si="0"/>
        <v>2690804</v>
      </c>
      <c r="G25" s="34">
        <f t="shared" si="0"/>
        <v>780441</v>
      </c>
      <c r="H25" s="34">
        <f t="shared" si="0"/>
        <v>323939</v>
      </c>
      <c r="I25" s="34">
        <f t="shared" si="0"/>
        <v>281877</v>
      </c>
      <c r="J25" s="34">
        <f t="shared" si="0"/>
        <v>201104</v>
      </c>
      <c r="K25" s="34">
        <f t="shared" si="0"/>
        <v>35788</v>
      </c>
      <c r="L25" s="34">
        <f t="shared" si="0"/>
        <v>1401</v>
      </c>
      <c r="M25" s="34">
        <f t="shared" si="0"/>
        <v>40661</v>
      </c>
      <c r="N25" s="34">
        <f t="shared" si="0"/>
        <v>5305</v>
      </c>
      <c r="O25" s="34">
        <f t="shared" si="0"/>
        <v>665479</v>
      </c>
      <c r="P25" s="104"/>
      <c r="Q25" s="57" t="s">
        <v>139</v>
      </c>
    </row>
    <row r="26" spans="2:17" ht="52.5" customHeight="1">
      <c r="B26" s="56" t="s">
        <v>29</v>
      </c>
      <c r="D26" s="66">
        <v>0</v>
      </c>
      <c r="E26" s="34">
        <v>0</v>
      </c>
      <c r="F26" s="34">
        <v>10354</v>
      </c>
      <c r="G26" s="34">
        <v>4252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19076</v>
      </c>
      <c r="P26" s="104"/>
      <c r="Q26" s="56" t="s">
        <v>29</v>
      </c>
    </row>
    <row r="27" spans="2:17" ht="34.5" customHeight="1">
      <c r="B27" s="56" t="s">
        <v>30</v>
      </c>
      <c r="D27" s="66">
        <v>3360</v>
      </c>
      <c r="E27" s="34">
        <v>3360</v>
      </c>
      <c r="F27" s="34">
        <v>0</v>
      </c>
      <c r="G27" s="34">
        <v>0</v>
      </c>
      <c r="H27" s="34">
        <v>316</v>
      </c>
      <c r="I27" s="34">
        <v>316</v>
      </c>
      <c r="J27" s="34">
        <v>0</v>
      </c>
      <c r="K27" s="34">
        <v>316</v>
      </c>
      <c r="L27" s="34">
        <v>0</v>
      </c>
      <c r="M27" s="34">
        <v>0</v>
      </c>
      <c r="N27" s="34">
        <v>0</v>
      </c>
      <c r="O27" s="34">
        <v>0</v>
      </c>
      <c r="P27" s="104"/>
      <c r="Q27" s="56" t="s">
        <v>30</v>
      </c>
    </row>
    <row r="28" spans="2:17" ht="34.5" customHeight="1">
      <c r="B28" s="56" t="s">
        <v>137</v>
      </c>
      <c r="D28" s="66">
        <v>0</v>
      </c>
      <c r="E28" s="34">
        <v>0</v>
      </c>
      <c r="F28" s="34">
        <v>708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8008</v>
      </c>
      <c r="P28" s="104"/>
      <c r="Q28" s="56" t="s">
        <v>137</v>
      </c>
    </row>
    <row r="29" spans="2:17" ht="34.5" customHeight="1">
      <c r="B29" s="56" t="s">
        <v>31</v>
      </c>
      <c r="D29" s="66">
        <v>0</v>
      </c>
      <c r="E29" s="34">
        <v>0</v>
      </c>
      <c r="F29" s="34">
        <v>59904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104"/>
      <c r="Q29" s="56" t="s">
        <v>31</v>
      </c>
    </row>
    <row r="30" spans="2:17" ht="34.5" customHeight="1">
      <c r="B30" s="56" t="s">
        <v>32</v>
      </c>
      <c r="D30" s="66">
        <v>0</v>
      </c>
      <c r="E30" s="34">
        <v>0</v>
      </c>
      <c r="F30" s="34">
        <v>4746</v>
      </c>
      <c r="G30" s="34">
        <v>0</v>
      </c>
      <c r="H30" s="34">
        <v>8031</v>
      </c>
      <c r="I30" s="34">
        <v>0</v>
      </c>
      <c r="J30" s="34">
        <v>0</v>
      </c>
      <c r="K30" s="34">
        <v>0</v>
      </c>
      <c r="L30" s="34">
        <v>8031</v>
      </c>
      <c r="M30" s="34">
        <v>0</v>
      </c>
      <c r="N30" s="34">
        <v>0</v>
      </c>
      <c r="O30" s="34">
        <v>61811</v>
      </c>
      <c r="P30" s="104"/>
      <c r="Q30" s="56" t="s">
        <v>32</v>
      </c>
    </row>
    <row r="31" spans="2:17" ht="34.5" customHeight="1">
      <c r="B31" s="56" t="s">
        <v>33</v>
      </c>
      <c r="D31" s="66">
        <v>2570</v>
      </c>
      <c r="E31" s="34">
        <v>0</v>
      </c>
      <c r="F31" s="34">
        <v>2439</v>
      </c>
      <c r="G31" s="34">
        <v>0</v>
      </c>
      <c r="H31" s="34">
        <v>5188</v>
      </c>
      <c r="I31" s="34">
        <v>5188</v>
      </c>
      <c r="J31" s="34">
        <v>0</v>
      </c>
      <c r="K31" s="34">
        <v>5188</v>
      </c>
      <c r="L31" s="34">
        <v>0</v>
      </c>
      <c r="M31" s="34">
        <v>0</v>
      </c>
      <c r="N31" s="34">
        <v>0</v>
      </c>
      <c r="O31" s="34">
        <v>6024</v>
      </c>
      <c r="P31" s="104"/>
      <c r="Q31" s="56" t="s">
        <v>33</v>
      </c>
    </row>
    <row r="32" spans="2:17" ht="52.5" customHeight="1">
      <c r="B32" s="57" t="s">
        <v>140</v>
      </c>
      <c r="D32" s="66">
        <f aca="true" t="shared" si="1" ref="D32:O32">SUM(D26:D31)</f>
        <v>5930</v>
      </c>
      <c r="E32" s="34">
        <f t="shared" si="1"/>
        <v>3360</v>
      </c>
      <c r="F32" s="34">
        <f t="shared" si="1"/>
        <v>78151</v>
      </c>
      <c r="G32" s="34">
        <f t="shared" si="1"/>
        <v>4252</v>
      </c>
      <c r="H32" s="34">
        <f t="shared" si="1"/>
        <v>13535</v>
      </c>
      <c r="I32" s="34">
        <f t="shared" si="1"/>
        <v>5504</v>
      </c>
      <c r="J32" s="34">
        <f t="shared" si="1"/>
        <v>0</v>
      </c>
      <c r="K32" s="34">
        <f t="shared" si="1"/>
        <v>5504</v>
      </c>
      <c r="L32" s="34">
        <f t="shared" si="1"/>
        <v>8031</v>
      </c>
      <c r="M32" s="34">
        <f t="shared" si="1"/>
        <v>0</v>
      </c>
      <c r="N32" s="34">
        <f t="shared" si="1"/>
        <v>0</v>
      </c>
      <c r="O32" s="34">
        <f t="shared" si="1"/>
        <v>94919</v>
      </c>
      <c r="P32" s="104"/>
      <c r="Q32" s="57" t="s">
        <v>140</v>
      </c>
    </row>
    <row r="33" spans="2:17" ht="52.5" customHeight="1">
      <c r="B33" s="57" t="s">
        <v>136</v>
      </c>
      <c r="D33" s="66">
        <f aca="true" t="shared" si="2" ref="D33:O33">D25+D32</f>
        <v>360703</v>
      </c>
      <c r="E33" s="34">
        <f t="shared" si="2"/>
        <v>146929</v>
      </c>
      <c r="F33" s="34">
        <f t="shared" si="2"/>
        <v>2768955</v>
      </c>
      <c r="G33" s="34">
        <f t="shared" si="2"/>
        <v>784693</v>
      </c>
      <c r="H33" s="34">
        <f t="shared" si="2"/>
        <v>337474</v>
      </c>
      <c r="I33" s="34">
        <f t="shared" si="2"/>
        <v>287381</v>
      </c>
      <c r="J33" s="34">
        <f t="shared" si="2"/>
        <v>201104</v>
      </c>
      <c r="K33" s="34">
        <f t="shared" si="2"/>
        <v>41292</v>
      </c>
      <c r="L33" s="34">
        <f t="shared" si="2"/>
        <v>9432</v>
      </c>
      <c r="M33" s="34">
        <f t="shared" si="2"/>
        <v>40661</v>
      </c>
      <c r="N33" s="34">
        <f t="shared" si="2"/>
        <v>5305</v>
      </c>
      <c r="O33" s="34">
        <f t="shared" si="2"/>
        <v>760398</v>
      </c>
      <c r="P33" s="104"/>
      <c r="Q33" s="57" t="s">
        <v>136</v>
      </c>
    </row>
    <row r="34" spans="1:18" ht="26.25" customHeight="1" thickBot="1">
      <c r="A34" s="98"/>
      <c r="B34" s="58"/>
      <c r="C34" s="103"/>
      <c r="D34" s="81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105"/>
      <c r="Q34" s="58"/>
      <c r="R34" s="98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300" verticalDpi="300" orientation="portrait" paperSize="9" scale="7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zoomScaleNormal="75" workbookViewId="0" topLeftCell="A1">
      <pane xSplit="3" ySplit="11" topLeftCell="F12" activePane="bottomRight" state="frozen"/>
      <selection pane="topLeft" activeCell="T1" sqref="T1:Y16384"/>
      <selection pane="topRight" activeCell="T1" sqref="T1:Y16384"/>
      <selection pane="bottomLeft" activeCell="T1" sqref="T1:Y16384"/>
      <selection pane="bottomRight" activeCell="T1" sqref="T1:Y16384"/>
    </sheetView>
  </sheetViews>
  <sheetFormatPr defaultColWidth="9.00390625" defaultRowHeight="13.5"/>
  <cols>
    <col min="1" max="1" width="1.75390625" style="96" customWidth="1"/>
    <col min="2" max="2" width="13.375" style="96" customWidth="1"/>
    <col min="3" max="3" width="1.75390625" style="96" customWidth="1"/>
    <col min="4" max="15" width="15.25390625" style="96" customWidth="1"/>
    <col min="16" max="16" width="1.75390625" style="96" customWidth="1"/>
    <col min="17" max="17" width="13.375" style="96" customWidth="1"/>
    <col min="18" max="18" width="1.75390625" style="96" customWidth="1"/>
    <col min="19" max="16384" width="9.00390625" style="96" customWidth="1"/>
  </cols>
  <sheetData>
    <row r="1" ht="14.25">
      <c r="B1" s="50" t="s">
        <v>54</v>
      </c>
    </row>
    <row r="4" spans="1:18" ht="24">
      <c r="A4" s="51"/>
      <c r="B4" s="52" t="s">
        <v>34</v>
      </c>
      <c r="C4" s="51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7.25">
      <c r="A5" s="51"/>
      <c r="B5" s="51"/>
      <c r="C5" s="51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5" thickBot="1">
      <c r="A6" s="97"/>
      <c r="B6" s="54" t="s">
        <v>66</v>
      </c>
      <c r="C6" s="97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97"/>
      <c r="Q6" s="97"/>
      <c r="R6" s="98" t="s">
        <v>2</v>
      </c>
    </row>
    <row r="7" spans="1:18" s="33" customFormat="1" ht="13.5">
      <c r="A7" s="19"/>
      <c r="B7" s="21"/>
      <c r="C7" s="21"/>
      <c r="D7" s="67" t="s">
        <v>67</v>
      </c>
      <c r="E7" s="42"/>
      <c r="F7" s="42"/>
      <c r="G7" s="42"/>
      <c r="H7" s="42"/>
      <c r="I7" s="42"/>
      <c r="J7" s="43"/>
      <c r="K7" s="8" t="s">
        <v>8</v>
      </c>
      <c r="L7" s="10"/>
      <c r="M7" s="9"/>
      <c r="N7" s="7" t="s">
        <v>9</v>
      </c>
      <c r="O7" s="46" t="s">
        <v>68</v>
      </c>
      <c r="P7" s="21"/>
      <c r="Q7" s="21"/>
      <c r="R7" s="19"/>
    </row>
    <row r="8" spans="1:18" s="33" customFormat="1" ht="13.5">
      <c r="A8" s="19"/>
      <c r="B8" s="21"/>
      <c r="C8" s="21"/>
      <c r="D8" s="72" t="s">
        <v>57</v>
      </c>
      <c r="E8" s="47" t="s">
        <v>58</v>
      </c>
      <c r="F8" s="47" t="s">
        <v>59</v>
      </c>
      <c r="G8" s="47" t="s">
        <v>69</v>
      </c>
      <c r="H8" s="47" t="s">
        <v>70</v>
      </c>
      <c r="I8" s="47" t="s">
        <v>71</v>
      </c>
      <c r="J8" s="47" t="s">
        <v>72</v>
      </c>
      <c r="K8" s="12"/>
      <c r="L8" s="12"/>
      <c r="M8" s="12"/>
      <c r="N8" s="12"/>
      <c r="O8" s="47" t="s">
        <v>57</v>
      </c>
      <c r="P8" s="21"/>
      <c r="Q8" s="21"/>
      <c r="R8" s="19"/>
    </row>
    <row r="9" spans="1:18" s="33" customFormat="1" ht="13.5">
      <c r="A9" s="19"/>
      <c r="B9" s="17" t="s">
        <v>138</v>
      </c>
      <c r="C9" s="13"/>
      <c r="D9" s="64"/>
      <c r="E9" s="12"/>
      <c r="F9" s="12"/>
      <c r="G9" s="12"/>
      <c r="H9" s="12"/>
      <c r="I9" s="12"/>
      <c r="J9" s="12"/>
      <c r="K9" s="12" t="s">
        <v>17</v>
      </c>
      <c r="L9" s="14" t="s">
        <v>13</v>
      </c>
      <c r="M9" s="14" t="s">
        <v>13</v>
      </c>
      <c r="N9" s="12" t="s">
        <v>41</v>
      </c>
      <c r="O9" s="12"/>
      <c r="P9" s="21"/>
      <c r="Q9" s="17" t="s">
        <v>138</v>
      </c>
      <c r="R9" s="19"/>
    </row>
    <row r="10" spans="1:18" s="33" customFormat="1" ht="13.5">
      <c r="A10" s="19"/>
      <c r="B10" s="21"/>
      <c r="C10" s="21"/>
      <c r="D10" s="64" t="s">
        <v>73</v>
      </c>
      <c r="E10" s="12" t="s">
        <v>74</v>
      </c>
      <c r="F10" s="12" t="s">
        <v>75</v>
      </c>
      <c r="G10" s="12" t="s">
        <v>76</v>
      </c>
      <c r="H10" s="12" t="s">
        <v>77</v>
      </c>
      <c r="I10" s="12" t="s">
        <v>78</v>
      </c>
      <c r="J10" s="12" t="s">
        <v>65</v>
      </c>
      <c r="K10" s="12"/>
      <c r="L10" s="12" t="s">
        <v>79</v>
      </c>
      <c r="M10" s="12" t="s">
        <v>80</v>
      </c>
      <c r="N10" s="12"/>
      <c r="O10" s="12" t="s">
        <v>81</v>
      </c>
      <c r="P10" s="21"/>
      <c r="Q10" s="21"/>
      <c r="R10" s="19"/>
    </row>
    <row r="11" spans="1:18" s="33" customFormat="1" ht="14.25" thickBot="1">
      <c r="A11" s="20"/>
      <c r="B11" s="20"/>
      <c r="C11" s="20"/>
      <c r="D11" s="6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0"/>
      <c r="Q11" s="20"/>
      <c r="R11" s="20"/>
    </row>
    <row r="12" spans="1:18" ht="52.5" customHeight="1">
      <c r="A12" s="53"/>
      <c r="B12" s="49" t="s">
        <v>23</v>
      </c>
      <c r="C12" s="49"/>
      <c r="D12" s="66">
        <v>0</v>
      </c>
      <c r="E12" s="34">
        <v>0</v>
      </c>
      <c r="F12" s="34">
        <v>0</v>
      </c>
      <c r="G12" s="34">
        <v>0</v>
      </c>
      <c r="H12" s="34">
        <v>0</v>
      </c>
      <c r="I12" s="34">
        <v>35897</v>
      </c>
      <c r="J12" s="34">
        <v>0</v>
      </c>
      <c r="K12" s="34">
        <v>4200</v>
      </c>
      <c r="L12" s="34">
        <v>0</v>
      </c>
      <c r="M12" s="34">
        <v>4200</v>
      </c>
      <c r="N12" s="34">
        <v>2914813</v>
      </c>
      <c r="O12" s="59">
        <v>603467</v>
      </c>
      <c r="P12" s="62"/>
      <c r="Q12" s="49" t="s">
        <v>23</v>
      </c>
      <c r="R12" s="53"/>
    </row>
    <row r="13" spans="2:17" ht="34.5" customHeight="1">
      <c r="B13" s="56" t="s">
        <v>24</v>
      </c>
      <c r="D13" s="77">
        <v>0</v>
      </c>
      <c r="E13" s="78">
        <v>2000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38098</v>
      </c>
      <c r="L13" s="78">
        <v>0</v>
      </c>
      <c r="M13" s="78">
        <v>38098</v>
      </c>
      <c r="N13" s="78">
        <v>894990</v>
      </c>
      <c r="O13" s="78">
        <v>149838</v>
      </c>
      <c r="P13" s="99"/>
      <c r="Q13" s="56" t="s">
        <v>24</v>
      </c>
    </row>
    <row r="14" spans="2:17" ht="34.5" customHeight="1">
      <c r="B14" s="56" t="s">
        <v>25</v>
      </c>
      <c r="D14" s="77">
        <v>1113</v>
      </c>
      <c r="E14" s="78">
        <v>14334</v>
      </c>
      <c r="F14" s="78">
        <v>0</v>
      </c>
      <c r="G14" s="78">
        <v>0</v>
      </c>
      <c r="H14" s="78">
        <v>0</v>
      </c>
      <c r="I14" s="78">
        <v>47105</v>
      </c>
      <c r="J14" s="78">
        <v>0</v>
      </c>
      <c r="K14" s="78">
        <v>5518</v>
      </c>
      <c r="L14" s="78">
        <v>0</v>
      </c>
      <c r="M14" s="78">
        <v>5518</v>
      </c>
      <c r="N14" s="78">
        <v>300172</v>
      </c>
      <c r="O14" s="78">
        <v>139992</v>
      </c>
      <c r="P14" s="99"/>
      <c r="Q14" s="56" t="s">
        <v>25</v>
      </c>
    </row>
    <row r="15" spans="2:17" ht="34.5" customHeight="1">
      <c r="B15" s="56" t="s">
        <v>26</v>
      </c>
      <c r="D15" s="77">
        <v>0</v>
      </c>
      <c r="E15" s="78">
        <v>0</v>
      </c>
      <c r="F15" s="78">
        <v>4515</v>
      </c>
      <c r="G15" s="78">
        <v>0</v>
      </c>
      <c r="H15" s="78">
        <v>0</v>
      </c>
      <c r="I15" s="78">
        <v>0</v>
      </c>
      <c r="J15" s="78">
        <v>0</v>
      </c>
      <c r="K15" s="78">
        <v>1619</v>
      </c>
      <c r="L15" s="78">
        <v>0</v>
      </c>
      <c r="M15" s="78">
        <v>1619</v>
      </c>
      <c r="N15" s="78">
        <v>21676</v>
      </c>
      <c r="O15" s="78">
        <v>0</v>
      </c>
      <c r="P15" s="99"/>
      <c r="Q15" s="56" t="s">
        <v>26</v>
      </c>
    </row>
    <row r="16" spans="2:17" ht="34.5" customHeight="1">
      <c r="B16" s="56" t="s">
        <v>27</v>
      </c>
      <c r="D16" s="77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5000</v>
      </c>
      <c r="K16" s="78">
        <v>23476</v>
      </c>
      <c r="L16" s="78">
        <v>0</v>
      </c>
      <c r="M16" s="78">
        <v>0</v>
      </c>
      <c r="N16" s="78">
        <v>1934919</v>
      </c>
      <c r="O16" s="78">
        <v>337526</v>
      </c>
      <c r="P16" s="99"/>
      <c r="Q16" s="56" t="s">
        <v>27</v>
      </c>
    </row>
    <row r="17" spans="2:17" ht="34.5" customHeight="1">
      <c r="B17" s="56" t="s">
        <v>28</v>
      </c>
      <c r="D17" s="77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861</v>
      </c>
      <c r="L17" s="78">
        <v>0</v>
      </c>
      <c r="M17" s="78">
        <v>0</v>
      </c>
      <c r="N17" s="78">
        <v>825625</v>
      </c>
      <c r="O17" s="78">
        <v>209228</v>
      </c>
      <c r="P17" s="99"/>
      <c r="Q17" s="56" t="s">
        <v>28</v>
      </c>
    </row>
    <row r="18" spans="2:17" ht="34.5" customHeight="1">
      <c r="B18" s="56" t="s">
        <v>129</v>
      </c>
      <c r="D18" s="77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481096</v>
      </c>
      <c r="O18" s="78">
        <v>65600</v>
      </c>
      <c r="P18" s="99"/>
      <c r="Q18" s="56" t="s">
        <v>129</v>
      </c>
    </row>
    <row r="19" spans="2:17" ht="34.5" customHeight="1">
      <c r="B19" s="56" t="s">
        <v>130</v>
      </c>
      <c r="D19" s="77">
        <v>0</v>
      </c>
      <c r="E19" s="78">
        <v>3277</v>
      </c>
      <c r="F19" s="78">
        <v>0</v>
      </c>
      <c r="G19" s="78">
        <v>0</v>
      </c>
      <c r="H19" s="78">
        <v>0</v>
      </c>
      <c r="I19" s="78">
        <v>11676</v>
      </c>
      <c r="J19" s="78">
        <v>3363</v>
      </c>
      <c r="K19" s="78">
        <v>0</v>
      </c>
      <c r="L19" s="78">
        <v>0</v>
      </c>
      <c r="M19" s="78">
        <v>0</v>
      </c>
      <c r="N19" s="78">
        <v>101652</v>
      </c>
      <c r="O19" s="78">
        <v>32754</v>
      </c>
      <c r="P19" s="99"/>
      <c r="Q19" s="56" t="s">
        <v>130</v>
      </c>
    </row>
    <row r="20" spans="2:17" ht="34.5" customHeight="1">
      <c r="B20" s="56" t="s">
        <v>131</v>
      </c>
      <c r="D20" s="77">
        <v>0</v>
      </c>
      <c r="E20" s="78">
        <v>0</v>
      </c>
      <c r="F20" s="78">
        <v>0</v>
      </c>
      <c r="G20" s="78">
        <v>0</v>
      </c>
      <c r="H20" s="78">
        <v>0</v>
      </c>
      <c r="I20" s="78">
        <v>38450</v>
      </c>
      <c r="J20" s="78">
        <v>0</v>
      </c>
      <c r="K20" s="78">
        <v>0</v>
      </c>
      <c r="L20" s="78">
        <v>0</v>
      </c>
      <c r="M20" s="78">
        <v>0</v>
      </c>
      <c r="N20" s="78">
        <v>9200</v>
      </c>
      <c r="O20" s="78">
        <v>0</v>
      </c>
      <c r="P20" s="99"/>
      <c r="Q20" s="56" t="s">
        <v>131</v>
      </c>
    </row>
    <row r="21" spans="2:17" ht="34.5" customHeight="1">
      <c r="B21" s="56" t="s">
        <v>132</v>
      </c>
      <c r="D21" s="77">
        <v>0</v>
      </c>
      <c r="E21" s="78">
        <v>0</v>
      </c>
      <c r="F21" s="78">
        <v>0</v>
      </c>
      <c r="G21" s="78">
        <v>0</v>
      </c>
      <c r="H21" s="78">
        <v>0</v>
      </c>
      <c r="I21" s="78">
        <v>331</v>
      </c>
      <c r="J21" s="78">
        <v>0</v>
      </c>
      <c r="K21" s="78">
        <v>99</v>
      </c>
      <c r="L21" s="78">
        <v>0</v>
      </c>
      <c r="M21" s="78">
        <v>0</v>
      </c>
      <c r="N21" s="78">
        <v>858133</v>
      </c>
      <c r="O21" s="78">
        <v>97000</v>
      </c>
      <c r="P21" s="99"/>
      <c r="Q21" s="56" t="s">
        <v>132</v>
      </c>
    </row>
    <row r="22" spans="2:17" ht="34.5" customHeight="1">
      <c r="B22" s="56" t="s">
        <v>133</v>
      </c>
      <c r="D22" s="77">
        <v>217116</v>
      </c>
      <c r="E22" s="78">
        <v>0</v>
      </c>
      <c r="F22" s="78">
        <v>0</v>
      </c>
      <c r="G22" s="78">
        <v>0</v>
      </c>
      <c r="H22" s="78">
        <v>0</v>
      </c>
      <c r="I22" s="78">
        <v>113892</v>
      </c>
      <c r="J22" s="78">
        <v>4459</v>
      </c>
      <c r="K22" s="78">
        <v>0</v>
      </c>
      <c r="L22" s="78">
        <v>0</v>
      </c>
      <c r="M22" s="78">
        <v>0</v>
      </c>
      <c r="N22" s="78">
        <v>109549</v>
      </c>
      <c r="O22" s="78">
        <v>47922</v>
      </c>
      <c r="P22" s="99"/>
      <c r="Q22" s="56" t="s">
        <v>133</v>
      </c>
    </row>
    <row r="23" spans="2:17" ht="34.5" customHeight="1">
      <c r="B23" s="56" t="s">
        <v>134</v>
      </c>
      <c r="D23" s="77">
        <v>4175</v>
      </c>
      <c r="E23" s="78">
        <v>13938</v>
      </c>
      <c r="F23" s="78">
        <v>0</v>
      </c>
      <c r="G23" s="78">
        <v>0</v>
      </c>
      <c r="H23" s="78">
        <v>0</v>
      </c>
      <c r="I23" s="78">
        <v>58345</v>
      </c>
      <c r="J23" s="78">
        <v>40750</v>
      </c>
      <c r="K23" s="78">
        <v>0</v>
      </c>
      <c r="L23" s="78">
        <v>0</v>
      </c>
      <c r="M23" s="78">
        <v>0</v>
      </c>
      <c r="N23" s="78">
        <v>580555</v>
      </c>
      <c r="O23" s="78">
        <v>171322</v>
      </c>
      <c r="P23" s="99"/>
      <c r="Q23" s="56" t="s">
        <v>134</v>
      </c>
    </row>
    <row r="24" spans="2:17" ht="34.5" customHeight="1">
      <c r="B24" s="56" t="s">
        <v>135</v>
      </c>
      <c r="D24" s="77">
        <v>0</v>
      </c>
      <c r="E24" s="78">
        <v>24204</v>
      </c>
      <c r="F24" s="78">
        <v>0</v>
      </c>
      <c r="G24" s="78">
        <v>0</v>
      </c>
      <c r="H24" s="78">
        <v>0</v>
      </c>
      <c r="I24" s="78">
        <v>19900</v>
      </c>
      <c r="J24" s="78">
        <v>1639</v>
      </c>
      <c r="K24" s="78">
        <v>14441</v>
      </c>
      <c r="L24" s="78">
        <v>14441</v>
      </c>
      <c r="M24" s="78">
        <v>0</v>
      </c>
      <c r="N24" s="78">
        <v>251720</v>
      </c>
      <c r="O24" s="78">
        <v>247580</v>
      </c>
      <c r="P24" s="99"/>
      <c r="Q24" s="56" t="s">
        <v>135</v>
      </c>
    </row>
    <row r="25" spans="2:17" ht="52.5" customHeight="1">
      <c r="B25" s="57" t="s">
        <v>139</v>
      </c>
      <c r="D25" s="77">
        <f>SUM(D12:D24)</f>
        <v>222404</v>
      </c>
      <c r="E25" s="78">
        <f aca="true" t="shared" si="0" ref="E25:O25">SUM(E12:E24)</f>
        <v>57753</v>
      </c>
      <c r="F25" s="78">
        <f t="shared" si="0"/>
        <v>4515</v>
      </c>
      <c r="G25" s="78">
        <f t="shared" si="0"/>
        <v>0</v>
      </c>
      <c r="H25" s="78">
        <f t="shared" si="0"/>
        <v>0</v>
      </c>
      <c r="I25" s="78">
        <f t="shared" si="0"/>
        <v>325596</v>
      </c>
      <c r="J25" s="78">
        <f t="shared" si="0"/>
        <v>55211</v>
      </c>
      <c r="K25" s="78">
        <f t="shared" si="0"/>
        <v>88312</v>
      </c>
      <c r="L25" s="78">
        <f t="shared" si="0"/>
        <v>14441</v>
      </c>
      <c r="M25" s="78">
        <f t="shared" si="0"/>
        <v>49435</v>
      </c>
      <c r="N25" s="78">
        <f t="shared" si="0"/>
        <v>9284100</v>
      </c>
      <c r="O25" s="78">
        <f t="shared" si="0"/>
        <v>2102229</v>
      </c>
      <c r="P25" s="99"/>
      <c r="Q25" s="57" t="s">
        <v>139</v>
      </c>
    </row>
    <row r="26" spans="2:17" ht="52.5" customHeight="1">
      <c r="B26" s="56" t="s">
        <v>29</v>
      </c>
      <c r="D26" s="77">
        <v>294</v>
      </c>
      <c r="E26" s="78">
        <v>0</v>
      </c>
      <c r="F26" s="78">
        <v>0</v>
      </c>
      <c r="G26" s="78">
        <v>0</v>
      </c>
      <c r="H26" s="78">
        <v>0</v>
      </c>
      <c r="I26" s="78">
        <v>18782</v>
      </c>
      <c r="J26" s="78">
        <v>0</v>
      </c>
      <c r="K26" s="78">
        <v>0</v>
      </c>
      <c r="L26" s="78">
        <v>0</v>
      </c>
      <c r="M26" s="78">
        <v>0</v>
      </c>
      <c r="N26" s="78">
        <v>365484</v>
      </c>
      <c r="O26" s="78">
        <v>365364</v>
      </c>
      <c r="P26" s="99"/>
      <c r="Q26" s="56" t="s">
        <v>29</v>
      </c>
    </row>
    <row r="27" spans="2:17" ht="34.5" customHeight="1">
      <c r="B27" s="56" t="s">
        <v>30</v>
      </c>
      <c r="D27" s="77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11025</v>
      </c>
      <c r="O27" s="78">
        <v>11025</v>
      </c>
      <c r="P27" s="99"/>
      <c r="Q27" s="56" t="s">
        <v>30</v>
      </c>
    </row>
    <row r="28" spans="2:17" ht="34.5" customHeight="1">
      <c r="B28" s="56" t="s">
        <v>137</v>
      </c>
      <c r="D28" s="77">
        <v>0</v>
      </c>
      <c r="E28" s="78">
        <v>0</v>
      </c>
      <c r="F28" s="78">
        <v>0</v>
      </c>
      <c r="G28" s="78">
        <v>0</v>
      </c>
      <c r="H28" s="78">
        <v>0</v>
      </c>
      <c r="I28" s="78">
        <v>8008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99"/>
      <c r="Q28" s="56" t="s">
        <v>137</v>
      </c>
    </row>
    <row r="29" spans="2:17" ht="34.5" customHeight="1">
      <c r="B29" s="56" t="s">
        <v>31</v>
      </c>
      <c r="D29" s="77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787</v>
      </c>
      <c r="O29" s="78">
        <v>0</v>
      </c>
      <c r="P29" s="99"/>
      <c r="Q29" s="56" t="s">
        <v>31</v>
      </c>
    </row>
    <row r="30" spans="2:17" ht="34.5" customHeight="1">
      <c r="B30" s="56" t="s">
        <v>32</v>
      </c>
      <c r="D30" s="77">
        <v>2213</v>
      </c>
      <c r="E30" s="78">
        <v>0</v>
      </c>
      <c r="F30" s="78">
        <v>0</v>
      </c>
      <c r="G30" s="78">
        <v>0</v>
      </c>
      <c r="H30" s="78">
        <v>0</v>
      </c>
      <c r="I30" s="78">
        <v>59598</v>
      </c>
      <c r="J30" s="78">
        <v>0</v>
      </c>
      <c r="K30" s="78">
        <v>0</v>
      </c>
      <c r="L30" s="78">
        <v>0</v>
      </c>
      <c r="M30" s="78">
        <v>0</v>
      </c>
      <c r="N30" s="78">
        <v>78965</v>
      </c>
      <c r="O30" s="78">
        <v>71870</v>
      </c>
      <c r="P30" s="99"/>
      <c r="Q30" s="56" t="s">
        <v>32</v>
      </c>
    </row>
    <row r="31" spans="2:17" ht="34.5" customHeight="1">
      <c r="B31" s="56" t="s">
        <v>33</v>
      </c>
      <c r="D31" s="77">
        <v>5024</v>
      </c>
      <c r="E31" s="78">
        <v>0</v>
      </c>
      <c r="F31" s="78">
        <v>0</v>
      </c>
      <c r="G31" s="78">
        <v>0</v>
      </c>
      <c r="H31" s="78">
        <v>0</v>
      </c>
      <c r="I31" s="78">
        <v>1000</v>
      </c>
      <c r="J31" s="78">
        <v>0</v>
      </c>
      <c r="K31" s="78">
        <v>0</v>
      </c>
      <c r="L31" s="78">
        <v>0</v>
      </c>
      <c r="M31" s="78">
        <v>0</v>
      </c>
      <c r="N31" s="78">
        <v>137490</v>
      </c>
      <c r="O31" s="78">
        <v>137490</v>
      </c>
      <c r="P31" s="99"/>
      <c r="Q31" s="56" t="s">
        <v>33</v>
      </c>
    </row>
    <row r="32" spans="2:17" ht="52.5" customHeight="1">
      <c r="B32" s="57" t="s">
        <v>140</v>
      </c>
      <c r="D32" s="77">
        <f aca="true" t="shared" si="1" ref="D32:O32">SUM(D26:D31)</f>
        <v>7531</v>
      </c>
      <c r="E32" s="78">
        <f t="shared" si="1"/>
        <v>0</v>
      </c>
      <c r="F32" s="78">
        <f t="shared" si="1"/>
        <v>0</v>
      </c>
      <c r="G32" s="78">
        <f t="shared" si="1"/>
        <v>0</v>
      </c>
      <c r="H32" s="78">
        <f t="shared" si="1"/>
        <v>0</v>
      </c>
      <c r="I32" s="78">
        <f t="shared" si="1"/>
        <v>87388</v>
      </c>
      <c r="J32" s="78">
        <f t="shared" si="1"/>
        <v>0</v>
      </c>
      <c r="K32" s="78">
        <f t="shared" si="1"/>
        <v>0</v>
      </c>
      <c r="L32" s="78">
        <f t="shared" si="1"/>
        <v>0</v>
      </c>
      <c r="M32" s="78">
        <f t="shared" si="1"/>
        <v>0</v>
      </c>
      <c r="N32" s="78">
        <f t="shared" si="1"/>
        <v>593751</v>
      </c>
      <c r="O32" s="78">
        <f t="shared" si="1"/>
        <v>585749</v>
      </c>
      <c r="P32" s="99"/>
      <c r="Q32" s="57" t="s">
        <v>140</v>
      </c>
    </row>
    <row r="33" spans="2:17" ht="52.5" customHeight="1">
      <c r="B33" s="57" t="s">
        <v>136</v>
      </c>
      <c r="D33" s="77">
        <f aca="true" t="shared" si="2" ref="D33:O33">D25+D32</f>
        <v>229935</v>
      </c>
      <c r="E33" s="78">
        <f t="shared" si="2"/>
        <v>57753</v>
      </c>
      <c r="F33" s="78">
        <f t="shared" si="2"/>
        <v>4515</v>
      </c>
      <c r="G33" s="78">
        <f t="shared" si="2"/>
        <v>0</v>
      </c>
      <c r="H33" s="78">
        <f t="shared" si="2"/>
        <v>0</v>
      </c>
      <c r="I33" s="78">
        <f t="shared" si="2"/>
        <v>412984</v>
      </c>
      <c r="J33" s="78">
        <f t="shared" si="2"/>
        <v>55211</v>
      </c>
      <c r="K33" s="78">
        <f t="shared" si="2"/>
        <v>88312</v>
      </c>
      <c r="L33" s="78">
        <f t="shared" si="2"/>
        <v>14441</v>
      </c>
      <c r="M33" s="78">
        <f t="shared" si="2"/>
        <v>49435</v>
      </c>
      <c r="N33" s="78">
        <f t="shared" si="2"/>
        <v>9877851</v>
      </c>
      <c r="O33" s="78">
        <f t="shared" si="2"/>
        <v>2687978</v>
      </c>
      <c r="P33" s="99"/>
      <c r="Q33" s="57" t="s">
        <v>136</v>
      </c>
    </row>
    <row r="34" spans="1:18" ht="26.25" customHeight="1" thickBot="1">
      <c r="A34" s="97"/>
      <c r="B34" s="58"/>
      <c r="C34" s="97"/>
      <c r="D34" s="79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100"/>
      <c r="Q34" s="58"/>
      <c r="R34" s="9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zoomScaleNormal="75" workbookViewId="0" topLeftCell="A1">
      <pane xSplit="3" ySplit="11" topLeftCell="E12" activePane="bottomRight" state="frozen"/>
      <selection pane="topLeft" activeCell="T1" sqref="T1:Y16384"/>
      <selection pane="topRight" activeCell="T1" sqref="T1:Y16384"/>
      <selection pane="bottomLeft" activeCell="T1" sqref="T1:Y16384"/>
      <selection pane="bottomRight" activeCell="T1" sqref="T1:Y16384"/>
    </sheetView>
  </sheetViews>
  <sheetFormatPr defaultColWidth="9.00390625" defaultRowHeight="13.5"/>
  <cols>
    <col min="1" max="1" width="1.75390625" style="96" customWidth="1"/>
    <col min="2" max="2" width="13.375" style="96" customWidth="1"/>
    <col min="3" max="3" width="1.75390625" style="96" customWidth="1"/>
    <col min="4" max="15" width="15.25390625" style="96" customWidth="1"/>
    <col min="16" max="16" width="1.75390625" style="96" customWidth="1"/>
    <col min="17" max="17" width="13.375" style="96" customWidth="1"/>
    <col min="18" max="18" width="1.75390625" style="96" customWidth="1"/>
    <col min="19" max="16384" width="9.00390625" style="96" customWidth="1"/>
  </cols>
  <sheetData>
    <row r="1" ht="14.25">
      <c r="B1" s="50" t="s">
        <v>54</v>
      </c>
    </row>
    <row r="4" spans="1:18" ht="24">
      <c r="A4" s="51"/>
      <c r="B4" s="52" t="s">
        <v>34</v>
      </c>
      <c r="C4" s="51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7.25">
      <c r="A5" s="51"/>
      <c r="B5" s="51"/>
      <c r="C5" s="51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5" thickBot="1">
      <c r="A6" s="97"/>
      <c r="B6" s="54" t="s">
        <v>66</v>
      </c>
      <c r="C6" s="97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97"/>
      <c r="Q6" s="97"/>
      <c r="R6" s="98" t="s">
        <v>2</v>
      </c>
    </row>
    <row r="7" spans="1:18" s="33" customFormat="1" ht="13.5">
      <c r="A7" s="19"/>
      <c r="B7" s="21"/>
      <c r="C7" s="21"/>
      <c r="D7" s="71" t="s">
        <v>82</v>
      </c>
      <c r="E7" s="10"/>
      <c r="F7" s="10"/>
      <c r="G7" s="10"/>
      <c r="H7" s="10"/>
      <c r="I7" s="10"/>
      <c r="J7" s="10"/>
      <c r="K7" s="10"/>
      <c r="L7" s="10"/>
      <c r="M7" s="10"/>
      <c r="N7" s="9"/>
      <c r="O7" s="7" t="s">
        <v>36</v>
      </c>
      <c r="P7" s="21"/>
      <c r="Q7" s="21"/>
      <c r="R7" s="19"/>
    </row>
    <row r="8" spans="1:18" s="33" customFormat="1" ht="13.5">
      <c r="A8" s="19"/>
      <c r="B8" s="21"/>
      <c r="C8" s="21"/>
      <c r="D8" s="72" t="s">
        <v>58</v>
      </c>
      <c r="E8" s="47" t="s">
        <v>59</v>
      </c>
      <c r="F8" s="47" t="s">
        <v>69</v>
      </c>
      <c r="G8" s="47" t="s">
        <v>70</v>
      </c>
      <c r="H8" s="55" t="s">
        <v>71</v>
      </c>
      <c r="I8" s="45"/>
      <c r="J8" s="45"/>
      <c r="K8" s="45"/>
      <c r="L8" s="46"/>
      <c r="M8" s="47" t="s">
        <v>72</v>
      </c>
      <c r="N8" s="47" t="s">
        <v>83</v>
      </c>
      <c r="O8" s="12"/>
      <c r="P8" s="21"/>
      <c r="Q8" s="21"/>
      <c r="R8" s="19"/>
    </row>
    <row r="9" spans="1:18" s="33" customFormat="1" ht="13.5">
      <c r="A9" s="19"/>
      <c r="B9" s="17" t="s">
        <v>138</v>
      </c>
      <c r="C9" s="13"/>
      <c r="D9" s="64"/>
      <c r="E9" s="12"/>
      <c r="F9" s="12"/>
      <c r="G9" s="12"/>
      <c r="H9" s="12"/>
      <c r="I9" s="14" t="s">
        <v>13</v>
      </c>
      <c r="J9" s="14" t="s">
        <v>13</v>
      </c>
      <c r="K9" s="14" t="s">
        <v>13</v>
      </c>
      <c r="L9" s="14" t="s">
        <v>13</v>
      </c>
      <c r="M9" s="12"/>
      <c r="N9" s="12"/>
      <c r="O9" s="12" t="s">
        <v>42</v>
      </c>
      <c r="P9" s="21"/>
      <c r="Q9" s="17" t="s">
        <v>138</v>
      </c>
      <c r="R9" s="19"/>
    </row>
    <row r="10" spans="1:18" s="33" customFormat="1" ht="13.5">
      <c r="A10" s="19"/>
      <c r="B10" s="21"/>
      <c r="C10" s="21"/>
      <c r="D10" s="64" t="s">
        <v>84</v>
      </c>
      <c r="E10" s="12" t="s">
        <v>85</v>
      </c>
      <c r="F10" s="12" t="s">
        <v>76</v>
      </c>
      <c r="G10" s="12" t="s">
        <v>86</v>
      </c>
      <c r="H10" s="12" t="s">
        <v>87</v>
      </c>
      <c r="I10" s="12" t="s">
        <v>88</v>
      </c>
      <c r="J10" s="12" t="s">
        <v>89</v>
      </c>
      <c r="K10" s="12" t="s">
        <v>90</v>
      </c>
      <c r="L10" s="12" t="s">
        <v>91</v>
      </c>
      <c r="M10" s="12" t="s">
        <v>92</v>
      </c>
      <c r="N10" s="12" t="s">
        <v>65</v>
      </c>
      <c r="O10" s="12"/>
      <c r="P10" s="5"/>
      <c r="Q10" s="21"/>
      <c r="R10" s="19"/>
    </row>
    <row r="11" spans="1:18" s="33" customFormat="1" ht="14.25" thickBot="1">
      <c r="A11" s="20"/>
      <c r="B11" s="20"/>
      <c r="C11" s="20"/>
      <c r="D11" s="6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3"/>
      <c r="Q11" s="20"/>
      <c r="R11" s="20"/>
    </row>
    <row r="12" spans="1:18" ht="52.5" customHeight="1">
      <c r="A12" s="53"/>
      <c r="B12" s="49" t="s">
        <v>23</v>
      </c>
      <c r="C12" s="49"/>
      <c r="D12" s="66">
        <v>571</v>
      </c>
      <c r="E12" s="34">
        <v>0</v>
      </c>
      <c r="F12" s="34">
        <v>0</v>
      </c>
      <c r="G12" s="34">
        <v>0</v>
      </c>
      <c r="H12" s="34">
        <v>2148661</v>
      </c>
      <c r="I12" s="34">
        <v>808304</v>
      </c>
      <c r="J12" s="34">
        <v>0</v>
      </c>
      <c r="K12" s="34">
        <v>1220032</v>
      </c>
      <c r="L12" s="34">
        <v>116725</v>
      </c>
      <c r="M12" s="34">
        <v>147196</v>
      </c>
      <c r="N12" s="34">
        <v>14918</v>
      </c>
      <c r="O12" s="59">
        <v>16318</v>
      </c>
      <c r="P12" s="62"/>
      <c r="Q12" s="49" t="s">
        <v>23</v>
      </c>
      <c r="R12" s="53"/>
    </row>
    <row r="13" spans="2:17" ht="34.5" customHeight="1">
      <c r="B13" s="56" t="s">
        <v>24</v>
      </c>
      <c r="D13" s="77">
        <v>6347</v>
      </c>
      <c r="E13" s="78">
        <v>0</v>
      </c>
      <c r="F13" s="78">
        <v>0</v>
      </c>
      <c r="G13" s="78">
        <v>0</v>
      </c>
      <c r="H13" s="78">
        <v>673726</v>
      </c>
      <c r="I13" s="78">
        <v>287211</v>
      </c>
      <c r="J13" s="78">
        <v>0</v>
      </c>
      <c r="K13" s="78">
        <v>344672</v>
      </c>
      <c r="L13" s="78">
        <v>41843</v>
      </c>
      <c r="M13" s="78">
        <v>65079</v>
      </c>
      <c r="N13" s="78">
        <v>0</v>
      </c>
      <c r="O13" s="78">
        <v>0</v>
      </c>
      <c r="P13" s="99"/>
      <c r="Q13" s="56" t="s">
        <v>24</v>
      </c>
    </row>
    <row r="14" spans="2:17" ht="34.5" customHeight="1">
      <c r="B14" s="56" t="s">
        <v>25</v>
      </c>
      <c r="D14" s="77">
        <v>0</v>
      </c>
      <c r="E14" s="78">
        <v>0</v>
      </c>
      <c r="F14" s="78">
        <v>0</v>
      </c>
      <c r="G14" s="78">
        <v>0</v>
      </c>
      <c r="H14" s="78">
        <v>141343</v>
      </c>
      <c r="I14" s="78">
        <v>50739</v>
      </c>
      <c r="J14" s="78">
        <v>0</v>
      </c>
      <c r="K14" s="78">
        <v>31511</v>
      </c>
      <c r="L14" s="78">
        <v>59093</v>
      </c>
      <c r="M14" s="78">
        <v>18837</v>
      </c>
      <c r="N14" s="78">
        <v>0</v>
      </c>
      <c r="O14" s="78">
        <v>23642</v>
      </c>
      <c r="P14" s="99"/>
      <c r="Q14" s="56" t="s">
        <v>25</v>
      </c>
    </row>
    <row r="15" spans="2:17" ht="34.5" customHeight="1">
      <c r="B15" s="56" t="s">
        <v>26</v>
      </c>
      <c r="D15" s="77">
        <v>0</v>
      </c>
      <c r="E15" s="78">
        <v>0</v>
      </c>
      <c r="F15" s="78">
        <v>0</v>
      </c>
      <c r="G15" s="78">
        <v>0</v>
      </c>
      <c r="H15" s="78">
        <v>3847</v>
      </c>
      <c r="I15" s="78">
        <v>0</v>
      </c>
      <c r="J15" s="78">
        <v>0</v>
      </c>
      <c r="K15" s="78">
        <v>3847</v>
      </c>
      <c r="L15" s="78">
        <v>0</v>
      </c>
      <c r="M15" s="78">
        <v>17829</v>
      </c>
      <c r="N15" s="78">
        <v>0</v>
      </c>
      <c r="O15" s="78">
        <v>56476</v>
      </c>
      <c r="P15" s="99"/>
      <c r="Q15" s="56" t="s">
        <v>26</v>
      </c>
    </row>
    <row r="16" spans="2:17" ht="34.5" customHeight="1">
      <c r="B16" s="56" t="s">
        <v>27</v>
      </c>
      <c r="D16" s="77">
        <v>0</v>
      </c>
      <c r="E16" s="78">
        <v>0</v>
      </c>
      <c r="F16" s="78">
        <v>0</v>
      </c>
      <c r="G16" s="78">
        <v>0</v>
      </c>
      <c r="H16" s="78">
        <v>559805</v>
      </c>
      <c r="I16" s="78">
        <v>449081</v>
      </c>
      <c r="J16" s="78">
        <v>0</v>
      </c>
      <c r="K16" s="78">
        <v>13335</v>
      </c>
      <c r="L16" s="78">
        <v>97389</v>
      </c>
      <c r="M16" s="78">
        <v>1037588</v>
      </c>
      <c r="N16" s="78">
        <v>0</v>
      </c>
      <c r="O16" s="78">
        <v>2920</v>
      </c>
      <c r="P16" s="99"/>
      <c r="Q16" s="56" t="s">
        <v>27</v>
      </c>
    </row>
    <row r="17" spans="2:17" ht="34.5" customHeight="1">
      <c r="B17" s="56" t="s">
        <v>28</v>
      </c>
      <c r="D17" s="77">
        <v>0</v>
      </c>
      <c r="E17" s="78">
        <v>0</v>
      </c>
      <c r="F17" s="78">
        <v>0</v>
      </c>
      <c r="G17" s="78">
        <v>0</v>
      </c>
      <c r="H17" s="78">
        <v>610247</v>
      </c>
      <c r="I17" s="78">
        <v>101228</v>
      </c>
      <c r="J17" s="78">
        <v>0</v>
      </c>
      <c r="K17" s="78">
        <v>336425</v>
      </c>
      <c r="L17" s="78">
        <v>172594</v>
      </c>
      <c r="M17" s="78">
        <v>0</v>
      </c>
      <c r="N17" s="78">
        <v>6150</v>
      </c>
      <c r="O17" s="78">
        <v>0</v>
      </c>
      <c r="P17" s="99"/>
      <c r="Q17" s="56" t="s">
        <v>28</v>
      </c>
    </row>
    <row r="18" spans="2:17" ht="34.5" customHeight="1">
      <c r="B18" s="56" t="s">
        <v>129</v>
      </c>
      <c r="D18" s="77">
        <v>0</v>
      </c>
      <c r="E18" s="78">
        <v>0</v>
      </c>
      <c r="F18" s="78">
        <v>0</v>
      </c>
      <c r="G18" s="78">
        <v>0</v>
      </c>
      <c r="H18" s="78">
        <v>415496</v>
      </c>
      <c r="I18" s="78">
        <v>415496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99"/>
      <c r="Q18" s="56" t="s">
        <v>129</v>
      </c>
    </row>
    <row r="19" spans="2:17" ht="34.5" customHeight="1">
      <c r="B19" s="56" t="s">
        <v>130</v>
      </c>
      <c r="D19" s="77">
        <v>2048</v>
      </c>
      <c r="E19" s="78">
        <v>0</v>
      </c>
      <c r="F19" s="78">
        <v>0</v>
      </c>
      <c r="G19" s="78">
        <v>0</v>
      </c>
      <c r="H19" s="78">
        <v>59490</v>
      </c>
      <c r="I19" s="78">
        <v>0</v>
      </c>
      <c r="J19" s="78">
        <v>0</v>
      </c>
      <c r="K19" s="78">
        <v>0</v>
      </c>
      <c r="L19" s="78">
        <v>59490</v>
      </c>
      <c r="M19" s="78">
        <v>7360</v>
      </c>
      <c r="N19" s="78">
        <v>0</v>
      </c>
      <c r="O19" s="78">
        <v>0</v>
      </c>
      <c r="P19" s="99"/>
      <c r="Q19" s="56" t="s">
        <v>130</v>
      </c>
    </row>
    <row r="20" spans="2:17" ht="34.5" customHeight="1">
      <c r="B20" s="56" t="s">
        <v>131</v>
      </c>
      <c r="D20" s="77">
        <v>0</v>
      </c>
      <c r="E20" s="78">
        <v>8400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800</v>
      </c>
      <c r="N20" s="78">
        <v>0</v>
      </c>
      <c r="O20" s="78">
        <v>0</v>
      </c>
      <c r="P20" s="99"/>
      <c r="Q20" s="56" t="s">
        <v>131</v>
      </c>
    </row>
    <row r="21" spans="2:17" ht="34.5" customHeight="1">
      <c r="B21" s="56" t="s">
        <v>132</v>
      </c>
      <c r="D21" s="77">
        <v>0</v>
      </c>
      <c r="E21" s="78">
        <v>0</v>
      </c>
      <c r="F21" s="78">
        <v>0</v>
      </c>
      <c r="G21" s="78">
        <v>0</v>
      </c>
      <c r="H21" s="78">
        <v>325000</v>
      </c>
      <c r="I21" s="78">
        <v>325000</v>
      </c>
      <c r="J21" s="78">
        <v>0</v>
      </c>
      <c r="K21" s="78">
        <v>0</v>
      </c>
      <c r="L21" s="78">
        <v>0</v>
      </c>
      <c r="M21" s="78">
        <v>436133</v>
      </c>
      <c r="N21" s="78">
        <v>0</v>
      </c>
      <c r="O21" s="78">
        <v>0</v>
      </c>
      <c r="P21" s="99"/>
      <c r="Q21" s="56" t="s">
        <v>132</v>
      </c>
    </row>
    <row r="22" spans="2:17" ht="34.5" customHeight="1">
      <c r="B22" s="56" t="s">
        <v>133</v>
      </c>
      <c r="D22" s="77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61627</v>
      </c>
      <c r="N22" s="78">
        <v>0</v>
      </c>
      <c r="O22" s="78">
        <v>584424</v>
      </c>
      <c r="P22" s="99"/>
      <c r="Q22" s="56" t="s">
        <v>133</v>
      </c>
    </row>
    <row r="23" spans="2:17" ht="34.5" customHeight="1">
      <c r="B23" s="56" t="s">
        <v>134</v>
      </c>
      <c r="D23" s="77">
        <v>0</v>
      </c>
      <c r="E23" s="78">
        <v>0</v>
      </c>
      <c r="F23" s="78">
        <v>0</v>
      </c>
      <c r="G23" s="78">
        <v>0</v>
      </c>
      <c r="H23" s="78">
        <v>401137</v>
      </c>
      <c r="I23" s="78">
        <v>362545</v>
      </c>
      <c r="J23" s="78">
        <v>0</v>
      </c>
      <c r="K23" s="78">
        <v>0</v>
      </c>
      <c r="L23" s="78">
        <v>36092</v>
      </c>
      <c r="M23" s="78">
        <v>8096</v>
      </c>
      <c r="N23" s="78">
        <v>0</v>
      </c>
      <c r="O23" s="78">
        <v>0</v>
      </c>
      <c r="P23" s="99"/>
      <c r="Q23" s="56" t="s">
        <v>134</v>
      </c>
    </row>
    <row r="24" spans="2:17" ht="34.5" customHeight="1">
      <c r="B24" s="56" t="s">
        <v>135</v>
      </c>
      <c r="D24" s="77">
        <v>0</v>
      </c>
      <c r="E24" s="78">
        <v>0</v>
      </c>
      <c r="F24" s="78">
        <v>0</v>
      </c>
      <c r="G24" s="78">
        <v>0</v>
      </c>
      <c r="H24" s="78">
        <v>4140</v>
      </c>
      <c r="I24" s="78">
        <v>0</v>
      </c>
      <c r="J24" s="78">
        <v>0</v>
      </c>
      <c r="K24" s="78">
        <v>4140</v>
      </c>
      <c r="L24" s="78">
        <v>0</v>
      </c>
      <c r="M24" s="78">
        <v>0</v>
      </c>
      <c r="N24" s="78">
        <v>0</v>
      </c>
      <c r="O24" s="78">
        <v>9086</v>
      </c>
      <c r="P24" s="99"/>
      <c r="Q24" s="56" t="s">
        <v>135</v>
      </c>
    </row>
    <row r="25" spans="2:17" ht="52.5" customHeight="1">
      <c r="B25" s="57" t="s">
        <v>139</v>
      </c>
      <c r="D25" s="77">
        <f aca="true" t="shared" si="0" ref="D25:O25">SUM(D12:D24)</f>
        <v>8966</v>
      </c>
      <c r="E25" s="78">
        <f t="shared" si="0"/>
        <v>8400</v>
      </c>
      <c r="F25" s="78">
        <f t="shared" si="0"/>
        <v>0</v>
      </c>
      <c r="G25" s="78">
        <f t="shared" si="0"/>
        <v>0</v>
      </c>
      <c r="H25" s="78">
        <f t="shared" si="0"/>
        <v>5342892</v>
      </c>
      <c r="I25" s="78">
        <f t="shared" si="0"/>
        <v>2799604</v>
      </c>
      <c r="J25" s="78">
        <f t="shared" si="0"/>
        <v>0</v>
      </c>
      <c r="K25" s="78">
        <f t="shared" si="0"/>
        <v>1953962</v>
      </c>
      <c r="L25" s="78">
        <f t="shared" si="0"/>
        <v>583226</v>
      </c>
      <c r="M25" s="78">
        <f t="shared" si="0"/>
        <v>1800545</v>
      </c>
      <c r="N25" s="78">
        <f t="shared" si="0"/>
        <v>21068</v>
      </c>
      <c r="O25" s="78">
        <f t="shared" si="0"/>
        <v>692866</v>
      </c>
      <c r="P25" s="99"/>
      <c r="Q25" s="57" t="s">
        <v>139</v>
      </c>
    </row>
    <row r="26" spans="2:17" ht="52.5" customHeight="1">
      <c r="B26" s="56" t="s">
        <v>29</v>
      </c>
      <c r="D26" s="77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120</v>
      </c>
      <c r="N26" s="78">
        <v>0</v>
      </c>
      <c r="O26" s="78">
        <v>0</v>
      </c>
      <c r="P26" s="99"/>
      <c r="Q26" s="56" t="s">
        <v>29</v>
      </c>
    </row>
    <row r="27" spans="2:17" ht="34.5" customHeight="1">
      <c r="B27" s="56" t="s">
        <v>30</v>
      </c>
      <c r="D27" s="77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99"/>
      <c r="Q27" s="56" t="s">
        <v>30</v>
      </c>
    </row>
    <row r="28" spans="2:17" ht="34.5" customHeight="1">
      <c r="B28" s="56" t="s">
        <v>137</v>
      </c>
      <c r="D28" s="77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99"/>
      <c r="Q28" s="56" t="s">
        <v>137</v>
      </c>
    </row>
    <row r="29" spans="2:17" ht="34.5" customHeight="1">
      <c r="B29" s="56" t="s">
        <v>31</v>
      </c>
      <c r="D29" s="77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787</v>
      </c>
      <c r="N29" s="78">
        <v>0</v>
      </c>
      <c r="O29" s="78">
        <v>0</v>
      </c>
      <c r="P29" s="99"/>
      <c r="Q29" s="56" t="s">
        <v>31</v>
      </c>
    </row>
    <row r="30" spans="2:17" ht="34.5" customHeight="1">
      <c r="B30" s="56" t="s">
        <v>32</v>
      </c>
      <c r="D30" s="77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7095</v>
      </c>
      <c r="N30" s="78">
        <v>0</v>
      </c>
      <c r="O30" s="78">
        <v>0</v>
      </c>
      <c r="P30" s="99"/>
      <c r="Q30" s="56" t="s">
        <v>32</v>
      </c>
    </row>
    <row r="31" spans="2:17" ht="34.5" customHeight="1">
      <c r="B31" s="56" t="s">
        <v>33</v>
      </c>
      <c r="D31" s="77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99"/>
      <c r="Q31" s="56" t="s">
        <v>33</v>
      </c>
    </row>
    <row r="32" spans="2:17" ht="52.5" customHeight="1">
      <c r="B32" s="57" t="s">
        <v>140</v>
      </c>
      <c r="D32" s="77">
        <f aca="true" t="shared" si="1" ref="D32:O32">SUM(D26:D31)</f>
        <v>0</v>
      </c>
      <c r="E32" s="78">
        <f t="shared" si="1"/>
        <v>0</v>
      </c>
      <c r="F32" s="78">
        <f t="shared" si="1"/>
        <v>0</v>
      </c>
      <c r="G32" s="78">
        <f t="shared" si="1"/>
        <v>0</v>
      </c>
      <c r="H32" s="78">
        <f t="shared" si="1"/>
        <v>0</v>
      </c>
      <c r="I32" s="78">
        <f t="shared" si="1"/>
        <v>0</v>
      </c>
      <c r="J32" s="78">
        <f t="shared" si="1"/>
        <v>0</v>
      </c>
      <c r="K32" s="78">
        <f t="shared" si="1"/>
        <v>0</v>
      </c>
      <c r="L32" s="78">
        <f t="shared" si="1"/>
        <v>0</v>
      </c>
      <c r="M32" s="78">
        <f t="shared" si="1"/>
        <v>8002</v>
      </c>
      <c r="N32" s="78">
        <f t="shared" si="1"/>
        <v>0</v>
      </c>
      <c r="O32" s="78">
        <f t="shared" si="1"/>
        <v>0</v>
      </c>
      <c r="P32" s="99"/>
      <c r="Q32" s="57" t="s">
        <v>140</v>
      </c>
    </row>
    <row r="33" spans="2:17" ht="52.5" customHeight="1">
      <c r="B33" s="57" t="s">
        <v>136</v>
      </c>
      <c r="D33" s="77">
        <f aca="true" t="shared" si="2" ref="D33:O33">D25+D32</f>
        <v>8966</v>
      </c>
      <c r="E33" s="78">
        <f t="shared" si="2"/>
        <v>8400</v>
      </c>
      <c r="F33" s="78">
        <f t="shared" si="2"/>
        <v>0</v>
      </c>
      <c r="G33" s="78">
        <f t="shared" si="2"/>
        <v>0</v>
      </c>
      <c r="H33" s="78">
        <f t="shared" si="2"/>
        <v>5342892</v>
      </c>
      <c r="I33" s="78">
        <f t="shared" si="2"/>
        <v>2799604</v>
      </c>
      <c r="J33" s="78">
        <f t="shared" si="2"/>
        <v>0</v>
      </c>
      <c r="K33" s="78">
        <f t="shared" si="2"/>
        <v>1953962</v>
      </c>
      <c r="L33" s="78">
        <f t="shared" si="2"/>
        <v>583226</v>
      </c>
      <c r="M33" s="78">
        <f t="shared" si="2"/>
        <v>1808547</v>
      </c>
      <c r="N33" s="78">
        <f t="shared" si="2"/>
        <v>21068</v>
      </c>
      <c r="O33" s="78">
        <f t="shared" si="2"/>
        <v>692866</v>
      </c>
      <c r="P33" s="99"/>
      <c r="Q33" s="57" t="s">
        <v>136</v>
      </c>
    </row>
    <row r="34" spans="1:18" ht="26.25" customHeight="1" thickBot="1">
      <c r="A34" s="97"/>
      <c r="B34" s="58"/>
      <c r="C34" s="97"/>
      <c r="D34" s="79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100"/>
      <c r="Q34" s="58"/>
      <c r="R34" s="9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zoomScaleNormal="60" workbookViewId="0" topLeftCell="A1">
      <pane xSplit="3" ySplit="11" topLeftCell="H30" activePane="bottomRight" state="frozen"/>
      <selection pane="topLeft" activeCell="T1" sqref="T1:Y16384"/>
      <selection pane="topRight" activeCell="T1" sqref="T1:Y16384"/>
      <selection pane="bottomLeft" activeCell="T1" sqref="T1:Y16384"/>
      <selection pane="bottomRight" activeCell="T1" sqref="T1:Y16384"/>
    </sheetView>
  </sheetViews>
  <sheetFormatPr defaultColWidth="9.00390625" defaultRowHeight="13.5"/>
  <cols>
    <col min="1" max="1" width="1.75390625" style="96" customWidth="1"/>
    <col min="2" max="2" width="13.375" style="96" customWidth="1"/>
    <col min="3" max="3" width="1.75390625" style="96" customWidth="1"/>
    <col min="4" max="15" width="15.25390625" style="96" customWidth="1"/>
    <col min="16" max="16" width="1.75390625" style="96" customWidth="1"/>
    <col min="17" max="17" width="13.375" style="96" customWidth="1"/>
    <col min="18" max="18" width="1.75390625" style="96" customWidth="1"/>
    <col min="19" max="16384" width="9.00390625" style="96" customWidth="1"/>
  </cols>
  <sheetData>
    <row r="1" ht="14.25">
      <c r="B1" s="50" t="s">
        <v>54</v>
      </c>
    </row>
    <row r="4" spans="1:18" ht="24">
      <c r="A4" s="51"/>
      <c r="B4" s="52" t="s">
        <v>34</v>
      </c>
      <c r="C4" s="51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7.25">
      <c r="A5" s="51"/>
      <c r="B5" s="51"/>
      <c r="C5" s="51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5" thickBot="1">
      <c r="A6" s="97"/>
      <c r="B6" s="54" t="s">
        <v>66</v>
      </c>
      <c r="C6" s="97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97"/>
      <c r="Q6" s="97"/>
      <c r="R6" s="98" t="s">
        <v>2</v>
      </c>
    </row>
    <row r="7" spans="1:18" s="33" customFormat="1" ht="13.5">
      <c r="A7" s="19"/>
      <c r="B7" s="21"/>
      <c r="C7" s="21"/>
      <c r="D7" s="74"/>
      <c r="E7" s="7" t="s">
        <v>37</v>
      </c>
      <c r="F7" s="42" t="s">
        <v>93</v>
      </c>
      <c r="G7" s="42"/>
      <c r="H7" s="42"/>
      <c r="I7" s="42"/>
      <c r="J7" s="42"/>
      <c r="K7" s="42"/>
      <c r="L7" s="42"/>
      <c r="M7" s="43"/>
      <c r="N7" s="7" t="s">
        <v>38</v>
      </c>
      <c r="O7" s="6"/>
      <c r="P7" s="21"/>
      <c r="Q7" s="21"/>
      <c r="R7" s="19"/>
    </row>
    <row r="8" spans="1:18" s="33" customFormat="1" ht="13.5">
      <c r="A8" s="19"/>
      <c r="B8" s="21"/>
      <c r="C8" s="21"/>
      <c r="D8" s="64"/>
      <c r="E8" s="12"/>
      <c r="F8" s="47" t="s">
        <v>57</v>
      </c>
      <c r="G8" s="47" t="s">
        <v>58</v>
      </c>
      <c r="H8" s="47" t="s">
        <v>59</v>
      </c>
      <c r="I8" s="47" t="s">
        <v>69</v>
      </c>
      <c r="J8" s="47" t="s">
        <v>70</v>
      </c>
      <c r="K8" s="47" t="s">
        <v>71</v>
      </c>
      <c r="L8" s="47" t="s">
        <v>72</v>
      </c>
      <c r="M8" s="47" t="s">
        <v>83</v>
      </c>
      <c r="N8" s="12"/>
      <c r="O8" s="12" t="s">
        <v>94</v>
      </c>
      <c r="P8" s="21"/>
      <c r="Q8" s="21"/>
      <c r="R8" s="19"/>
    </row>
    <row r="9" spans="1:18" s="33" customFormat="1" ht="13.5">
      <c r="A9" s="19"/>
      <c r="B9" s="17" t="s">
        <v>138</v>
      </c>
      <c r="C9" s="13"/>
      <c r="D9" s="69" t="s">
        <v>13</v>
      </c>
      <c r="E9" s="12" t="s">
        <v>43</v>
      </c>
      <c r="F9" s="12"/>
      <c r="G9" s="12"/>
      <c r="H9" s="12"/>
      <c r="I9" s="12"/>
      <c r="J9" s="12"/>
      <c r="K9" s="12"/>
      <c r="L9" s="12"/>
      <c r="M9" s="12"/>
      <c r="N9" s="12" t="s">
        <v>65</v>
      </c>
      <c r="O9" s="12" t="s">
        <v>95</v>
      </c>
      <c r="P9" s="21"/>
      <c r="Q9" s="17" t="s">
        <v>138</v>
      </c>
      <c r="R9" s="19"/>
    </row>
    <row r="10" spans="1:18" s="33" customFormat="1" ht="13.5">
      <c r="A10" s="19"/>
      <c r="B10" s="21"/>
      <c r="C10" s="21"/>
      <c r="D10" s="64" t="s">
        <v>96</v>
      </c>
      <c r="E10" s="12"/>
      <c r="F10" s="12" t="s">
        <v>97</v>
      </c>
      <c r="G10" s="12" t="s">
        <v>98</v>
      </c>
      <c r="H10" s="12" t="s">
        <v>99</v>
      </c>
      <c r="I10" s="12" t="s">
        <v>100</v>
      </c>
      <c r="J10" s="12" t="s">
        <v>101</v>
      </c>
      <c r="K10" s="12" t="s">
        <v>102</v>
      </c>
      <c r="L10" s="12" t="s">
        <v>103</v>
      </c>
      <c r="M10" s="12" t="s">
        <v>65</v>
      </c>
      <c r="N10" s="12"/>
      <c r="O10" s="12"/>
      <c r="P10" s="5"/>
      <c r="Q10" s="21"/>
      <c r="R10" s="19"/>
    </row>
    <row r="11" spans="1:18" s="33" customFormat="1" ht="14.25" thickBot="1">
      <c r="A11" s="20"/>
      <c r="B11" s="20"/>
      <c r="C11" s="20"/>
      <c r="D11" s="6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48" t="s">
        <v>104</v>
      </c>
      <c r="P11" s="3"/>
      <c r="Q11" s="20"/>
      <c r="R11" s="20"/>
    </row>
    <row r="12" spans="1:18" ht="52.5" customHeight="1">
      <c r="A12" s="53"/>
      <c r="B12" s="49" t="s">
        <v>23</v>
      </c>
      <c r="C12" s="49"/>
      <c r="D12" s="66">
        <v>0</v>
      </c>
      <c r="E12" s="34">
        <v>849102</v>
      </c>
      <c r="F12" s="34">
        <v>486857</v>
      </c>
      <c r="G12" s="34">
        <v>220343</v>
      </c>
      <c r="H12" s="34">
        <v>0</v>
      </c>
      <c r="I12" s="34">
        <v>43647</v>
      </c>
      <c r="J12" s="34">
        <v>0</v>
      </c>
      <c r="K12" s="34">
        <v>0</v>
      </c>
      <c r="L12" s="34">
        <v>98255</v>
      </c>
      <c r="M12" s="34">
        <v>0</v>
      </c>
      <c r="N12" s="34">
        <v>0</v>
      </c>
      <c r="O12" s="59">
        <f>'３補助'!D12+'３補助'!F12+'３補助'!H12+'３補助'!N12+'３補助'!O12+'４補助'!K12+'４補助'!N12+'５補助'!O12+'６補助'!E12+'６補助'!N12</f>
        <v>4368318</v>
      </c>
      <c r="P12" s="62"/>
      <c r="Q12" s="49" t="s">
        <v>23</v>
      </c>
      <c r="R12" s="53"/>
    </row>
    <row r="13" spans="2:17" ht="34.5" customHeight="1">
      <c r="B13" s="56" t="s">
        <v>24</v>
      </c>
      <c r="D13" s="77">
        <v>0</v>
      </c>
      <c r="E13" s="78">
        <v>1148294</v>
      </c>
      <c r="F13" s="78">
        <v>44289</v>
      </c>
      <c r="G13" s="78">
        <v>797171</v>
      </c>
      <c r="H13" s="78">
        <v>0</v>
      </c>
      <c r="I13" s="78">
        <v>0</v>
      </c>
      <c r="J13" s="78">
        <v>0</v>
      </c>
      <c r="K13" s="78">
        <v>0</v>
      </c>
      <c r="L13" s="78">
        <v>306834</v>
      </c>
      <c r="M13" s="78">
        <v>0</v>
      </c>
      <c r="N13" s="78">
        <v>0</v>
      </c>
      <c r="O13" s="78">
        <f>'３補助'!D13+'３補助'!F13+'３補助'!H13+'３補助'!N13+'３補助'!O13+'４補助'!K13+'４補助'!N13+'５補助'!O13+'６補助'!E13+'６補助'!N13</f>
        <v>2224462</v>
      </c>
      <c r="P13" s="99"/>
      <c r="Q13" s="56" t="s">
        <v>24</v>
      </c>
    </row>
    <row r="14" spans="2:17" ht="34.5" customHeight="1">
      <c r="B14" s="56" t="s">
        <v>25</v>
      </c>
      <c r="D14" s="77">
        <v>0</v>
      </c>
      <c r="E14" s="78">
        <v>435821</v>
      </c>
      <c r="F14" s="78">
        <v>249435</v>
      </c>
      <c r="G14" s="78">
        <v>33918</v>
      </c>
      <c r="H14" s="78">
        <v>0</v>
      </c>
      <c r="I14" s="78">
        <v>74661</v>
      </c>
      <c r="J14" s="78">
        <v>0</v>
      </c>
      <c r="K14" s="78">
        <v>0</v>
      </c>
      <c r="L14" s="78">
        <v>71087</v>
      </c>
      <c r="M14" s="78">
        <v>6720</v>
      </c>
      <c r="N14" s="78">
        <v>0</v>
      </c>
      <c r="O14" s="78">
        <f>'３補助'!D14+'３補助'!F14+'３補助'!H14+'３補助'!N14+'３補助'!O14+'４補助'!K14+'４補助'!N14+'５補助'!O14+'６補助'!E14+'６補助'!N14</f>
        <v>1264240</v>
      </c>
      <c r="P14" s="99"/>
      <c r="Q14" s="56" t="s">
        <v>25</v>
      </c>
    </row>
    <row r="15" spans="2:17" ht="34.5" customHeight="1">
      <c r="B15" s="56" t="s">
        <v>26</v>
      </c>
      <c r="D15" s="77">
        <v>0</v>
      </c>
      <c r="E15" s="78">
        <v>367441</v>
      </c>
      <c r="F15" s="78">
        <v>162961</v>
      </c>
      <c r="G15" s="78">
        <v>147032</v>
      </c>
      <c r="H15" s="78">
        <v>0</v>
      </c>
      <c r="I15" s="78">
        <v>43833</v>
      </c>
      <c r="J15" s="78">
        <v>0</v>
      </c>
      <c r="K15" s="78">
        <v>1673</v>
      </c>
      <c r="L15" s="78">
        <v>11942</v>
      </c>
      <c r="M15" s="78">
        <v>0</v>
      </c>
      <c r="N15" s="78">
        <v>0</v>
      </c>
      <c r="O15" s="78">
        <f>'３補助'!D15+'３補助'!F15+'３補助'!H15+'３補助'!N15+'３補助'!O15+'４補助'!K15+'４補助'!N15+'５補助'!O15+'６補助'!E15+'６補助'!N15</f>
        <v>955802</v>
      </c>
      <c r="P15" s="99"/>
      <c r="Q15" s="56" t="s">
        <v>26</v>
      </c>
    </row>
    <row r="16" spans="2:17" ht="34.5" customHeight="1">
      <c r="B16" s="56" t="s">
        <v>27</v>
      </c>
      <c r="D16" s="77">
        <v>0</v>
      </c>
      <c r="E16" s="78">
        <v>2292787</v>
      </c>
      <c r="F16" s="78">
        <v>770808</v>
      </c>
      <c r="G16" s="78">
        <v>1177802</v>
      </c>
      <c r="H16" s="78">
        <v>0</v>
      </c>
      <c r="I16" s="78">
        <v>77681</v>
      </c>
      <c r="J16" s="78">
        <v>0</v>
      </c>
      <c r="K16" s="78">
        <v>0</v>
      </c>
      <c r="L16" s="78">
        <v>14516</v>
      </c>
      <c r="M16" s="78">
        <v>251980</v>
      </c>
      <c r="N16" s="78">
        <v>0</v>
      </c>
      <c r="O16" s="78">
        <f>'３補助'!D16+'３補助'!F16+'３補助'!H16+'３補助'!N16+'３補助'!O16+'４補助'!K16+'４補助'!N16+'５補助'!O16+'６補助'!E16+'６補助'!N16</f>
        <v>4933174</v>
      </c>
      <c r="P16" s="99"/>
      <c r="Q16" s="56" t="s">
        <v>27</v>
      </c>
    </row>
    <row r="17" spans="2:17" ht="34.5" customHeight="1">
      <c r="B17" s="56" t="s">
        <v>28</v>
      </c>
      <c r="D17" s="77">
        <v>0</v>
      </c>
      <c r="E17" s="78">
        <v>2048107</v>
      </c>
      <c r="F17" s="78">
        <v>1403951</v>
      </c>
      <c r="G17" s="78">
        <v>284407</v>
      </c>
      <c r="H17" s="78">
        <v>0</v>
      </c>
      <c r="I17" s="78">
        <v>317088</v>
      </c>
      <c r="J17" s="78">
        <v>0</v>
      </c>
      <c r="K17" s="78">
        <v>0</v>
      </c>
      <c r="L17" s="78">
        <v>42661</v>
      </c>
      <c r="M17" s="78">
        <v>0</v>
      </c>
      <c r="N17" s="78">
        <v>0</v>
      </c>
      <c r="O17" s="78">
        <f>'３補助'!D17+'３補助'!F17+'３補助'!H17+'３補助'!N17+'３補助'!O17+'４補助'!K17+'４補助'!N17+'５補助'!O17+'６補助'!E17+'６補助'!N17</f>
        <v>3015941</v>
      </c>
      <c r="P17" s="99"/>
      <c r="Q17" s="56" t="s">
        <v>28</v>
      </c>
    </row>
    <row r="18" spans="2:17" ht="34.5" customHeight="1">
      <c r="B18" s="56" t="s">
        <v>129</v>
      </c>
      <c r="D18" s="77">
        <v>0</v>
      </c>
      <c r="E18" s="78">
        <v>9324</v>
      </c>
      <c r="F18" s="78">
        <v>7524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1800</v>
      </c>
      <c r="M18" s="78">
        <v>0</v>
      </c>
      <c r="N18" s="78">
        <v>0</v>
      </c>
      <c r="O18" s="78">
        <f>'３補助'!D18+'３補助'!F18+'３補助'!H18+'３補助'!N18+'３補助'!O18+'４補助'!K18+'４補助'!N18+'５補助'!O18+'６補助'!E18+'６補助'!N18</f>
        <v>490420</v>
      </c>
      <c r="P18" s="99"/>
      <c r="Q18" s="56" t="s">
        <v>129</v>
      </c>
    </row>
    <row r="19" spans="2:17" ht="34.5" customHeight="1">
      <c r="B19" s="56" t="s">
        <v>130</v>
      </c>
      <c r="D19" s="77">
        <v>0</v>
      </c>
      <c r="E19" s="78">
        <v>31191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31191</v>
      </c>
      <c r="M19" s="78">
        <v>0</v>
      </c>
      <c r="N19" s="78">
        <v>0</v>
      </c>
      <c r="O19" s="78">
        <f>'３補助'!D19+'３補助'!F19+'３補助'!H19+'３補助'!N19+'３補助'!O19+'４補助'!K19+'４補助'!N19+'５補助'!O19+'６補助'!E19+'６補助'!N19</f>
        <v>234128</v>
      </c>
      <c r="P19" s="99"/>
      <c r="Q19" s="56" t="s">
        <v>130</v>
      </c>
    </row>
    <row r="20" spans="2:17" ht="34.5" customHeight="1">
      <c r="B20" s="56" t="s">
        <v>131</v>
      </c>
      <c r="D20" s="77">
        <v>0</v>
      </c>
      <c r="E20" s="78">
        <v>1042156</v>
      </c>
      <c r="F20" s="78">
        <v>655648</v>
      </c>
      <c r="G20" s="78">
        <v>305907</v>
      </c>
      <c r="H20" s="78">
        <v>0</v>
      </c>
      <c r="I20" s="78">
        <v>76101</v>
      </c>
      <c r="J20" s="78">
        <v>0</v>
      </c>
      <c r="K20" s="78">
        <v>0</v>
      </c>
      <c r="L20" s="78">
        <v>4500</v>
      </c>
      <c r="M20" s="78">
        <v>0</v>
      </c>
      <c r="N20" s="78">
        <v>0</v>
      </c>
      <c r="O20" s="78">
        <f>'３補助'!D20+'３補助'!F20+'３補助'!H20+'３補助'!N20+'３補助'!O20+'４補助'!K20+'４補助'!N20+'５補助'!O20+'６補助'!E20+'６補助'!N20</f>
        <v>1090220</v>
      </c>
      <c r="P20" s="99"/>
      <c r="Q20" s="56" t="s">
        <v>131</v>
      </c>
    </row>
    <row r="21" spans="2:17" ht="34.5" customHeight="1">
      <c r="B21" s="56" t="s">
        <v>132</v>
      </c>
      <c r="D21" s="77">
        <v>0</v>
      </c>
      <c r="E21" s="78">
        <v>22506</v>
      </c>
      <c r="F21" s="78">
        <v>22506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f>'３補助'!D21+'３補助'!F21+'３補助'!H21+'３補助'!N21+'３補助'!O21+'４補助'!K21+'４補助'!N21+'５補助'!O21+'６補助'!E21+'６補助'!N21</f>
        <v>1072696</v>
      </c>
      <c r="P21" s="99"/>
      <c r="Q21" s="56" t="s">
        <v>132</v>
      </c>
    </row>
    <row r="22" spans="2:17" ht="34.5" customHeight="1">
      <c r="B22" s="56" t="s">
        <v>133</v>
      </c>
      <c r="D22" s="77">
        <v>0</v>
      </c>
      <c r="E22" s="78">
        <v>263048</v>
      </c>
      <c r="F22" s="78">
        <v>201054</v>
      </c>
      <c r="G22" s="78">
        <v>10919</v>
      </c>
      <c r="H22" s="78">
        <v>0</v>
      </c>
      <c r="I22" s="78">
        <v>0</v>
      </c>
      <c r="J22" s="78">
        <v>0</v>
      </c>
      <c r="K22" s="78">
        <v>0</v>
      </c>
      <c r="L22" s="78">
        <v>19316</v>
      </c>
      <c r="M22" s="78">
        <v>31759</v>
      </c>
      <c r="N22" s="78">
        <v>0</v>
      </c>
      <c r="O22" s="78">
        <f>'３補助'!D22+'３補助'!F22+'３補助'!H22+'３補助'!N22+'３補助'!O22+'４補助'!K22+'４補助'!N22+'５補助'!O22+'６補助'!E22+'６補助'!N22</f>
        <v>1518984</v>
      </c>
      <c r="P22" s="99"/>
      <c r="Q22" s="56" t="s">
        <v>133</v>
      </c>
    </row>
    <row r="23" spans="2:17" ht="34.5" customHeight="1">
      <c r="B23" s="56" t="s">
        <v>134</v>
      </c>
      <c r="D23" s="77">
        <v>0</v>
      </c>
      <c r="E23" s="78">
        <v>1226288</v>
      </c>
      <c r="F23" s="78">
        <v>618775</v>
      </c>
      <c r="G23" s="78">
        <v>162931</v>
      </c>
      <c r="H23" s="78">
        <v>0</v>
      </c>
      <c r="I23" s="78">
        <v>94316</v>
      </c>
      <c r="J23" s="78">
        <v>0</v>
      </c>
      <c r="K23" s="78">
        <v>0</v>
      </c>
      <c r="L23" s="78">
        <v>18604</v>
      </c>
      <c r="M23" s="78">
        <v>331662</v>
      </c>
      <c r="N23" s="78">
        <v>0</v>
      </c>
      <c r="O23" s="78">
        <f>'３補助'!D23+'３補助'!F23+'３補助'!H23+'３補助'!N23+'３補助'!O23+'４補助'!K23+'４補助'!N23+'５補助'!O23+'６補助'!E23+'６補助'!N23</f>
        <v>2292268</v>
      </c>
      <c r="P23" s="99"/>
      <c r="Q23" s="56" t="s">
        <v>134</v>
      </c>
    </row>
    <row r="24" spans="2:17" ht="34.5" customHeight="1">
      <c r="B24" s="56" t="s">
        <v>135</v>
      </c>
      <c r="D24" s="77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f>'３補助'!D24+'３補助'!F24+'３補助'!H24+'３補助'!N24+'３補助'!O24+'４補助'!K24+'４補助'!N24+'５補助'!O24+'６補助'!E24+'６補助'!N24</f>
        <v>380990</v>
      </c>
      <c r="P24" s="99"/>
      <c r="Q24" s="56" t="s">
        <v>135</v>
      </c>
    </row>
    <row r="25" spans="2:17" ht="52.5" customHeight="1">
      <c r="B25" s="57" t="s">
        <v>139</v>
      </c>
      <c r="D25" s="77">
        <f aca="true" t="shared" si="0" ref="D25:N25">SUM(D12:D24)</f>
        <v>0</v>
      </c>
      <c r="E25" s="78">
        <f t="shared" si="0"/>
        <v>9736065</v>
      </c>
      <c r="F25" s="78">
        <f t="shared" si="0"/>
        <v>4623808</v>
      </c>
      <c r="G25" s="78">
        <f t="shared" si="0"/>
        <v>3140430</v>
      </c>
      <c r="H25" s="78">
        <f t="shared" si="0"/>
        <v>0</v>
      </c>
      <c r="I25" s="78">
        <f t="shared" si="0"/>
        <v>727327</v>
      </c>
      <c r="J25" s="78">
        <f t="shared" si="0"/>
        <v>0</v>
      </c>
      <c r="K25" s="78">
        <f t="shared" si="0"/>
        <v>1673</v>
      </c>
      <c r="L25" s="78">
        <f t="shared" si="0"/>
        <v>620706</v>
      </c>
      <c r="M25" s="78">
        <f t="shared" si="0"/>
        <v>622121</v>
      </c>
      <c r="N25" s="78">
        <f t="shared" si="0"/>
        <v>0</v>
      </c>
      <c r="O25" s="78">
        <f>'３補助'!D25+'３補助'!F25+'３補助'!H25+'３補助'!N25+'３補助'!O25+'４補助'!K25+'４補助'!N25+'５補助'!O25+'６補助'!E25+'６補助'!N25</f>
        <v>23841643</v>
      </c>
      <c r="P25" s="99"/>
      <c r="Q25" s="57" t="s">
        <v>139</v>
      </c>
    </row>
    <row r="26" spans="2:17" ht="52.5" customHeight="1">
      <c r="B26" s="56" t="s">
        <v>29</v>
      </c>
      <c r="D26" s="77">
        <v>0</v>
      </c>
      <c r="E26" s="78">
        <v>45689</v>
      </c>
      <c r="F26" s="78">
        <v>0</v>
      </c>
      <c r="G26" s="78">
        <v>2851</v>
      </c>
      <c r="H26" s="78">
        <v>0</v>
      </c>
      <c r="I26" s="78">
        <v>8845</v>
      </c>
      <c r="J26" s="78">
        <v>0</v>
      </c>
      <c r="K26" s="78">
        <v>0</v>
      </c>
      <c r="L26" s="78">
        <v>11317</v>
      </c>
      <c r="M26" s="78">
        <v>22676</v>
      </c>
      <c r="N26" s="78">
        <v>0</v>
      </c>
      <c r="O26" s="78">
        <f>'３補助'!D26+'３補助'!F26+'３補助'!H26+'３補助'!N26+'３補助'!O26+'４補助'!K26+'４補助'!N26+'５補助'!O26+'６補助'!E26+'６補助'!N26</f>
        <v>440603</v>
      </c>
      <c r="P26" s="99"/>
      <c r="Q26" s="56" t="s">
        <v>29</v>
      </c>
    </row>
    <row r="27" spans="2:17" ht="34.5" customHeight="1">
      <c r="B27" s="56" t="s">
        <v>30</v>
      </c>
      <c r="D27" s="77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f>'３補助'!D27+'３補助'!F27+'３補助'!H27+'３補助'!N27+'３補助'!O27+'４補助'!K27+'４補助'!N27+'５補助'!O27+'６補助'!E27+'６補助'!N27</f>
        <v>14701</v>
      </c>
      <c r="P27" s="99"/>
      <c r="Q27" s="56" t="s">
        <v>30</v>
      </c>
    </row>
    <row r="28" spans="2:17" ht="34.5" customHeight="1">
      <c r="B28" s="56" t="s">
        <v>137</v>
      </c>
      <c r="D28" s="77">
        <v>0</v>
      </c>
      <c r="E28" s="78">
        <v>1522293</v>
      </c>
      <c r="F28" s="78">
        <v>317054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1205239</v>
      </c>
      <c r="N28" s="78">
        <v>0</v>
      </c>
      <c r="O28" s="78">
        <f>'３補助'!D28+'３補助'!F28+'３補助'!H28+'３補助'!N28+'３補助'!O28+'４補助'!K28+'４補助'!N28+'５補助'!O28+'６補助'!E28+'６補助'!N28</f>
        <v>1531009</v>
      </c>
      <c r="P28" s="99"/>
      <c r="Q28" s="56" t="s">
        <v>137</v>
      </c>
    </row>
    <row r="29" spans="2:17" ht="34.5" customHeight="1">
      <c r="B29" s="56" t="s">
        <v>31</v>
      </c>
      <c r="D29" s="77">
        <v>0</v>
      </c>
      <c r="E29" s="78">
        <v>5335</v>
      </c>
      <c r="F29" s="78">
        <v>0</v>
      </c>
      <c r="G29" s="78">
        <v>5335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f>'３補助'!D29+'３補助'!F29+'３補助'!H29+'３補助'!N29+'３補助'!O29+'４補助'!K29+'４補助'!N29+'５補助'!O29+'６補助'!E29+'６補助'!N29</f>
        <v>66026</v>
      </c>
      <c r="P29" s="99"/>
      <c r="Q29" s="56" t="s">
        <v>31</v>
      </c>
    </row>
    <row r="30" spans="2:17" ht="34.5" customHeight="1">
      <c r="B30" s="56" t="s">
        <v>32</v>
      </c>
      <c r="D30" s="77">
        <v>0</v>
      </c>
      <c r="E30" s="78">
        <v>5406</v>
      </c>
      <c r="F30" s="78">
        <v>5406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f>'３補助'!D30+'３補助'!F30+'３補助'!H30+'３補助'!N30+'３補助'!O30+'４補助'!K30+'４補助'!N30+'５補助'!O30+'６補助'!E30+'６補助'!N30</f>
        <v>158959</v>
      </c>
      <c r="P30" s="99"/>
      <c r="Q30" s="56" t="s">
        <v>32</v>
      </c>
    </row>
    <row r="31" spans="2:17" ht="34.5" customHeight="1">
      <c r="B31" s="56" t="s">
        <v>33</v>
      </c>
      <c r="D31" s="77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f>'３補助'!D31+'３補助'!F31+'３補助'!H31+'３補助'!N31+'３補助'!O31+'４補助'!K31+'４補助'!N31+'５補助'!O31+'６補助'!E31+'６補助'!N31</f>
        <v>153711</v>
      </c>
      <c r="P31" s="99"/>
      <c r="Q31" s="56" t="s">
        <v>33</v>
      </c>
    </row>
    <row r="32" spans="2:17" ht="52.5" customHeight="1">
      <c r="B32" s="57" t="s">
        <v>140</v>
      </c>
      <c r="D32" s="77">
        <f aca="true" t="shared" si="1" ref="D32:N32">SUM(D26:D31)</f>
        <v>0</v>
      </c>
      <c r="E32" s="78">
        <f t="shared" si="1"/>
        <v>1578723</v>
      </c>
      <c r="F32" s="78">
        <f t="shared" si="1"/>
        <v>322460</v>
      </c>
      <c r="G32" s="78">
        <f t="shared" si="1"/>
        <v>8186</v>
      </c>
      <c r="H32" s="78">
        <f t="shared" si="1"/>
        <v>0</v>
      </c>
      <c r="I32" s="78">
        <f t="shared" si="1"/>
        <v>8845</v>
      </c>
      <c r="J32" s="78">
        <f t="shared" si="1"/>
        <v>0</v>
      </c>
      <c r="K32" s="78">
        <f t="shared" si="1"/>
        <v>0</v>
      </c>
      <c r="L32" s="78">
        <f t="shared" si="1"/>
        <v>11317</v>
      </c>
      <c r="M32" s="78">
        <f t="shared" si="1"/>
        <v>1227915</v>
      </c>
      <c r="N32" s="78">
        <f t="shared" si="1"/>
        <v>0</v>
      </c>
      <c r="O32" s="78">
        <f>'３補助'!D32+'３補助'!F32+'３補助'!H32+'３補助'!N32+'３補助'!O32+'４補助'!K32+'４補助'!N32+'５補助'!O32+'６補助'!E32+'６補助'!N32</f>
        <v>2365009</v>
      </c>
      <c r="P32" s="99"/>
      <c r="Q32" s="57" t="s">
        <v>140</v>
      </c>
    </row>
    <row r="33" spans="2:17" ht="52.5" customHeight="1">
      <c r="B33" s="57" t="s">
        <v>136</v>
      </c>
      <c r="D33" s="77">
        <f aca="true" t="shared" si="2" ref="D33:N33">D25+D32</f>
        <v>0</v>
      </c>
      <c r="E33" s="78">
        <f t="shared" si="2"/>
        <v>11314788</v>
      </c>
      <c r="F33" s="78">
        <f t="shared" si="2"/>
        <v>4946268</v>
      </c>
      <c r="G33" s="78">
        <f t="shared" si="2"/>
        <v>3148616</v>
      </c>
      <c r="H33" s="78">
        <f t="shared" si="2"/>
        <v>0</v>
      </c>
      <c r="I33" s="78">
        <f t="shared" si="2"/>
        <v>736172</v>
      </c>
      <c r="J33" s="78">
        <f t="shared" si="2"/>
        <v>0</v>
      </c>
      <c r="K33" s="78">
        <f t="shared" si="2"/>
        <v>1673</v>
      </c>
      <c r="L33" s="78">
        <f t="shared" si="2"/>
        <v>632023</v>
      </c>
      <c r="M33" s="78">
        <f t="shared" si="2"/>
        <v>1850036</v>
      </c>
      <c r="N33" s="78">
        <f t="shared" si="2"/>
        <v>0</v>
      </c>
      <c r="O33" s="78">
        <f>'３補助'!D33+'３補助'!F33+'３補助'!H33+'３補助'!N33+'３補助'!O33+'４補助'!K33+'４補助'!N33+'５補助'!O33+'６補助'!E33+'６補助'!N33</f>
        <v>26206652</v>
      </c>
      <c r="P33" s="99"/>
      <c r="Q33" s="57" t="s">
        <v>136</v>
      </c>
    </row>
    <row r="34" spans="1:18" ht="26.25" customHeight="1" thickBot="1">
      <c r="A34" s="97"/>
      <c r="B34" s="58"/>
      <c r="C34" s="97"/>
      <c r="D34" s="79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100"/>
      <c r="Q34" s="58"/>
      <c r="R34" s="9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zoomScaleNormal="75" workbookViewId="0" topLeftCell="A1">
      <pane xSplit="3" ySplit="11" topLeftCell="F12" activePane="bottomRight" state="frozen"/>
      <selection pane="topLeft" activeCell="T1" sqref="T1:Y16384"/>
      <selection pane="topRight" activeCell="T1" sqref="T1:Y16384"/>
      <selection pane="bottomLeft" activeCell="T1" sqref="T1:Y16384"/>
      <selection pane="bottomRight" activeCell="T1" sqref="T1:Y16384"/>
    </sheetView>
  </sheetViews>
  <sheetFormatPr defaultColWidth="9.00390625" defaultRowHeight="13.5"/>
  <cols>
    <col min="1" max="1" width="1.75390625" style="101" customWidth="1"/>
    <col min="2" max="2" width="13.375" style="102" customWidth="1"/>
    <col min="3" max="3" width="1.75390625" style="102" customWidth="1"/>
    <col min="4" max="15" width="15.25390625" style="101" customWidth="1"/>
    <col min="16" max="16" width="1.75390625" style="101" customWidth="1"/>
    <col min="17" max="17" width="13.375" style="101" customWidth="1"/>
    <col min="18" max="18" width="1.75390625" style="101" customWidth="1"/>
    <col min="19" max="16384" width="9.00390625" style="101" customWidth="1"/>
  </cols>
  <sheetData>
    <row r="1" ht="14.25">
      <c r="B1" s="36" t="s">
        <v>54</v>
      </c>
    </row>
    <row r="4" spans="1:18" ht="24">
      <c r="A4" s="37"/>
      <c r="B4" s="38" t="s">
        <v>34</v>
      </c>
      <c r="C4" s="37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7.25">
      <c r="A5" s="37"/>
      <c r="B5" s="37"/>
      <c r="C5" s="37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ht="15" thickBot="1">
      <c r="A6" s="98"/>
      <c r="B6" s="40" t="s">
        <v>105</v>
      </c>
      <c r="C6" s="103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98"/>
      <c r="Q6" s="98"/>
      <c r="R6" s="98" t="s">
        <v>2</v>
      </c>
    </row>
    <row r="7" spans="1:18" s="30" customFormat="1" ht="13.5">
      <c r="A7" s="2"/>
      <c r="B7" s="5"/>
      <c r="C7" s="5"/>
      <c r="D7" s="73" t="s">
        <v>3</v>
      </c>
      <c r="E7" s="9"/>
      <c r="F7" s="8" t="s">
        <v>4</v>
      </c>
      <c r="G7" s="9"/>
      <c r="H7" s="7" t="s">
        <v>5</v>
      </c>
      <c r="I7" s="42" t="s">
        <v>56</v>
      </c>
      <c r="J7" s="42"/>
      <c r="K7" s="42"/>
      <c r="L7" s="42"/>
      <c r="M7" s="43"/>
      <c r="N7" s="7" t="s">
        <v>6</v>
      </c>
      <c r="O7" s="7" t="s">
        <v>7</v>
      </c>
      <c r="P7" s="11"/>
      <c r="Q7" s="5"/>
      <c r="R7" s="2"/>
    </row>
    <row r="8" spans="1:18" s="30" customFormat="1" ht="13.5">
      <c r="A8" s="2"/>
      <c r="B8" s="5"/>
      <c r="C8" s="5"/>
      <c r="D8" s="64"/>
      <c r="E8" s="12"/>
      <c r="F8" s="12"/>
      <c r="G8" s="12"/>
      <c r="H8" s="12"/>
      <c r="I8" s="44" t="s">
        <v>57</v>
      </c>
      <c r="J8" s="45"/>
      <c r="K8" s="46"/>
      <c r="L8" s="47" t="s">
        <v>58</v>
      </c>
      <c r="M8" s="47" t="s">
        <v>59</v>
      </c>
      <c r="N8" s="12"/>
      <c r="O8" s="12"/>
      <c r="P8" s="11"/>
      <c r="Q8" s="5"/>
      <c r="R8" s="2"/>
    </row>
    <row r="9" spans="1:18" s="30" customFormat="1" ht="13.5">
      <c r="A9" s="2"/>
      <c r="B9" s="17" t="s">
        <v>138</v>
      </c>
      <c r="C9" s="13"/>
      <c r="D9" s="64" t="s">
        <v>11</v>
      </c>
      <c r="E9" s="14" t="s">
        <v>13</v>
      </c>
      <c r="F9" s="12" t="s">
        <v>12</v>
      </c>
      <c r="G9" s="14" t="s">
        <v>13</v>
      </c>
      <c r="H9" s="12" t="s">
        <v>14</v>
      </c>
      <c r="I9" s="12"/>
      <c r="J9" s="14" t="s">
        <v>13</v>
      </c>
      <c r="K9" s="14" t="s">
        <v>13</v>
      </c>
      <c r="L9" s="12"/>
      <c r="M9" s="12"/>
      <c r="N9" s="12" t="s">
        <v>15</v>
      </c>
      <c r="O9" s="12" t="s">
        <v>16</v>
      </c>
      <c r="P9" s="11"/>
      <c r="Q9" s="17" t="s">
        <v>138</v>
      </c>
      <c r="R9" s="2"/>
    </row>
    <row r="10" spans="1:18" s="92" customFormat="1" ht="13.5">
      <c r="A10" s="15"/>
      <c r="B10" s="5"/>
      <c r="C10" s="5"/>
      <c r="D10" s="64"/>
      <c r="E10" s="12" t="s">
        <v>60</v>
      </c>
      <c r="F10" s="12"/>
      <c r="G10" s="12" t="s">
        <v>61</v>
      </c>
      <c r="H10" s="12"/>
      <c r="I10" s="12" t="s">
        <v>19</v>
      </c>
      <c r="J10" s="12" t="s">
        <v>62</v>
      </c>
      <c r="K10" s="12" t="s">
        <v>63</v>
      </c>
      <c r="L10" s="12" t="s">
        <v>64</v>
      </c>
      <c r="M10" s="12" t="s">
        <v>65</v>
      </c>
      <c r="N10" s="12"/>
      <c r="O10" s="12"/>
      <c r="P10" s="5"/>
      <c r="Q10" s="5"/>
      <c r="R10" s="15"/>
    </row>
    <row r="11" spans="1:18" s="30" customFormat="1" ht="14.25" thickBot="1">
      <c r="A11" s="3"/>
      <c r="B11" s="4"/>
      <c r="C11" s="4"/>
      <c r="D11" s="65"/>
      <c r="E11" s="16"/>
      <c r="F11" s="16"/>
      <c r="G11" s="16"/>
      <c r="H11" s="16"/>
      <c r="I11" s="16"/>
      <c r="J11" s="48"/>
      <c r="K11" s="48"/>
      <c r="L11" s="16"/>
      <c r="M11" s="16"/>
      <c r="N11" s="16"/>
      <c r="O11" s="16"/>
      <c r="P11" s="3"/>
      <c r="Q11" s="4"/>
      <c r="R11" s="3"/>
    </row>
    <row r="12" spans="1:18" ht="52.5" customHeight="1">
      <c r="A12" s="39"/>
      <c r="B12" s="49" t="s">
        <v>23</v>
      </c>
      <c r="C12" s="49"/>
      <c r="D12" s="66">
        <v>449910</v>
      </c>
      <c r="E12" s="34">
        <v>407001</v>
      </c>
      <c r="F12" s="34">
        <v>659206</v>
      </c>
      <c r="G12" s="34">
        <v>147362</v>
      </c>
      <c r="H12" s="34">
        <v>1168138</v>
      </c>
      <c r="I12" s="34">
        <v>941044</v>
      </c>
      <c r="J12" s="34">
        <v>927085</v>
      </c>
      <c r="K12" s="34">
        <v>13959</v>
      </c>
      <c r="L12" s="34">
        <v>14355</v>
      </c>
      <c r="M12" s="34">
        <v>212739</v>
      </c>
      <c r="N12" s="34">
        <v>4864</v>
      </c>
      <c r="O12" s="59">
        <v>71655</v>
      </c>
      <c r="P12" s="62"/>
      <c r="Q12" s="49" t="s">
        <v>23</v>
      </c>
      <c r="R12" s="39"/>
    </row>
    <row r="13" spans="2:17" ht="34.5" customHeight="1">
      <c r="B13" s="56" t="s">
        <v>24</v>
      </c>
      <c r="D13" s="66">
        <v>205860</v>
      </c>
      <c r="E13" s="34">
        <v>79489</v>
      </c>
      <c r="F13" s="34">
        <v>75190</v>
      </c>
      <c r="G13" s="34">
        <v>7423</v>
      </c>
      <c r="H13" s="34">
        <v>201386</v>
      </c>
      <c r="I13" s="34">
        <v>200861</v>
      </c>
      <c r="J13" s="34">
        <v>184574</v>
      </c>
      <c r="K13" s="34">
        <v>10820</v>
      </c>
      <c r="L13" s="34">
        <v>0</v>
      </c>
      <c r="M13" s="34">
        <v>525</v>
      </c>
      <c r="N13" s="34">
        <v>5146</v>
      </c>
      <c r="O13" s="34">
        <v>32210</v>
      </c>
      <c r="P13" s="104"/>
      <c r="Q13" s="56" t="s">
        <v>24</v>
      </c>
    </row>
    <row r="14" spans="2:17" ht="34.5" customHeight="1">
      <c r="B14" s="56" t="s">
        <v>25</v>
      </c>
      <c r="D14" s="66">
        <v>117734</v>
      </c>
      <c r="E14" s="34">
        <v>45405</v>
      </c>
      <c r="F14" s="34">
        <v>632665</v>
      </c>
      <c r="G14" s="34">
        <v>273729</v>
      </c>
      <c r="H14" s="34">
        <v>106500</v>
      </c>
      <c r="I14" s="34">
        <v>40666</v>
      </c>
      <c r="J14" s="34">
        <v>572</v>
      </c>
      <c r="K14" s="34">
        <v>40094</v>
      </c>
      <c r="L14" s="34">
        <v>16500</v>
      </c>
      <c r="M14" s="34">
        <v>49334</v>
      </c>
      <c r="N14" s="34">
        <v>0</v>
      </c>
      <c r="O14" s="34">
        <v>180906</v>
      </c>
      <c r="P14" s="104"/>
      <c r="Q14" s="56" t="s">
        <v>25</v>
      </c>
    </row>
    <row r="15" spans="2:17" ht="34.5" customHeight="1">
      <c r="B15" s="56" t="s">
        <v>26</v>
      </c>
      <c r="D15" s="66">
        <v>459310</v>
      </c>
      <c r="E15" s="34">
        <v>109762</v>
      </c>
      <c r="F15" s="34">
        <v>44247</v>
      </c>
      <c r="G15" s="34">
        <v>11188</v>
      </c>
      <c r="H15" s="34">
        <v>82086</v>
      </c>
      <c r="I15" s="34">
        <v>77339</v>
      </c>
      <c r="J15" s="34">
        <v>45719</v>
      </c>
      <c r="K15" s="34">
        <v>0</v>
      </c>
      <c r="L15" s="34">
        <v>4747</v>
      </c>
      <c r="M15" s="34">
        <v>0</v>
      </c>
      <c r="N15" s="34">
        <v>8608</v>
      </c>
      <c r="O15" s="34">
        <v>19965</v>
      </c>
      <c r="P15" s="104"/>
      <c r="Q15" s="56" t="s">
        <v>26</v>
      </c>
    </row>
    <row r="16" spans="2:17" ht="34.5" customHeight="1">
      <c r="B16" s="56" t="s">
        <v>27</v>
      </c>
      <c r="D16" s="66">
        <v>108603</v>
      </c>
      <c r="E16" s="34">
        <v>62911</v>
      </c>
      <c r="F16" s="34">
        <v>58045</v>
      </c>
      <c r="G16" s="34">
        <v>5183</v>
      </c>
      <c r="H16" s="34">
        <v>341798</v>
      </c>
      <c r="I16" s="34">
        <v>204359</v>
      </c>
      <c r="J16" s="34">
        <v>204359</v>
      </c>
      <c r="K16" s="34">
        <v>0</v>
      </c>
      <c r="L16" s="34">
        <v>56858</v>
      </c>
      <c r="M16" s="34">
        <v>80581</v>
      </c>
      <c r="N16" s="34">
        <v>0</v>
      </c>
      <c r="O16" s="34">
        <v>27568</v>
      </c>
      <c r="P16" s="104"/>
      <c r="Q16" s="56" t="s">
        <v>27</v>
      </c>
    </row>
    <row r="17" spans="2:17" ht="34.5" customHeight="1">
      <c r="B17" s="56" t="s">
        <v>28</v>
      </c>
      <c r="D17" s="66">
        <v>25617</v>
      </c>
      <c r="E17" s="34">
        <v>9335</v>
      </c>
      <c r="F17" s="34">
        <v>10662</v>
      </c>
      <c r="G17" s="34">
        <v>100</v>
      </c>
      <c r="H17" s="34">
        <v>44944</v>
      </c>
      <c r="I17" s="34">
        <v>27206</v>
      </c>
      <c r="J17" s="34">
        <v>26348</v>
      </c>
      <c r="K17" s="34">
        <v>0</v>
      </c>
      <c r="L17" s="34">
        <v>0</v>
      </c>
      <c r="M17" s="34">
        <v>17738</v>
      </c>
      <c r="N17" s="34">
        <v>13420</v>
      </c>
      <c r="O17" s="34">
        <v>11378</v>
      </c>
      <c r="P17" s="104"/>
      <c r="Q17" s="56" t="s">
        <v>28</v>
      </c>
    </row>
    <row r="18" spans="2:17" ht="34.5" customHeight="1">
      <c r="B18" s="56" t="s">
        <v>129</v>
      </c>
      <c r="D18" s="66">
        <v>86192</v>
      </c>
      <c r="E18" s="34">
        <v>45970</v>
      </c>
      <c r="F18" s="34">
        <v>73580</v>
      </c>
      <c r="G18" s="34">
        <v>14678</v>
      </c>
      <c r="H18" s="34">
        <v>61855</v>
      </c>
      <c r="I18" s="34">
        <v>58285</v>
      </c>
      <c r="J18" s="34">
        <v>0</v>
      </c>
      <c r="K18" s="34">
        <v>0</v>
      </c>
      <c r="L18" s="34">
        <v>3570</v>
      </c>
      <c r="M18" s="34">
        <v>0</v>
      </c>
      <c r="N18" s="34">
        <v>0</v>
      </c>
      <c r="O18" s="34">
        <v>30613</v>
      </c>
      <c r="P18" s="104"/>
      <c r="Q18" s="56" t="s">
        <v>129</v>
      </c>
    </row>
    <row r="19" spans="2:17" ht="34.5" customHeight="1">
      <c r="B19" s="56" t="s">
        <v>130</v>
      </c>
      <c r="D19" s="66">
        <v>1140441</v>
      </c>
      <c r="E19" s="34">
        <v>250928</v>
      </c>
      <c r="F19" s="34">
        <v>463793</v>
      </c>
      <c r="G19" s="34">
        <v>10938</v>
      </c>
      <c r="H19" s="34">
        <v>105562</v>
      </c>
      <c r="I19" s="34">
        <v>6854</v>
      </c>
      <c r="J19" s="34">
        <v>1858</v>
      </c>
      <c r="K19" s="34">
        <v>4996</v>
      </c>
      <c r="L19" s="34">
        <v>127</v>
      </c>
      <c r="M19" s="34">
        <v>98581</v>
      </c>
      <c r="N19" s="34">
        <v>0</v>
      </c>
      <c r="O19" s="34">
        <v>92641</v>
      </c>
      <c r="P19" s="104"/>
      <c r="Q19" s="56" t="s">
        <v>130</v>
      </c>
    </row>
    <row r="20" spans="2:17" ht="34.5" customHeight="1">
      <c r="B20" s="56" t="s">
        <v>131</v>
      </c>
      <c r="D20" s="66">
        <v>1269084</v>
      </c>
      <c r="E20" s="34">
        <v>5866</v>
      </c>
      <c r="F20" s="34">
        <v>502178</v>
      </c>
      <c r="G20" s="34">
        <v>140978</v>
      </c>
      <c r="H20" s="34">
        <v>219745</v>
      </c>
      <c r="I20" s="34">
        <v>137300</v>
      </c>
      <c r="J20" s="34">
        <v>137300</v>
      </c>
      <c r="K20" s="34">
        <v>0</v>
      </c>
      <c r="L20" s="34">
        <v>0</v>
      </c>
      <c r="M20" s="34">
        <v>82445</v>
      </c>
      <c r="N20" s="34">
        <v>0</v>
      </c>
      <c r="O20" s="34">
        <v>21255</v>
      </c>
      <c r="P20" s="104"/>
      <c r="Q20" s="56" t="s">
        <v>131</v>
      </c>
    </row>
    <row r="21" spans="2:17" ht="34.5" customHeight="1">
      <c r="B21" s="56" t="s">
        <v>132</v>
      </c>
      <c r="D21" s="66">
        <v>36579</v>
      </c>
      <c r="E21" s="34">
        <v>10098</v>
      </c>
      <c r="F21" s="34">
        <v>43750</v>
      </c>
      <c r="G21" s="34">
        <v>19516</v>
      </c>
      <c r="H21" s="34">
        <v>9876</v>
      </c>
      <c r="I21" s="34">
        <v>9876</v>
      </c>
      <c r="J21" s="34">
        <v>9876</v>
      </c>
      <c r="K21" s="34">
        <v>0</v>
      </c>
      <c r="L21" s="34">
        <v>0</v>
      </c>
      <c r="M21" s="34">
        <v>0</v>
      </c>
      <c r="N21" s="34">
        <v>788</v>
      </c>
      <c r="O21" s="34">
        <v>39064</v>
      </c>
      <c r="P21" s="104"/>
      <c r="Q21" s="56" t="s">
        <v>132</v>
      </c>
    </row>
    <row r="22" spans="2:17" ht="34.5" customHeight="1">
      <c r="B22" s="56" t="s">
        <v>133</v>
      </c>
      <c r="D22" s="66">
        <v>289007</v>
      </c>
      <c r="E22" s="34">
        <v>73420</v>
      </c>
      <c r="F22" s="34">
        <v>190802</v>
      </c>
      <c r="G22" s="34">
        <v>47628</v>
      </c>
      <c r="H22" s="34">
        <v>248605</v>
      </c>
      <c r="I22" s="34">
        <v>237951</v>
      </c>
      <c r="J22" s="34">
        <v>229502</v>
      </c>
      <c r="K22" s="34">
        <v>8449</v>
      </c>
      <c r="L22" s="34">
        <v>1998</v>
      </c>
      <c r="M22" s="34">
        <v>8656</v>
      </c>
      <c r="N22" s="34">
        <v>1521</v>
      </c>
      <c r="O22" s="34">
        <v>252222</v>
      </c>
      <c r="P22" s="104"/>
      <c r="Q22" s="56" t="s">
        <v>133</v>
      </c>
    </row>
    <row r="23" spans="2:17" ht="34.5" customHeight="1">
      <c r="B23" s="56" t="s">
        <v>134</v>
      </c>
      <c r="D23" s="66">
        <v>140496</v>
      </c>
      <c r="E23" s="34">
        <v>26567</v>
      </c>
      <c r="F23" s="34">
        <v>149931</v>
      </c>
      <c r="G23" s="34">
        <v>80953</v>
      </c>
      <c r="H23" s="34">
        <v>91619</v>
      </c>
      <c r="I23" s="34">
        <v>0</v>
      </c>
      <c r="J23" s="34">
        <v>0</v>
      </c>
      <c r="K23" s="34">
        <v>0</v>
      </c>
      <c r="L23" s="34">
        <v>0</v>
      </c>
      <c r="M23" s="34">
        <v>91619</v>
      </c>
      <c r="N23" s="34">
        <v>0</v>
      </c>
      <c r="O23" s="34">
        <v>214481</v>
      </c>
      <c r="P23" s="104"/>
      <c r="Q23" s="56" t="s">
        <v>134</v>
      </c>
    </row>
    <row r="24" spans="2:17" ht="34.5" customHeight="1">
      <c r="B24" s="56" t="s">
        <v>135</v>
      </c>
      <c r="D24" s="66">
        <v>55811</v>
      </c>
      <c r="E24" s="34">
        <v>1569</v>
      </c>
      <c r="F24" s="34">
        <v>102521</v>
      </c>
      <c r="G24" s="34">
        <v>3340</v>
      </c>
      <c r="H24" s="34">
        <v>129999</v>
      </c>
      <c r="I24" s="34">
        <v>127973</v>
      </c>
      <c r="J24" s="34">
        <v>127973</v>
      </c>
      <c r="K24" s="34">
        <v>0</v>
      </c>
      <c r="L24" s="34">
        <v>0</v>
      </c>
      <c r="M24" s="34">
        <v>2026</v>
      </c>
      <c r="N24" s="34">
        <v>0</v>
      </c>
      <c r="O24" s="34">
        <v>30835</v>
      </c>
      <c r="P24" s="104"/>
      <c r="Q24" s="56" t="s">
        <v>135</v>
      </c>
    </row>
    <row r="25" spans="2:17" ht="52.5" customHeight="1">
      <c r="B25" s="57" t="s">
        <v>139</v>
      </c>
      <c r="D25" s="66">
        <f aca="true" t="shared" si="0" ref="D25:O25">SUM(D12:D24)</f>
        <v>4384644</v>
      </c>
      <c r="E25" s="34">
        <f t="shared" si="0"/>
        <v>1128321</v>
      </c>
      <c r="F25" s="34">
        <f t="shared" si="0"/>
        <v>3006570</v>
      </c>
      <c r="G25" s="34">
        <f t="shared" si="0"/>
        <v>763016</v>
      </c>
      <c r="H25" s="34">
        <f t="shared" si="0"/>
        <v>2812113</v>
      </c>
      <c r="I25" s="34">
        <f t="shared" si="0"/>
        <v>2069714</v>
      </c>
      <c r="J25" s="34">
        <f t="shared" si="0"/>
        <v>1895166</v>
      </c>
      <c r="K25" s="34">
        <f t="shared" si="0"/>
        <v>78318</v>
      </c>
      <c r="L25" s="34">
        <f t="shared" si="0"/>
        <v>98155</v>
      </c>
      <c r="M25" s="34">
        <f t="shared" si="0"/>
        <v>644244</v>
      </c>
      <c r="N25" s="34">
        <f t="shared" si="0"/>
        <v>34347</v>
      </c>
      <c r="O25" s="34">
        <f t="shared" si="0"/>
        <v>1024793</v>
      </c>
      <c r="P25" s="104"/>
      <c r="Q25" s="57" t="s">
        <v>139</v>
      </c>
    </row>
    <row r="26" spans="2:17" ht="52.5" customHeight="1">
      <c r="B26" s="56" t="s">
        <v>29</v>
      </c>
      <c r="D26" s="66">
        <v>334011</v>
      </c>
      <c r="E26" s="34">
        <v>193267</v>
      </c>
      <c r="F26" s="34">
        <v>4486</v>
      </c>
      <c r="G26" s="34">
        <v>2187</v>
      </c>
      <c r="H26" s="34">
        <v>90</v>
      </c>
      <c r="I26" s="34">
        <v>90</v>
      </c>
      <c r="J26" s="34">
        <v>90</v>
      </c>
      <c r="K26" s="34">
        <v>0</v>
      </c>
      <c r="L26" s="34">
        <v>0</v>
      </c>
      <c r="M26" s="34">
        <v>0</v>
      </c>
      <c r="N26" s="34">
        <v>9901</v>
      </c>
      <c r="O26" s="34">
        <v>39817</v>
      </c>
      <c r="P26" s="104"/>
      <c r="Q26" s="56" t="s">
        <v>29</v>
      </c>
    </row>
    <row r="27" spans="2:17" ht="34.5" customHeight="1">
      <c r="B27" s="56" t="s">
        <v>30</v>
      </c>
      <c r="D27" s="66">
        <v>21317</v>
      </c>
      <c r="E27" s="34">
        <v>0</v>
      </c>
      <c r="F27" s="34">
        <v>1936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120</v>
      </c>
      <c r="P27" s="104"/>
      <c r="Q27" s="56" t="s">
        <v>30</v>
      </c>
    </row>
    <row r="28" spans="2:17" ht="34.5" customHeight="1">
      <c r="B28" s="56" t="s">
        <v>137</v>
      </c>
      <c r="D28" s="66">
        <v>41963</v>
      </c>
      <c r="E28" s="34">
        <v>12152</v>
      </c>
      <c r="F28" s="34">
        <v>15765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43444</v>
      </c>
      <c r="P28" s="104"/>
      <c r="Q28" s="56" t="s">
        <v>137</v>
      </c>
    </row>
    <row r="29" spans="2:17" ht="34.5" customHeight="1">
      <c r="B29" s="56" t="s">
        <v>31</v>
      </c>
      <c r="D29" s="66">
        <v>8119</v>
      </c>
      <c r="E29" s="34">
        <v>4612</v>
      </c>
      <c r="F29" s="34">
        <v>13015</v>
      </c>
      <c r="G29" s="34">
        <v>0</v>
      </c>
      <c r="H29" s="34">
        <v>2078</v>
      </c>
      <c r="I29" s="34">
        <v>65</v>
      </c>
      <c r="J29" s="34">
        <v>65</v>
      </c>
      <c r="K29" s="34">
        <v>0</v>
      </c>
      <c r="L29" s="34">
        <v>0</v>
      </c>
      <c r="M29" s="34">
        <v>2013</v>
      </c>
      <c r="N29" s="34">
        <v>0</v>
      </c>
      <c r="O29" s="34">
        <v>1910</v>
      </c>
      <c r="P29" s="104"/>
      <c r="Q29" s="56" t="s">
        <v>31</v>
      </c>
    </row>
    <row r="30" spans="2:17" ht="34.5" customHeight="1">
      <c r="B30" s="56" t="s">
        <v>32</v>
      </c>
      <c r="D30" s="66">
        <v>12916</v>
      </c>
      <c r="E30" s="34">
        <v>0</v>
      </c>
      <c r="F30" s="34">
        <v>26675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15097</v>
      </c>
      <c r="P30" s="104"/>
      <c r="Q30" s="56" t="s">
        <v>32</v>
      </c>
    </row>
    <row r="31" spans="2:17" ht="34.5" customHeight="1">
      <c r="B31" s="56" t="s">
        <v>33</v>
      </c>
      <c r="D31" s="66">
        <v>44264</v>
      </c>
      <c r="E31" s="34">
        <v>14497</v>
      </c>
      <c r="F31" s="34">
        <v>10909</v>
      </c>
      <c r="G31" s="34">
        <v>261</v>
      </c>
      <c r="H31" s="34">
        <v>6933</v>
      </c>
      <c r="I31" s="34">
        <v>4612</v>
      </c>
      <c r="J31" s="34">
        <v>0</v>
      </c>
      <c r="K31" s="34">
        <v>4612</v>
      </c>
      <c r="L31" s="34">
        <v>0</v>
      </c>
      <c r="M31" s="34">
        <v>2321</v>
      </c>
      <c r="N31" s="34">
        <v>0</v>
      </c>
      <c r="O31" s="34">
        <v>100992</v>
      </c>
      <c r="P31" s="104"/>
      <c r="Q31" s="56" t="s">
        <v>33</v>
      </c>
    </row>
    <row r="32" spans="2:17" ht="52.5" customHeight="1">
      <c r="B32" s="57" t="s">
        <v>140</v>
      </c>
      <c r="D32" s="66">
        <f aca="true" t="shared" si="1" ref="D32:O32">SUM(D26:D31)</f>
        <v>462590</v>
      </c>
      <c r="E32" s="34">
        <f t="shared" si="1"/>
        <v>224528</v>
      </c>
      <c r="F32" s="34">
        <f t="shared" si="1"/>
        <v>72786</v>
      </c>
      <c r="G32" s="34">
        <f t="shared" si="1"/>
        <v>2448</v>
      </c>
      <c r="H32" s="34">
        <f t="shared" si="1"/>
        <v>9101</v>
      </c>
      <c r="I32" s="34">
        <f t="shared" si="1"/>
        <v>4767</v>
      </c>
      <c r="J32" s="34">
        <f t="shared" si="1"/>
        <v>155</v>
      </c>
      <c r="K32" s="34">
        <f t="shared" si="1"/>
        <v>4612</v>
      </c>
      <c r="L32" s="34">
        <f t="shared" si="1"/>
        <v>0</v>
      </c>
      <c r="M32" s="34">
        <f t="shared" si="1"/>
        <v>4334</v>
      </c>
      <c r="N32" s="34">
        <f t="shared" si="1"/>
        <v>9901</v>
      </c>
      <c r="O32" s="34">
        <f t="shared" si="1"/>
        <v>201380</v>
      </c>
      <c r="P32" s="104"/>
      <c r="Q32" s="57" t="s">
        <v>140</v>
      </c>
    </row>
    <row r="33" spans="2:17" ht="52.5" customHeight="1">
      <c r="B33" s="57" t="s">
        <v>136</v>
      </c>
      <c r="D33" s="66">
        <f aca="true" t="shared" si="2" ref="D33:O33">D25+D32</f>
        <v>4847234</v>
      </c>
      <c r="E33" s="34">
        <f t="shared" si="2"/>
        <v>1352849</v>
      </c>
      <c r="F33" s="34">
        <f t="shared" si="2"/>
        <v>3079356</v>
      </c>
      <c r="G33" s="34">
        <f t="shared" si="2"/>
        <v>765464</v>
      </c>
      <c r="H33" s="34">
        <f t="shared" si="2"/>
        <v>2821214</v>
      </c>
      <c r="I33" s="34">
        <f t="shared" si="2"/>
        <v>2074481</v>
      </c>
      <c r="J33" s="34">
        <f t="shared" si="2"/>
        <v>1895321</v>
      </c>
      <c r="K33" s="34">
        <f t="shared" si="2"/>
        <v>82930</v>
      </c>
      <c r="L33" s="34">
        <f t="shared" si="2"/>
        <v>98155</v>
      </c>
      <c r="M33" s="34">
        <f t="shared" si="2"/>
        <v>648578</v>
      </c>
      <c r="N33" s="34">
        <f t="shared" si="2"/>
        <v>44248</v>
      </c>
      <c r="O33" s="34">
        <f t="shared" si="2"/>
        <v>1226173</v>
      </c>
      <c r="P33" s="104"/>
      <c r="Q33" s="57" t="s">
        <v>136</v>
      </c>
    </row>
    <row r="34" spans="1:18" ht="26.25" customHeight="1" thickBot="1">
      <c r="A34" s="98"/>
      <c r="B34" s="58"/>
      <c r="C34" s="103"/>
      <c r="D34" s="81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105"/>
      <c r="Q34" s="58"/>
      <c r="R34" s="98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zoomScaleNormal="75" workbookViewId="0" topLeftCell="A1">
      <pane xSplit="3" ySplit="11" topLeftCell="F12" activePane="bottomRight" state="frozen"/>
      <selection pane="topLeft" activeCell="T1" sqref="T1:Y16384"/>
      <selection pane="topRight" activeCell="T1" sqref="T1:Y16384"/>
      <selection pane="bottomLeft" activeCell="T1" sqref="T1:Y16384"/>
      <selection pane="bottomRight" activeCell="T1" sqref="T1:Y16384"/>
    </sheetView>
  </sheetViews>
  <sheetFormatPr defaultColWidth="9.00390625" defaultRowHeight="13.5"/>
  <cols>
    <col min="1" max="1" width="1.75390625" style="96" customWidth="1"/>
    <col min="2" max="2" width="13.375" style="96" customWidth="1"/>
    <col min="3" max="3" width="1.75390625" style="96" customWidth="1"/>
    <col min="4" max="15" width="15.25390625" style="96" customWidth="1"/>
    <col min="16" max="16" width="1.75390625" style="96" customWidth="1"/>
    <col min="17" max="17" width="13.375" style="96" customWidth="1"/>
    <col min="18" max="18" width="1.75390625" style="96" customWidth="1"/>
    <col min="19" max="16384" width="9.00390625" style="96" customWidth="1"/>
  </cols>
  <sheetData>
    <row r="1" ht="14.25">
      <c r="B1" s="50" t="s">
        <v>54</v>
      </c>
    </row>
    <row r="4" spans="1:18" ht="24">
      <c r="A4" s="51"/>
      <c r="B4" s="52" t="s">
        <v>34</v>
      </c>
      <c r="C4" s="51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7.25">
      <c r="A5" s="51"/>
      <c r="B5" s="51"/>
      <c r="C5" s="51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5" thickBot="1">
      <c r="A6" s="97"/>
      <c r="B6" s="54" t="s">
        <v>106</v>
      </c>
      <c r="C6" s="97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97"/>
      <c r="Q6" s="97"/>
      <c r="R6" s="98" t="s">
        <v>2</v>
      </c>
    </row>
    <row r="7" spans="1:18" s="33" customFormat="1" ht="13.5">
      <c r="A7" s="19"/>
      <c r="B7" s="21"/>
      <c r="C7" s="21"/>
      <c r="D7" s="67" t="s">
        <v>67</v>
      </c>
      <c r="E7" s="42"/>
      <c r="F7" s="42"/>
      <c r="G7" s="42"/>
      <c r="H7" s="42"/>
      <c r="I7" s="42"/>
      <c r="J7" s="43"/>
      <c r="K7" s="8" t="s">
        <v>8</v>
      </c>
      <c r="L7" s="10"/>
      <c r="M7" s="9"/>
      <c r="N7" s="7" t="s">
        <v>9</v>
      </c>
      <c r="O7" s="46" t="s">
        <v>68</v>
      </c>
      <c r="P7" s="21"/>
      <c r="Q7" s="21"/>
      <c r="R7" s="19"/>
    </row>
    <row r="8" spans="1:18" s="33" customFormat="1" ht="13.5">
      <c r="A8" s="19"/>
      <c r="B8" s="21"/>
      <c r="C8" s="21"/>
      <c r="D8" s="72" t="s">
        <v>57</v>
      </c>
      <c r="E8" s="47" t="s">
        <v>58</v>
      </c>
      <c r="F8" s="47" t="s">
        <v>59</v>
      </c>
      <c r="G8" s="47" t="s">
        <v>69</v>
      </c>
      <c r="H8" s="47" t="s">
        <v>70</v>
      </c>
      <c r="I8" s="47" t="s">
        <v>71</v>
      </c>
      <c r="J8" s="47" t="s">
        <v>72</v>
      </c>
      <c r="K8" s="12"/>
      <c r="L8" s="12"/>
      <c r="M8" s="12"/>
      <c r="N8" s="12"/>
      <c r="O8" s="47" t="s">
        <v>57</v>
      </c>
      <c r="P8" s="21"/>
      <c r="Q8" s="21"/>
      <c r="R8" s="19"/>
    </row>
    <row r="9" spans="1:18" s="33" customFormat="1" ht="13.5">
      <c r="A9" s="19"/>
      <c r="B9" s="17" t="s">
        <v>138</v>
      </c>
      <c r="C9" s="13"/>
      <c r="D9" s="64"/>
      <c r="E9" s="12"/>
      <c r="F9" s="12"/>
      <c r="G9" s="12"/>
      <c r="H9" s="12"/>
      <c r="I9" s="12"/>
      <c r="J9" s="12"/>
      <c r="K9" s="12" t="s">
        <v>17</v>
      </c>
      <c r="L9" s="14" t="s">
        <v>13</v>
      </c>
      <c r="M9" s="14" t="s">
        <v>13</v>
      </c>
      <c r="N9" s="12" t="s">
        <v>41</v>
      </c>
      <c r="O9" s="12"/>
      <c r="P9" s="21"/>
      <c r="Q9" s="17" t="s">
        <v>138</v>
      </c>
      <c r="R9" s="19"/>
    </row>
    <row r="10" spans="1:18" s="33" customFormat="1" ht="13.5">
      <c r="A10" s="19"/>
      <c r="B10" s="21"/>
      <c r="C10" s="21"/>
      <c r="D10" s="64" t="s">
        <v>73</v>
      </c>
      <c r="E10" s="12" t="s">
        <v>74</v>
      </c>
      <c r="F10" s="12" t="s">
        <v>75</v>
      </c>
      <c r="G10" s="12" t="s">
        <v>76</v>
      </c>
      <c r="H10" s="12" t="s">
        <v>77</v>
      </c>
      <c r="I10" s="12" t="s">
        <v>78</v>
      </c>
      <c r="J10" s="12" t="s">
        <v>65</v>
      </c>
      <c r="K10" s="12"/>
      <c r="L10" s="12" t="s">
        <v>79</v>
      </c>
      <c r="M10" s="12" t="s">
        <v>80</v>
      </c>
      <c r="N10" s="12"/>
      <c r="O10" s="12" t="s">
        <v>81</v>
      </c>
      <c r="P10" s="21"/>
      <c r="Q10" s="21"/>
      <c r="R10" s="19"/>
    </row>
    <row r="11" spans="1:18" s="33" customFormat="1" ht="14.25" thickBot="1">
      <c r="A11" s="20"/>
      <c r="B11" s="20"/>
      <c r="C11" s="20"/>
      <c r="D11" s="6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0"/>
      <c r="Q11" s="20"/>
      <c r="R11" s="20"/>
    </row>
    <row r="12" spans="1:18" ht="52.5" customHeight="1">
      <c r="A12" s="53"/>
      <c r="B12" s="49" t="s">
        <v>23</v>
      </c>
      <c r="C12" s="49"/>
      <c r="D12" s="66">
        <v>0</v>
      </c>
      <c r="E12" s="34">
        <v>16709</v>
      </c>
      <c r="F12" s="34">
        <v>0</v>
      </c>
      <c r="G12" s="34">
        <v>0</v>
      </c>
      <c r="H12" s="34">
        <v>1375</v>
      </c>
      <c r="I12" s="34">
        <v>44964</v>
      </c>
      <c r="J12" s="34">
        <v>8607</v>
      </c>
      <c r="K12" s="34">
        <v>87427</v>
      </c>
      <c r="L12" s="34">
        <v>0</v>
      </c>
      <c r="M12" s="34">
        <v>78020</v>
      </c>
      <c r="N12" s="34">
        <v>1604236</v>
      </c>
      <c r="O12" s="59">
        <v>877840</v>
      </c>
      <c r="P12" s="62"/>
      <c r="Q12" s="49" t="s">
        <v>23</v>
      </c>
      <c r="R12" s="53"/>
    </row>
    <row r="13" spans="2:17" ht="34.5" customHeight="1">
      <c r="B13" s="56" t="s">
        <v>24</v>
      </c>
      <c r="D13" s="77">
        <v>0</v>
      </c>
      <c r="E13" s="78">
        <v>645</v>
      </c>
      <c r="F13" s="78">
        <v>0</v>
      </c>
      <c r="G13" s="78">
        <v>0</v>
      </c>
      <c r="H13" s="78">
        <v>0</v>
      </c>
      <c r="I13" s="78">
        <v>30232</v>
      </c>
      <c r="J13" s="78">
        <v>1333</v>
      </c>
      <c r="K13" s="78">
        <v>53226</v>
      </c>
      <c r="L13" s="78">
        <v>0</v>
      </c>
      <c r="M13" s="78">
        <v>6365</v>
      </c>
      <c r="N13" s="78">
        <v>701313</v>
      </c>
      <c r="O13" s="78">
        <v>245584</v>
      </c>
      <c r="P13" s="99"/>
      <c r="Q13" s="56" t="s">
        <v>24</v>
      </c>
    </row>
    <row r="14" spans="2:17" ht="34.5" customHeight="1">
      <c r="B14" s="56" t="s">
        <v>25</v>
      </c>
      <c r="D14" s="77">
        <v>24416</v>
      </c>
      <c r="E14" s="78">
        <v>4561</v>
      </c>
      <c r="F14" s="78">
        <v>2741</v>
      </c>
      <c r="G14" s="78">
        <v>0</v>
      </c>
      <c r="H14" s="78">
        <v>0</v>
      </c>
      <c r="I14" s="78">
        <v>144458</v>
      </c>
      <c r="J14" s="78">
        <v>4730</v>
      </c>
      <c r="K14" s="78">
        <v>2031</v>
      </c>
      <c r="L14" s="78">
        <v>0</v>
      </c>
      <c r="M14" s="78">
        <v>2031</v>
      </c>
      <c r="N14" s="78">
        <v>610078</v>
      </c>
      <c r="O14" s="78">
        <v>374691</v>
      </c>
      <c r="P14" s="99"/>
      <c r="Q14" s="56" t="s">
        <v>25</v>
      </c>
    </row>
    <row r="15" spans="2:17" ht="34.5" customHeight="1">
      <c r="B15" s="56" t="s">
        <v>26</v>
      </c>
      <c r="D15" s="77">
        <v>0</v>
      </c>
      <c r="E15" s="78">
        <v>0</v>
      </c>
      <c r="F15" s="78">
        <v>1438</v>
      </c>
      <c r="G15" s="78">
        <v>0</v>
      </c>
      <c r="H15" s="78">
        <v>661</v>
      </c>
      <c r="I15" s="78">
        <v>14727</v>
      </c>
      <c r="J15" s="78">
        <v>3139</v>
      </c>
      <c r="K15" s="78">
        <v>50613</v>
      </c>
      <c r="L15" s="78">
        <v>0</v>
      </c>
      <c r="M15" s="78">
        <v>0</v>
      </c>
      <c r="N15" s="78">
        <v>235591</v>
      </c>
      <c r="O15" s="78">
        <v>156016</v>
      </c>
      <c r="P15" s="99"/>
      <c r="Q15" s="56" t="s">
        <v>26</v>
      </c>
    </row>
    <row r="16" spans="2:17" ht="34.5" customHeight="1">
      <c r="B16" s="56" t="s">
        <v>27</v>
      </c>
      <c r="D16" s="77">
        <v>0</v>
      </c>
      <c r="E16" s="78">
        <v>0</v>
      </c>
      <c r="F16" s="78">
        <v>0</v>
      </c>
      <c r="G16" s="78">
        <v>0</v>
      </c>
      <c r="H16" s="78">
        <v>0</v>
      </c>
      <c r="I16" s="78">
        <v>25678</v>
      </c>
      <c r="J16" s="78">
        <v>1890</v>
      </c>
      <c r="K16" s="78">
        <v>3360</v>
      </c>
      <c r="L16" s="78">
        <v>0</v>
      </c>
      <c r="M16" s="78">
        <v>0</v>
      </c>
      <c r="N16" s="78">
        <v>700143</v>
      </c>
      <c r="O16" s="78">
        <v>213709</v>
      </c>
      <c r="P16" s="99"/>
      <c r="Q16" s="56" t="s">
        <v>27</v>
      </c>
    </row>
    <row r="17" spans="2:17" ht="34.5" customHeight="1">
      <c r="B17" s="56" t="s">
        <v>28</v>
      </c>
      <c r="D17" s="77">
        <v>0</v>
      </c>
      <c r="E17" s="78">
        <v>0</v>
      </c>
      <c r="F17" s="78">
        <v>0</v>
      </c>
      <c r="G17" s="78">
        <v>0</v>
      </c>
      <c r="H17" s="78">
        <v>0</v>
      </c>
      <c r="I17" s="78">
        <v>11378</v>
      </c>
      <c r="J17" s="78">
        <v>0</v>
      </c>
      <c r="K17" s="78">
        <v>13919</v>
      </c>
      <c r="L17" s="78">
        <v>0</v>
      </c>
      <c r="M17" s="78">
        <v>0</v>
      </c>
      <c r="N17" s="78">
        <v>450507</v>
      </c>
      <c r="O17" s="78">
        <v>192885</v>
      </c>
      <c r="P17" s="99"/>
      <c r="Q17" s="56" t="s">
        <v>28</v>
      </c>
    </row>
    <row r="18" spans="2:17" ht="34.5" customHeight="1">
      <c r="B18" s="56" t="s">
        <v>129</v>
      </c>
      <c r="D18" s="77">
        <v>0</v>
      </c>
      <c r="E18" s="78">
        <v>2091</v>
      </c>
      <c r="F18" s="78">
        <v>0</v>
      </c>
      <c r="G18" s="78">
        <v>0</v>
      </c>
      <c r="H18" s="78">
        <v>0</v>
      </c>
      <c r="I18" s="78">
        <v>19541</v>
      </c>
      <c r="J18" s="78">
        <v>8981</v>
      </c>
      <c r="K18" s="78">
        <v>0</v>
      </c>
      <c r="L18" s="78">
        <v>0</v>
      </c>
      <c r="M18" s="78">
        <v>0</v>
      </c>
      <c r="N18" s="78">
        <v>1024688</v>
      </c>
      <c r="O18" s="78">
        <v>123920</v>
      </c>
      <c r="P18" s="99"/>
      <c r="Q18" s="56" t="s">
        <v>129</v>
      </c>
    </row>
    <row r="19" spans="2:17" ht="34.5" customHeight="1">
      <c r="B19" s="56" t="s">
        <v>130</v>
      </c>
      <c r="D19" s="77">
        <v>0</v>
      </c>
      <c r="E19" s="78">
        <v>10125</v>
      </c>
      <c r="F19" s="78">
        <v>1489</v>
      </c>
      <c r="G19" s="78">
        <v>0</v>
      </c>
      <c r="H19" s="78">
        <v>0</v>
      </c>
      <c r="I19" s="78">
        <v>58675</v>
      </c>
      <c r="J19" s="78">
        <v>22352</v>
      </c>
      <c r="K19" s="78">
        <v>0</v>
      </c>
      <c r="L19" s="78">
        <v>0</v>
      </c>
      <c r="M19" s="78">
        <v>0</v>
      </c>
      <c r="N19" s="78">
        <v>330040</v>
      </c>
      <c r="O19" s="78">
        <v>188903</v>
      </c>
      <c r="P19" s="99"/>
      <c r="Q19" s="56" t="s">
        <v>130</v>
      </c>
    </row>
    <row r="20" spans="2:17" ht="34.5" customHeight="1">
      <c r="B20" s="56" t="s">
        <v>131</v>
      </c>
      <c r="D20" s="77">
        <v>0</v>
      </c>
      <c r="E20" s="78">
        <v>4180</v>
      </c>
      <c r="F20" s="78">
        <v>0</v>
      </c>
      <c r="G20" s="78">
        <v>0</v>
      </c>
      <c r="H20" s="78">
        <v>0</v>
      </c>
      <c r="I20" s="78">
        <v>17075</v>
      </c>
      <c r="J20" s="78">
        <v>0</v>
      </c>
      <c r="K20" s="78">
        <v>50000</v>
      </c>
      <c r="L20" s="78">
        <v>0</v>
      </c>
      <c r="M20" s="78">
        <v>0</v>
      </c>
      <c r="N20" s="78">
        <v>397228</v>
      </c>
      <c r="O20" s="78">
        <v>134585</v>
      </c>
      <c r="P20" s="99"/>
      <c r="Q20" s="56" t="s">
        <v>131</v>
      </c>
    </row>
    <row r="21" spans="2:17" ht="34.5" customHeight="1">
      <c r="B21" s="56" t="s">
        <v>132</v>
      </c>
      <c r="D21" s="77">
        <v>835</v>
      </c>
      <c r="E21" s="78">
        <v>1460</v>
      </c>
      <c r="F21" s="78">
        <v>0</v>
      </c>
      <c r="G21" s="78">
        <v>0</v>
      </c>
      <c r="H21" s="78">
        <v>0</v>
      </c>
      <c r="I21" s="78">
        <v>36769</v>
      </c>
      <c r="J21" s="78">
        <v>0</v>
      </c>
      <c r="K21" s="78">
        <v>2939</v>
      </c>
      <c r="L21" s="78">
        <v>0</v>
      </c>
      <c r="M21" s="78">
        <v>0</v>
      </c>
      <c r="N21" s="78">
        <v>306820</v>
      </c>
      <c r="O21" s="78">
        <v>219218</v>
      </c>
      <c r="P21" s="99"/>
      <c r="Q21" s="56" t="s">
        <v>132</v>
      </c>
    </row>
    <row r="22" spans="2:17" ht="34.5" customHeight="1">
      <c r="B22" s="56" t="s">
        <v>133</v>
      </c>
      <c r="D22" s="77">
        <v>15006</v>
      </c>
      <c r="E22" s="78">
        <v>17569</v>
      </c>
      <c r="F22" s="78">
        <v>1395</v>
      </c>
      <c r="G22" s="78">
        <v>0</v>
      </c>
      <c r="H22" s="78">
        <v>41343</v>
      </c>
      <c r="I22" s="78">
        <v>73266</v>
      </c>
      <c r="J22" s="78">
        <v>103643</v>
      </c>
      <c r="K22" s="78">
        <v>233125</v>
      </c>
      <c r="L22" s="78">
        <v>0</v>
      </c>
      <c r="M22" s="78">
        <v>192107</v>
      </c>
      <c r="N22" s="78">
        <v>454202</v>
      </c>
      <c r="O22" s="78">
        <v>174101</v>
      </c>
      <c r="P22" s="99"/>
      <c r="Q22" s="56" t="s">
        <v>133</v>
      </c>
    </row>
    <row r="23" spans="2:17" ht="34.5" customHeight="1">
      <c r="B23" s="56" t="s">
        <v>134</v>
      </c>
      <c r="D23" s="77">
        <v>3914</v>
      </c>
      <c r="E23" s="78">
        <v>1987</v>
      </c>
      <c r="F23" s="78">
        <v>1772</v>
      </c>
      <c r="G23" s="78">
        <v>0</v>
      </c>
      <c r="H23" s="78">
        <v>0</v>
      </c>
      <c r="I23" s="78">
        <v>98225</v>
      </c>
      <c r="J23" s="78">
        <v>108583</v>
      </c>
      <c r="K23" s="78">
        <v>1885</v>
      </c>
      <c r="L23" s="78">
        <v>0</v>
      </c>
      <c r="M23" s="78">
        <v>1885</v>
      </c>
      <c r="N23" s="78">
        <v>420465</v>
      </c>
      <c r="O23" s="78">
        <v>309687</v>
      </c>
      <c r="P23" s="99"/>
      <c r="Q23" s="56" t="s">
        <v>134</v>
      </c>
    </row>
    <row r="24" spans="2:17" ht="34.5" customHeight="1">
      <c r="B24" s="56" t="s">
        <v>135</v>
      </c>
      <c r="D24" s="77">
        <v>0</v>
      </c>
      <c r="E24" s="78">
        <v>2045</v>
      </c>
      <c r="F24" s="78">
        <v>0</v>
      </c>
      <c r="G24" s="78">
        <v>0</v>
      </c>
      <c r="H24" s="78">
        <v>189</v>
      </c>
      <c r="I24" s="78">
        <v>24671</v>
      </c>
      <c r="J24" s="78">
        <v>3930</v>
      </c>
      <c r="K24" s="78">
        <v>9398</v>
      </c>
      <c r="L24" s="78">
        <v>90</v>
      </c>
      <c r="M24" s="78">
        <v>9308</v>
      </c>
      <c r="N24" s="78">
        <v>483988</v>
      </c>
      <c r="O24" s="78">
        <v>312752</v>
      </c>
      <c r="P24" s="99"/>
      <c r="Q24" s="56" t="s">
        <v>135</v>
      </c>
    </row>
    <row r="25" spans="2:17" ht="52.5" customHeight="1">
      <c r="B25" s="57" t="s">
        <v>139</v>
      </c>
      <c r="D25" s="77">
        <f aca="true" t="shared" si="0" ref="D25:O25">SUM(D12:D24)</f>
        <v>44171</v>
      </c>
      <c r="E25" s="78">
        <f t="shared" si="0"/>
        <v>61372</v>
      </c>
      <c r="F25" s="78">
        <f t="shared" si="0"/>
        <v>8835</v>
      </c>
      <c r="G25" s="78">
        <f t="shared" si="0"/>
        <v>0</v>
      </c>
      <c r="H25" s="78">
        <f t="shared" si="0"/>
        <v>43568</v>
      </c>
      <c r="I25" s="78">
        <f t="shared" si="0"/>
        <v>599659</v>
      </c>
      <c r="J25" s="78">
        <f t="shared" si="0"/>
        <v>267188</v>
      </c>
      <c r="K25" s="78">
        <f t="shared" si="0"/>
        <v>507923</v>
      </c>
      <c r="L25" s="78">
        <f t="shared" si="0"/>
        <v>90</v>
      </c>
      <c r="M25" s="78">
        <f t="shared" si="0"/>
        <v>289716</v>
      </c>
      <c r="N25" s="78">
        <f t="shared" si="0"/>
        <v>7719299</v>
      </c>
      <c r="O25" s="78">
        <f t="shared" si="0"/>
        <v>3523891</v>
      </c>
      <c r="P25" s="99"/>
      <c r="Q25" s="57" t="s">
        <v>139</v>
      </c>
    </row>
    <row r="26" spans="2:17" ht="52.5" customHeight="1">
      <c r="B26" s="56" t="s">
        <v>29</v>
      </c>
      <c r="D26" s="77">
        <v>15729</v>
      </c>
      <c r="E26" s="78">
        <v>0</v>
      </c>
      <c r="F26" s="78">
        <v>0</v>
      </c>
      <c r="G26" s="78">
        <v>0</v>
      </c>
      <c r="H26" s="78">
        <v>0</v>
      </c>
      <c r="I26" s="78">
        <v>24088</v>
      </c>
      <c r="J26" s="78">
        <v>0</v>
      </c>
      <c r="K26" s="78">
        <v>6838</v>
      </c>
      <c r="L26" s="78">
        <v>0</v>
      </c>
      <c r="M26" s="78">
        <v>0</v>
      </c>
      <c r="N26" s="78">
        <v>101281</v>
      </c>
      <c r="O26" s="78">
        <v>43382</v>
      </c>
      <c r="P26" s="99"/>
      <c r="Q26" s="56" t="s">
        <v>29</v>
      </c>
    </row>
    <row r="27" spans="2:17" ht="34.5" customHeight="1">
      <c r="B27" s="56" t="s">
        <v>30</v>
      </c>
      <c r="D27" s="77">
        <v>0</v>
      </c>
      <c r="E27" s="78">
        <v>0</v>
      </c>
      <c r="F27" s="78">
        <v>0</v>
      </c>
      <c r="G27" s="78">
        <v>0</v>
      </c>
      <c r="H27" s="78">
        <v>0</v>
      </c>
      <c r="I27" s="78">
        <v>120</v>
      </c>
      <c r="J27" s="78">
        <v>0</v>
      </c>
      <c r="K27" s="78">
        <v>0</v>
      </c>
      <c r="L27" s="78">
        <v>0</v>
      </c>
      <c r="M27" s="78">
        <v>0</v>
      </c>
      <c r="N27" s="78">
        <v>19218</v>
      </c>
      <c r="O27" s="78">
        <v>12009</v>
      </c>
      <c r="P27" s="99"/>
      <c r="Q27" s="56" t="s">
        <v>30</v>
      </c>
    </row>
    <row r="28" spans="2:17" ht="34.5" customHeight="1">
      <c r="B28" s="56" t="s">
        <v>137</v>
      </c>
      <c r="D28" s="77">
        <v>0</v>
      </c>
      <c r="E28" s="78">
        <v>0</v>
      </c>
      <c r="F28" s="78">
        <v>0</v>
      </c>
      <c r="G28" s="78">
        <v>0</v>
      </c>
      <c r="H28" s="78">
        <v>0</v>
      </c>
      <c r="I28" s="78">
        <v>23412</v>
      </c>
      <c r="J28" s="78">
        <v>20032</v>
      </c>
      <c r="K28" s="78">
        <v>0</v>
      </c>
      <c r="L28" s="78">
        <v>0</v>
      </c>
      <c r="M28" s="78">
        <v>0</v>
      </c>
      <c r="N28" s="78">
        <v>135300</v>
      </c>
      <c r="O28" s="78">
        <v>104726</v>
      </c>
      <c r="P28" s="99"/>
      <c r="Q28" s="56" t="s">
        <v>137</v>
      </c>
    </row>
    <row r="29" spans="2:17" ht="34.5" customHeight="1">
      <c r="B29" s="56" t="s">
        <v>31</v>
      </c>
      <c r="D29" s="77">
        <v>806</v>
      </c>
      <c r="E29" s="78">
        <v>0</v>
      </c>
      <c r="F29" s="78">
        <v>0</v>
      </c>
      <c r="G29" s="78">
        <v>0</v>
      </c>
      <c r="H29" s="78">
        <v>0</v>
      </c>
      <c r="I29" s="78">
        <v>1104</v>
      </c>
      <c r="J29" s="78">
        <v>0</v>
      </c>
      <c r="K29" s="78">
        <v>0</v>
      </c>
      <c r="L29" s="78">
        <v>0</v>
      </c>
      <c r="M29" s="78">
        <v>0</v>
      </c>
      <c r="N29" s="78">
        <v>84419</v>
      </c>
      <c r="O29" s="78">
        <v>64252</v>
      </c>
      <c r="P29" s="99"/>
      <c r="Q29" s="56" t="s">
        <v>31</v>
      </c>
    </row>
    <row r="30" spans="2:17" ht="34.5" customHeight="1">
      <c r="B30" s="56" t="s">
        <v>32</v>
      </c>
      <c r="D30" s="77">
        <v>3381</v>
      </c>
      <c r="E30" s="78">
        <v>0</v>
      </c>
      <c r="F30" s="78">
        <v>0</v>
      </c>
      <c r="G30" s="78">
        <v>0</v>
      </c>
      <c r="H30" s="78">
        <v>0</v>
      </c>
      <c r="I30" s="78">
        <v>11716</v>
      </c>
      <c r="J30" s="78">
        <v>0</v>
      </c>
      <c r="K30" s="78">
        <v>6705</v>
      </c>
      <c r="L30" s="78">
        <v>0</v>
      </c>
      <c r="M30" s="78">
        <v>2000</v>
      </c>
      <c r="N30" s="78">
        <v>27322</v>
      </c>
      <c r="O30" s="78">
        <v>21380</v>
      </c>
      <c r="P30" s="99"/>
      <c r="Q30" s="56" t="s">
        <v>32</v>
      </c>
    </row>
    <row r="31" spans="2:17" ht="34.5" customHeight="1">
      <c r="B31" s="56" t="s">
        <v>33</v>
      </c>
      <c r="D31" s="77">
        <v>3799</v>
      </c>
      <c r="E31" s="78">
        <v>2204</v>
      </c>
      <c r="F31" s="78">
        <v>0</v>
      </c>
      <c r="G31" s="78">
        <v>0</v>
      </c>
      <c r="H31" s="78">
        <v>0</v>
      </c>
      <c r="I31" s="78">
        <v>91789</v>
      </c>
      <c r="J31" s="78">
        <v>3200</v>
      </c>
      <c r="K31" s="78">
        <v>5839</v>
      </c>
      <c r="L31" s="78">
        <v>0</v>
      </c>
      <c r="M31" s="78">
        <v>70</v>
      </c>
      <c r="N31" s="78">
        <v>157438</v>
      </c>
      <c r="O31" s="78">
        <v>156808</v>
      </c>
      <c r="P31" s="99"/>
      <c r="Q31" s="56" t="s">
        <v>33</v>
      </c>
    </row>
    <row r="32" spans="2:17" ht="52.5" customHeight="1">
      <c r="B32" s="57" t="s">
        <v>140</v>
      </c>
      <c r="D32" s="77">
        <f aca="true" t="shared" si="1" ref="D32:O32">SUM(D26:D31)</f>
        <v>23715</v>
      </c>
      <c r="E32" s="78">
        <f t="shared" si="1"/>
        <v>2204</v>
      </c>
      <c r="F32" s="78">
        <f t="shared" si="1"/>
        <v>0</v>
      </c>
      <c r="G32" s="78">
        <f t="shared" si="1"/>
        <v>0</v>
      </c>
      <c r="H32" s="78">
        <f t="shared" si="1"/>
        <v>0</v>
      </c>
      <c r="I32" s="78">
        <f t="shared" si="1"/>
        <v>152229</v>
      </c>
      <c r="J32" s="78">
        <f t="shared" si="1"/>
        <v>23232</v>
      </c>
      <c r="K32" s="78">
        <f t="shared" si="1"/>
        <v>19382</v>
      </c>
      <c r="L32" s="78">
        <f t="shared" si="1"/>
        <v>0</v>
      </c>
      <c r="M32" s="78">
        <f t="shared" si="1"/>
        <v>2070</v>
      </c>
      <c r="N32" s="78">
        <f t="shared" si="1"/>
        <v>524978</v>
      </c>
      <c r="O32" s="78">
        <f t="shared" si="1"/>
        <v>402557</v>
      </c>
      <c r="P32" s="99"/>
      <c r="Q32" s="57" t="s">
        <v>140</v>
      </c>
    </row>
    <row r="33" spans="2:17" ht="52.5" customHeight="1">
      <c r="B33" s="57" t="s">
        <v>136</v>
      </c>
      <c r="D33" s="77">
        <f aca="true" t="shared" si="2" ref="D33:O33">D25+D32</f>
        <v>67886</v>
      </c>
      <c r="E33" s="78">
        <f t="shared" si="2"/>
        <v>63576</v>
      </c>
      <c r="F33" s="78">
        <f t="shared" si="2"/>
        <v>8835</v>
      </c>
      <c r="G33" s="78">
        <f t="shared" si="2"/>
        <v>0</v>
      </c>
      <c r="H33" s="78">
        <f t="shared" si="2"/>
        <v>43568</v>
      </c>
      <c r="I33" s="78">
        <f t="shared" si="2"/>
        <v>751888</v>
      </c>
      <c r="J33" s="78">
        <f t="shared" si="2"/>
        <v>290420</v>
      </c>
      <c r="K33" s="78">
        <f t="shared" si="2"/>
        <v>527305</v>
      </c>
      <c r="L33" s="78">
        <f t="shared" si="2"/>
        <v>90</v>
      </c>
      <c r="M33" s="78">
        <f t="shared" si="2"/>
        <v>291786</v>
      </c>
      <c r="N33" s="78">
        <f t="shared" si="2"/>
        <v>8244277</v>
      </c>
      <c r="O33" s="78">
        <f t="shared" si="2"/>
        <v>3926448</v>
      </c>
      <c r="P33" s="99"/>
      <c r="Q33" s="57" t="s">
        <v>136</v>
      </c>
    </row>
    <row r="34" spans="1:18" ht="26.25" customHeight="1" thickBot="1">
      <c r="A34" s="97"/>
      <c r="B34" s="58"/>
      <c r="C34" s="97"/>
      <c r="D34" s="79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100"/>
      <c r="Q34" s="58"/>
      <c r="R34" s="9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zoomScaleNormal="75" workbookViewId="0" topLeftCell="A1">
      <pane xSplit="3" ySplit="11" topLeftCell="E12" activePane="bottomRight" state="frozen"/>
      <selection pane="topLeft" activeCell="T1" sqref="T1:Y16384"/>
      <selection pane="topRight" activeCell="T1" sqref="T1:Y16384"/>
      <selection pane="bottomLeft" activeCell="T1" sqref="T1:Y16384"/>
      <selection pane="bottomRight" activeCell="T1" sqref="T1:Y16384"/>
    </sheetView>
  </sheetViews>
  <sheetFormatPr defaultColWidth="9.00390625" defaultRowHeight="13.5"/>
  <cols>
    <col min="1" max="1" width="1.75390625" style="96" customWidth="1"/>
    <col min="2" max="2" width="13.375" style="96" customWidth="1"/>
    <col min="3" max="3" width="1.75390625" style="96" customWidth="1"/>
    <col min="4" max="15" width="15.25390625" style="96" customWidth="1"/>
    <col min="16" max="16" width="1.75390625" style="96" customWidth="1"/>
    <col min="17" max="17" width="13.375" style="96" customWidth="1"/>
    <col min="18" max="18" width="1.75390625" style="96" customWidth="1"/>
    <col min="19" max="16384" width="9.00390625" style="96" customWidth="1"/>
  </cols>
  <sheetData>
    <row r="1" ht="14.25">
      <c r="B1" s="50" t="s">
        <v>54</v>
      </c>
    </row>
    <row r="4" spans="1:18" ht="24">
      <c r="A4" s="51"/>
      <c r="B4" s="52" t="s">
        <v>34</v>
      </c>
      <c r="C4" s="51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7.25">
      <c r="A5" s="51"/>
      <c r="B5" s="51"/>
      <c r="C5" s="51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5" thickBot="1">
      <c r="A6" s="97"/>
      <c r="B6" s="54" t="s">
        <v>106</v>
      </c>
      <c r="C6" s="97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97"/>
      <c r="Q6" s="97"/>
      <c r="R6" s="98" t="s">
        <v>2</v>
      </c>
    </row>
    <row r="7" spans="1:18" s="33" customFormat="1" ht="13.5">
      <c r="A7" s="19"/>
      <c r="B7" s="21"/>
      <c r="C7" s="21"/>
      <c r="D7" s="108" t="s">
        <v>143</v>
      </c>
      <c r="E7" s="109"/>
      <c r="F7" s="109"/>
      <c r="G7" s="109"/>
      <c r="H7" s="109"/>
      <c r="I7" s="109"/>
      <c r="J7" s="110" t="s">
        <v>143</v>
      </c>
      <c r="K7" s="109"/>
      <c r="L7" s="109"/>
      <c r="M7" s="109"/>
      <c r="N7" s="111"/>
      <c r="O7" s="7" t="s">
        <v>36</v>
      </c>
      <c r="P7" s="21"/>
      <c r="Q7" s="21"/>
      <c r="R7" s="19"/>
    </row>
    <row r="8" spans="1:18" s="33" customFormat="1" ht="13.5">
      <c r="A8" s="19"/>
      <c r="B8" s="21"/>
      <c r="C8" s="21"/>
      <c r="D8" s="72" t="s">
        <v>58</v>
      </c>
      <c r="E8" s="47" t="s">
        <v>59</v>
      </c>
      <c r="F8" s="47" t="s">
        <v>69</v>
      </c>
      <c r="G8" s="47" t="s">
        <v>70</v>
      </c>
      <c r="H8" s="55" t="s">
        <v>71</v>
      </c>
      <c r="I8" s="45"/>
      <c r="J8" s="45"/>
      <c r="K8" s="45"/>
      <c r="L8" s="46"/>
      <c r="M8" s="47" t="s">
        <v>72</v>
      </c>
      <c r="N8" s="47" t="s">
        <v>83</v>
      </c>
      <c r="O8" s="12"/>
      <c r="P8" s="21"/>
      <c r="Q8" s="21"/>
      <c r="R8" s="19"/>
    </row>
    <row r="9" spans="1:18" s="33" customFormat="1" ht="13.5">
      <c r="A9" s="19"/>
      <c r="B9" s="17" t="s">
        <v>138</v>
      </c>
      <c r="C9" s="13"/>
      <c r="D9" s="64"/>
      <c r="E9" s="12"/>
      <c r="F9" s="12"/>
      <c r="G9" s="12"/>
      <c r="H9" s="12"/>
      <c r="I9" s="14" t="s">
        <v>13</v>
      </c>
      <c r="J9" s="14" t="s">
        <v>13</v>
      </c>
      <c r="K9" s="14" t="s">
        <v>13</v>
      </c>
      <c r="L9" s="14" t="s">
        <v>13</v>
      </c>
      <c r="M9" s="12"/>
      <c r="N9" s="12"/>
      <c r="O9" s="12" t="s">
        <v>42</v>
      </c>
      <c r="P9" s="21"/>
      <c r="Q9" s="17" t="s">
        <v>138</v>
      </c>
      <c r="R9" s="19"/>
    </row>
    <row r="10" spans="1:18" s="33" customFormat="1" ht="13.5">
      <c r="A10" s="19"/>
      <c r="B10" s="21"/>
      <c r="C10" s="21"/>
      <c r="D10" s="64" t="s">
        <v>84</v>
      </c>
      <c r="E10" s="12" t="s">
        <v>85</v>
      </c>
      <c r="F10" s="12" t="s">
        <v>76</v>
      </c>
      <c r="G10" s="12" t="s">
        <v>86</v>
      </c>
      <c r="H10" s="12" t="s">
        <v>87</v>
      </c>
      <c r="I10" s="12" t="s">
        <v>142</v>
      </c>
      <c r="J10" s="12" t="s">
        <v>89</v>
      </c>
      <c r="K10" s="12" t="s">
        <v>90</v>
      </c>
      <c r="L10" s="12" t="s">
        <v>91</v>
      </c>
      <c r="M10" s="12" t="s">
        <v>92</v>
      </c>
      <c r="N10" s="12" t="s">
        <v>65</v>
      </c>
      <c r="O10" s="12"/>
      <c r="P10" s="5"/>
      <c r="Q10" s="21"/>
      <c r="R10" s="19"/>
    </row>
    <row r="11" spans="1:18" s="33" customFormat="1" ht="14.25" thickBot="1">
      <c r="A11" s="20"/>
      <c r="B11" s="20"/>
      <c r="C11" s="20"/>
      <c r="D11" s="6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3"/>
      <c r="Q11" s="20"/>
      <c r="R11" s="20"/>
    </row>
    <row r="12" spans="1:18" ht="52.5" customHeight="1">
      <c r="A12" s="53"/>
      <c r="B12" s="49" t="s">
        <v>23</v>
      </c>
      <c r="C12" s="49"/>
      <c r="D12" s="66">
        <v>0</v>
      </c>
      <c r="E12" s="34">
        <v>52371</v>
      </c>
      <c r="F12" s="34">
        <v>0</v>
      </c>
      <c r="G12" s="34">
        <v>1570</v>
      </c>
      <c r="H12" s="34">
        <v>630294</v>
      </c>
      <c r="I12" s="34">
        <v>128161</v>
      </c>
      <c r="J12" s="34">
        <v>0</v>
      </c>
      <c r="K12" s="34">
        <v>148392</v>
      </c>
      <c r="L12" s="34">
        <v>316142</v>
      </c>
      <c r="M12" s="34">
        <v>40144</v>
      </c>
      <c r="N12" s="34">
        <v>2017</v>
      </c>
      <c r="O12" s="59">
        <v>140452</v>
      </c>
      <c r="P12" s="62"/>
      <c r="Q12" s="49" t="s">
        <v>23</v>
      </c>
      <c r="R12" s="53"/>
    </row>
    <row r="13" spans="2:17" ht="34.5" customHeight="1">
      <c r="B13" s="56" t="s">
        <v>24</v>
      </c>
      <c r="D13" s="77">
        <v>7951</v>
      </c>
      <c r="E13" s="78">
        <v>43797</v>
      </c>
      <c r="F13" s="78">
        <v>9639</v>
      </c>
      <c r="G13" s="78">
        <v>0</v>
      </c>
      <c r="H13" s="78">
        <v>342158</v>
      </c>
      <c r="I13" s="78">
        <v>18764</v>
      </c>
      <c r="J13" s="78">
        <v>0</v>
      </c>
      <c r="K13" s="78">
        <v>290655</v>
      </c>
      <c r="L13" s="78">
        <v>32739</v>
      </c>
      <c r="M13" s="78">
        <v>52184</v>
      </c>
      <c r="N13" s="78">
        <v>0</v>
      </c>
      <c r="O13" s="78">
        <v>118360</v>
      </c>
      <c r="P13" s="99"/>
      <c r="Q13" s="56" t="s">
        <v>24</v>
      </c>
    </row>
    <row r="14" spans="2:17" ht="34.5" customHeight="1">
      <c r="B14" s="56" t="s">
        <v>25</v>
      </c>
      <c r="D14" s="77">
        <v>0</v>
      </c>
      <c r="E14" s="78">
        <v>85551</v>
      </c>
      <c r="F14" s="78">
        <v>63948</v>
      </c>
      <c r="G14" s="78">
        <v>0</v>
      </c>
      <c r="H14" s="78">
        <v>52666</v>
      </c>
      <c r="I14" s="78">
        <v>50467</v>
      </c>
      <c r="J14" s="78">
        <v>0</v>
      </c>
      <c r="K14" s="78">
        <v>770</v>
      </c>
      <c r="L14" s="78">
        <v>1429</v>
      </c>
      <c r="M14" s="78">
        <v>33222</v>
      </c>
      <c r="N14" s="78">
        <v>0</v>
      </c>
      <c r="O14" s="78">
        <v>132884</v>
      </c>
      <c r="P14" s="99"/>
      <c r="Q14" s="56" t="s">
        <v>25</v>
      </c>
    </row>
    <row r="15" spans="2:17" ht="34.5" customHeight="1">
      <c r="B15" s="56" t="s">
        <v>26</v>
      </c>
      <c r="D15" s="77">
        <v>0</v>
      </c>
      <c r="E15" s="78">
        <v>31002</v>
      </c>
      <c r="F15" s="78">
        <v>0</v>
      </c>
      <c r="G15" s="78">
        <v>0</v>
      </c>
      <c r="H15" s="78">
        <v>16642</v>
      </c>
      <c r="I15" s="78">
        <v>0</v>
      </c>
      <c r="J15" s="78">
        <v>0</v>
      </c>
      <c r="K15" s="78">
        <v>16344</v>
      </c>
      <c r="L15" s="78">
        <v>298</v>
      </c>
      <c r="M15" s="78">
        <v>31931</v>
      </c>
      <c r="N15" s="78">
        <v>0</v>
      </c>
      <c r="O15" s="78">
        <v>39279</v>
      </c>
      <c r="P15" s="99"/>
      <c r="Q15" s="56" t="s">
        <v>26</v>
      </c>
    </row>
    <row r="16" spans="2:17" ht="34.5" customHeight="1">
      <c r="B16" s="56" t="s">
        <v>27</v>
      </c>
      <c r="D16" s="77">
        <v>0</v>
      </c>
      <c r="E16" s="78">
        <v>25036</v>
      </c>
      <c r="F16" s="78">
        <v>0</v>
      </c>
      <c r="G16" s="78">
        <v>0</v>
      </c>
      <c r="H16" s="78">
        <v>236335</v>
      </c>
      <c r="I16" s="78">
        <v>62474</v>
      </c>
      <c r="J16" s="78">
        <v>0</v>
      </c>
      <c r="K16" s="78">
        <v>84377</v>
      </c>
      <c r="L16" s="78">
        <v>89484</v>
      </c>
      <c r="M16" s="78">
        <v>225063</v>
      </c>
      <c r="N16" s="78">
        <v>0</v>
      </c>
      <c r="O16" s="78">
        <v>59938</v>
      </c>
      <c r="P16" s="99"/>
      <c r="Q16" s="56" t="s">
        <v>27</v>
      </c>
    </row>
    <row r="17" spans="2:17" ht="34.5" customHeight="1">
      <c r="B17" s="56" t="s">
        <v>28</v>
      </c>
      <c r="D17" s="77">
        <v>0</v>
      </c>
      <c r="E17" s="78">
        <v>106647</v>
      </c>
      <c r="F17" s="78">
        <v>0</v>
      </c>
      <c r="G17" s="78">
        <v>0</v>
      </c>
      <c r="H17" s="78">
        <v>126036</v>
      </c>
      <c r="I17" s="78">
        <v>26642</v>
      </c>
      <c r="J17" s="78">
        <v>0</v>
      </c>
      <c r="K17" s="78">
        <v>93271</v>
      </c>
      <c r="L17" s="78">
        <v>6123</v>
      </c>
      <c r="M17" s="78">
        <v>24939</v>
      </c>
      <c r="N17" s="78">
        <v>0</v>
      </c>
      <c r="O17" s="78">
        <v>974</v>
      </c>
      <c r="P17" s="99"/>
      <c r="Q17" s="56" t="s">
        <v>28</v>
      </c>
    </row>
    <row r="18" spans="2:17" ht="34.5" customHeight="1">
      <c r="B18" s="56" t="s">
        <v>129</v>
      </c>
      <c r="D18" s="77">
        <v>0</v>
      </c>
      <c r="E18" s="78">
        <v>2295</v>
      </c>
      <c r="F18" s="78">
        <v>0</v>
      </c>
      <c r="G18" s="78">
        <v>0</v>
      </c>
      <c r="H18" s="78">
        <v>890473</v>
      </c>
      <c r="I18" s="78">
        <v>428672</v>
      </c>
      <c r="J18" s="78">
        <v>0</v>
      </c>
      <c r="K18" s="78">
        <v>460643</v>
      </c>
      <c r="L18" s="78">
        <v>1158</v>
      </c>
      <c r="M18" s="78">
        <v>8000</v>
      </c>
      <c r="N18" s="78">
        <v>0</v>
      </c>
      <c r="O18" s="78">
        <v>12679</v>
      </c>
      <c r="P18" s="99"/>
      <c r="Q18" s="56" t="s">
        <v>129</v>
      </c>
    </row>
    <row r="19" spans="2:17" ht="34.5" customHeight="1">
      <c r="B19" s="56" t="s">
        <v>130</v>
      </c>
      <c r="D19" s="77">
        <v>0</v>
      </c>
      <c r="E19" s="78">
        <v>0</v>
      </c>
      <c r="F19" s="78">
        <v>0</v>
      </c>
      <c r="G19" s="78">
        <v>0</v>
      </c>
      <c r="H19" s="78">
        <v>114882</v>
      </c>
      <c r="I19" s="78">
        <v>24354</v>
      </c>
      <c r="J19" s="78">
        <v>0</v>
      </c>
      <c r="K19" s="78">
        <v>3454</v>
      </c>
      <c r="L19" s="78">
        <v>87074</v>
      </c>
      <c r="M19" s="78">
        <v>5916</v>
      </c>
      <c r="N19" s="78">
        <v>20339</v>
      </c>
      <c r="O19" s="78">
        <v>25385</v>
      </c>
      <c r="P19" s="99"/>
      <c r="Q19" s="56" t="s">
        <v>130</v>
      </c>
    </row>
    <row r="20" spans="2:17" ht="34.5" customHeight="1">
      <c r="B20" s="56" t="s">
        <v>131</v>
      </c>
      <c r="D20" s="77">
        <v>0</v>
      </c>
      <c r="E20" s="78">
        <v>7031</v>
      </c>
      <c r="F20" s="78">
        <v>0</v>
      </c>
      <c r="G20" s="78">
        <v>0</v>
      </c>
      <c r="H20" s="78">
        <v>244343</v>
      </c>
      <c r="I20" s="78">
        <v>237825</v>
      </c>
      <c r="J20" s="78">
        <v>0</v>
      </c>
      <c r="K20" s="78">
        <v>4940</v>
      </c>
      <c r="L20" s="78">
        <v>1578</v>
      </c>
      <c r="M20" s="78">
        <v>11269</v>
      </c>
      <c r="N20" s="78">
        <v>0</v>
      </c>
      <c r="O20" s="78">
        <v>274008</v>
      </c>
      <c r="P20" s="99"/>
      <c r="Q20" s="56" t="s">
        <v>131</v>
      </c>
    </row>
    <row r="21" spans="2:17" ht="34.5" customHeight="1">
      <c r="B21" s="56" t="s">
        <v>132</v>
      </c>
      <c r="D21" s="77">
        <v>0</v>
      </c>
      <c r="E21" s="78">
        <v>0</v>
      </c>
      <c r="F21" s="78">
        <v>0</v>
      </c>
      <c r="G21" s="78">
        <v>0</v>
      </c>
      <c r="H21" s="78">
        <v>80548</v>
      </c>
      <c r="I21" s="78">
        <v>68863</v>
      </c>
      <c r="J21" s="78">
        <v>0</v>
      </c>
      <c r="K21" s="78">
        <v>0</v>
      </c>
      <c r="L21" s="78">
        <v>11685</v>
      </c>
      <c r="M21" s="78">
        <v>7054</v>
      </c>
      <c r="N21" s="78">
        <v>0</v>
      </c>
      <c r="O21" s="78">
        <v>15640</v>
      </c>
      <c r="P21" s="99"/>
      <c r="Q21" s="56" t="s">
        <v>132</v>
      </c>
    </row>
    <row r="22" spans="2:17" ht="34.5" customHeight="1">
      <c r="B22" s="56" t="s">
        <v>133</v>
      </c>
      <c r="D22" s="77">
        <v>0</v>
      </c>
      <c r="E22" s="78">
        <v>179485</v>
      </c>
      <c r="F22" s="78">
        <v>0</v>
      </c>
      <c r="G22" s="78">
        <v>0</v>
      </c>
      <c r="H22" s="78">
        <v>33359</v>
      </c>
      <c r="I22" s="78">
        <v>0</v>
      </c>
      <c r="J22" s="78">
        <v>0</v>
      </c>
      <c r="K22" s="78">
        <v>6456</v>
      </c>
      <c r="L22" s="78">
        <v>26903</v>
      </c>
      <c r="M22" s="78">
        <v>11717</v>
      </c>
      <c r="N22" s="78">
        <v>55540</v>
      </c>
      <c r="O22" s="78">
        <v>79373</v>
      </c>
      <c r="P22" s="99"/>
      <c r="Q22" s="56" t="s">
        <v>133</v>
      </c>
    </row>
    <row r="23" spans="2:17" ht="34.5" customHeight="1">
      <c r="B23" s="56" t="s">
        <v>134</v>
      </c>
      <c r="D23" s="77">
        <v>0</v>
      </c>
      <c r="E23" s="78">
        <v>16029</v>
      </c>
      <c r="F23" s="78">
        <v>0</v>
      </c>
      <c r="G23" s="78">
        <v>0</v>
      </c>
      <c r="H23" s="78">
        <v>69445</v>
      </c>
      <c r="I23" s="78">
        <v>7661</v>
      </c>
      <c r="J23" s="78">
        <v>0</v>
      </c>
      <c r="K23" s="78">
        <v>0</v>
      </c>
      <c r="L23" s="78">
        <v>58844</v>
      </c>
      <c r="M23" s="78">
        <v>25304</v>
      </c>
      <c r="N23" s="78">
        <v>0</v>
      </c>
      <c r="O23" s="78">
        <v>44378</v>
      </c>
      <c r="P23" s="99"/>
      <c r="Q23" s="56" t="s">
        <v>134</v>
      </c>
    </row>
    <row r="24" spans="2:17" ht="34.5" customHeight="1">
      <c r="B24" s="56" t="s">
        <v>135</v>
      </c>
      <c r="D24" s="77">
        <v>0</v>
      </c>
      <c r="E24" s="78">
        <v>27279</v>
      </c>
      <c r="F24" s="78">
        <v>0</v>
      </c>
      <c r="G24" s="78">
        <v>0</v>
      </c>
      <c r="H24" s="78">
        <v>137809</v>
      </c>
      <c r="I24" s="78">
        <v>130577</v>
      </c>
      <c r="J24" s="78">
        <v>0</v>
      </c>
      <c r="K24" s="78">
        <v>5321</v>
      </c>
      <c r="L24" s="78">
        <v>1911</v>
      </c>
      <c r="M24" s="78">
        <v>6148</v>
      </c>
      <c r="N24" s="78">
        <v>0</v>
      </c>
      <c r="O24" s="78">
        <v>26329</v>
      </c>
      <c r="P24" s="99"/>
      <c r="Q24" s="56" t="s">
        <v>135</v>
      </c>
    </row>
    <row r="25" spans="2:17" ht="52.5" customHeight="1">
      <c r="B25" s="57" t="s">
        <v>139</v>
      </c>
      <c r="D25" s="77">
        <f aca="true" t="shared" si="0" ref="D25:O25">SUM(D12:D24)</f>
        <v>7951</v>
      </c>
      <c r="E25" s="78">
        <f t="shared" si="0"/>
        <v>576523</v>
      </c>
      <c r="F25" s="78">
        <f t="shared" si="0"/>
        <v>73587</v>
      </c>
      <c r="G25" s="78">
        <f t="shared" si="0"/>
        <v>1570</v>
      </c>
      <c r="H25" s="78">
        <f t="shared" si="0"/>
        <v>2974990</v>
      </c>
      <c r="I25" s="78">
        <f t="shared" si="0"/>
        <v>1184460</v>
      </c>
      <c r="J25" s="78">
        <f t="shared" si="0"/>
        <v>0</v>
      </c>
      <c r="K25" s="78">
        <f t="shared" si="0"/>
        <v>1114623</v>
      </c>
      <c r="L25" s="78">
        <f t="shared" si="0"/>
        <v>635368</v>
      </c>
      <c r="M25" s="78">
        <f t="shared" si="0"/>
        <v>482891</v>
      </c>
      <c r="N25" s="78">
        <f t="shared" si="0"/>
        <v>77896</v>
      </c>
      <c r="O25" s="78">
        <f t="shared" si="0"/>
        <v>969679</v>
      </c>
      <c r="P25" s="99"/>
      <c r="Q25" s="57" t="s">
        <v>139</v>
      </c>
    </row>
    <row r="26" spans="2:17" ht="52.5" customHeight="1">
      <c r="B26" s="56" t="s">
        <v>29</v>
      </c>
      <c r="D26" s="77">
        <v>0</v>
      </c>
      <c r="E26" s="78">
        <v>0</v>
      </c>
      <c r="F26" s="78">
        <v>45857</v>
      </c>
      <c r="G26" s="78">
        <v>0</v>
      </c>
      <c r="H26" s="78">
        <v>10483</v>
      </c>
      <c r="I26" s="78">
        <v>0</v>
      </c>
      <c r="J26" s="78">
        <v>5318</v>
      </c>
      <c r="K26" s="78">
        <v>0</v>
      </c>
      <c r="L26" s="78">
        <v>5165</v>
      </c>
      <c r="M26" s="78">
        <v>1559</v>
      </c>
      <c r="N26" s="78">
        <v>0</v>
      </c>
      <c r="O26" s="78">
        <v>6518</v>
      </c>
      <c r="P26" s="99"/>
      <c r="Q26" s="56" t="s">
        <v>29</v>
      </c>
    </row>
    <row r="27" spans="2:17" ht="34.5" customHeight="1">
      <c r="B27" s="56" t="s">
        <v>30</v>
      </c>
      <c r="D27" s="77">
        <v>0</v>
      </c>
      <c r="E27" s="78">
        <v>0</v>
      </c>
      <c r="F27" s="78">
        <v>0</v>
      </c>
      <c r="G27" s="78">
        <v>0</v>
      </c>
      <c r="H27" s="78">
        <v>7209</v>
      </c>
      <c r="I27" s="78">
        <v>0</v>
      </c>
      <c r="J27" s="78">
        <v>0</v>
      </c>
      <c r="K27" s="78">
        <v>0</v>
      </c>
      <c r="L27" s="78">
        <v>7209</v>
      </c>
      <c r="M27" s="78">
        <v>0</v>
      </c>
      <c r="N27" s="78">
        <v>0</v>
      </c>
      <c r="O27" s="78">
        <v>1008</v>
      </c>
      <c r="P27" s="99"/>
      <c r="Q27" s="56" t="s">
        <v>30</v>
      </c>
    </row>
    <row r="28" spans="2:17" ht="34.5" customHeight="1">
      <c r="B28" s="56" t="s">
        <v>137</v>
      </c>
      <c r="D28" s="77">
        <v>0</v>
      </c>
      <c r="E28" s="78">
        <v>3150</v>
      </c>
      <c r="F28" s="78">
        <v>0</v>
      </c>
      <c r="G28" s="78">
        <v>0</v>
      </c>
      <c r="H28" s="78">
        <v>17718</v>
      </c>
      <c r="I28" s="78">
        <v>0</v>
      </c>
      <c r="J28" s="78">
        <v>0</v>
      </c>
      <c r="K28" s="78">
        <v>17718</v>
      </c>
      <c r="L28" s="78">
        <v>0</v>
      </c>
      <c r="M28" s="78">
        <v>9615</v>
      </c>
      <c r="N28" s="78">
        <v>91</v>
      </c>
      <c r="O28" s="78">
        <v>10189</v>
      </c>
      <c r="P28" s="99"/>
      <c r="Q28" s="56" t="s">
        <v>137</v>
      </c>
    </row>
    <row r="29" spans="2:17" ht="34.5" customHeight="1">
      <c r="B29" s="56" t="s">
        <v>31</v>
      </c>
      <c r="D29" s="77">
        <v>0</v>
      </c>
      <c r="E29" s="78">
        <v>2682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5886</v>
      </c>
      <c r="N29" s="78">
        <v>11599</v>
      </c>
      <c r="O29" s="78">
        <v>8101</v>
      </c>
      <c r="P29" s="99"/>
      <c r="Q29" s="56" t="s">
        <v>31</v>
      </c>
    </row>
    <row r="30" spans="2:17" ht="34.5" customHeight="1">
      <c r="B30" s="56" t="s">
        <v>32</v>
      </c>
      <c r="D30" s="77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5942</v>
      </c>
      <c r="N30" s="78">
        <v>0</v>
      </c>
      <c r="O30" s="78">
        <v>32076</v>
      </c>
      <c r="P30" s="99"/>
      <c r="Q30" s="56" t="s">
        <v>32</v>
      </c>
    </row>
    <row r="31" spans="2:17" ht="34.5" customHeight="1">
      <c r="B31" s="56" t="s">
        <v>33</v>
      </c>
      <c r="D31" s="77">
        <v>0</v>
      </c>
      <c r="E31" s="78">
        <v>630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14649</v>
      </c>
      <c r="P31" s="99"/>
      <c r="Q31" s="56" t="s">
        <v>33</v>
      </c>
    </row>
    <row r="32" spans="2:17" ht="52.5" customHeight="1">
      <c r="B32" s="57" t="s">
        <v>140</v>
      </c>
      <c r="D32" s="77">
        <f aca="true" t="shared" si="1" ref="D32:O32">SUM(D26:D31)</f>
        <v>0</v>
      </c>
      <c r="E32" s="78">
        <f t="shared" si="1"/>
        <v>6462</v>
      </c>
      <c r="F32" s="78">
        <f t="shared" si="1"/>
        <v>45857</v>
      </c>
      <c r="G32" s="78">
        <f t="shared" si="1"/>
        <v>0</v>
      </c>
      <c r="H32" s="78">
        <f t="shared" si="1"/>
        <v>35410</v>
      </c>
      <c r="I32" s="78">
        <f t="shared" si="1"/>
        <v>0</v>
      </c>
      <c r="J32" s="78">
        <f t="shared" si="1"/>
        <v>5318</v>
      </c>
      <c r="K32" s="78">
        <f t="shared" si="1"/>
        <v>17718</v>
      </c>
      <c r="L32" s="78">
        <f t="shared" si="1"/>
        <v>12374</v>
      </c>
      <c r="M32" s="78">
        <f t="shared" si="1"/>
        <v>23002</v>
      </c>
      <c r="N32" s="78">
        <f t="shared" si="1"/>
        <v>11690</v>
      </c>
      <c r="O32" s="78">
        <f t="shared" si="1"/>
        <v>72541</v>
      </c>
      <c r="P32" s="99"/>
      <c r="Q32" s="57" t="s">
        <v>140</v>
      </c>
    </row>
    <row r="33" spans="2:17" ht="52.5" customHeight="1">
      <c r="B33" s="57" t="s">
        <v>136</v>
      </c>
      <c r="D33" s="77">
        <f aca="true" t="shared" si="2" ref="D33:O33">D25+D32</f>
        <v>7951</v>
      </c>
      <c r="E33" s="78">
        <f t="shared" si="2"/>
        <v>582985</v>
      </c>
      <c r="F33" s="78">
        <f t="shared" si="2"/>
        <v>119444</v>
      </c>
      <c r="G33" s="78">
        <f t="shared" si="2"/>
        <v>1570</v>
      </c>
      <c r="H33" s="78">
        <f t="shared" si="2"/>
        <v>3010400</v>
      </c>
      <c r="I33" s="78">
        <f t="shared" si="2"/>
        <v>1184460</v>
      </c>
      <c r="J33" s="78">
        <f t="shared" si="2"/>
        <v>5318</v>
      </c>
      <c r="K33" s="78">
        <f t="shared" si="2"/>
        <v>1132341</v>
      </c>
      <c r="L33" s="78">
        <f t="shared" si="2"/>
        <v>647742</v>
      </c>
      <c r="M33" s="78">
        <f t="shared" si="2"/>
        <v>505893</v>
      </c>
      <c r="N33" s="78">
        <f t="shared" si="2"/>
        <v>89586</v>
      </c>
      <c r="O33" s="78">
        <f t="shared" si="2"/>
        <v>1042220</v>
      </c>
      <c r="P33" s="99"/>
      <c r="Q33" s="57" t="s">
        <v>136</v>
      </c>
    </row>
    <row r="34" spans="1:18" ht="26.25" customHeight="1" thickBot="1">
      <c r="A34" s="97"/>
      <c r="B34" s="58"/>
      <c r="C34" s="97"/>
      <c r="D34" s="79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100"/>
      <c r="Q34" s="58"/>
      <c r="R34" s="97"/>
    </row>
  </sheetData>
  <mergeCells count="2">
    <mergeCell ref="D7:I7"/>
    <mergeCell ref="J7:N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2013-03-13T00:52:44Z</cp:lastPrinted>
  <dcterms:created xsi:type="dcterms:W3CDTF">1996-12-27T11:06:01Z</dcterms:created>
  <dcterms:modified xsi:type="dcterms:W3CDTF">2013-03-28T06:08:49Z</dcterms:modified>
  <cp:category/>
  <cp:version/>
  <cp:contentType/>
  <cp:contentStatus/>
</cp:coreProperties>
</file>