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715" windowHeight="8745" tabRatio="814" firstSheet="10" activeTab="24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３" sheetId="12" r:id="rId12"/>
    <sheet name="その１５" sheetId="13" r:id="rId13"/>
    <sheet name="その１６" sheetId="14" r:id="rId14"/>
    <sheet name="その１７" sheetId="15" r:id="rId15"/>
    <sheet name="その１８" sheetId="16" r:id="rId16"/>
    <sheet name="その１９" sheetId="17" r:id="rId17"/>
    <sheet name="その２０" sheetId="18" r:id="rId18"/>
    <sheet name="その２１" sheetId="19" r:id="rId19"/>
    <sheet name="その２２" sheetId="20" r:id="rId20"/>
    <sheet name="その２３" sheetId="21" r:id="rId21"/>
    <sheet name="その２４" sheetId="22" r:id="rId22"/>
    <sheet name="その２５" sheetId="23" r:id="rId23"/>
    <sheet name="その２６" sheetId="24" r:id="rId24"/>
    <sheet name="その２７" sheetId="25" r:id="rId25"/>
    <sheet name="その２８" sheetId="26" r:id="rId26"/>
    <sheet name="その２９" sheetId="27" r:id="rId27"/>
    <sheet name="その３０" sheetId="28" r:id="rId28"/>
  </sheets>
  <definedNames>
    <definedName name="_xlnm.Print_Area" localSheetId="0">'その１'!$A$1:$Q$33</definedName>
    <definedName name="_xlnm.Print_Area" localSheetId="9">'その１０'!$A$1:$Q$33</definedName>
    <definedName name="_xlnm.Print_Area" localSheetId="10">'その１１'!$A$1:$Q$33</definedName>
    <definedName name="_xlnm.Print_Area" localSheetId="11">'その１３'!$A$1:$Q$33</definedName>
    <definedName name="_xlnm.Print_Area" localSheetId="12">'その１５'!$A$1:$Q$33</definedName>
    <definedName name="_xlnm.Print_Area" localSheetId="13">'その１６'!$A$1:$Q$33</definedName>
    <definedName name="_xlnm.Print_Area" localSheetId="14">'その１７'!$A$1:$Q$33</definedName>
    <definedName name="_xlnm.Print_Area" localSheetId="15">'その１８'!$A$1:$Q$33</definedName>
    <definedName name="_xlnm.Print_Area" localSheetId="16">'その１９'!$A$1:$Q$33</definedName>
    <definedName name="_xlnm.Print_Area" localSheetId="1">'その２'!$A$1:$Q$33</definedName>
    <definedName name="_xlnm.Print_Area" localSheetId="17">'その２０'!$A$1:$Q$33</definedName>
    <definedName name="_xlnm.Print_Area" localSheetId="18">'その２１'!$A$1:$Q$33</definedName>
    <definedName name="_xlnm.Print_Area" localSheetId="19">'その２２'!$A$1:$Q$33</definedName>
    <definedName name="_xlnm.Print_Area" localSheetId="20">'その２３'!$A$1:$Q$33</definedName>
    <definedName name="_xlnm.Print_Area" localSheetId="21">'その２４'!$A$1:$Q$33</definedName>
    <definedName name="_xlnm.Print_Area" localSheetId="22">'その２５'!$A$1:$Q$33</definedName>
    <definedName name="_xlnm.Print_Area" localSheetId="23">'その２６'!$A$1:$Q$33</definedName>
    <definedName name="_xlnm.Print_Area" localSheetId="24">'その２７'!$A$1:$Q$33</definedName>
    <definedName name="_xlnm.Print_Area" localSheetId="25">'その２８'!$A$1:$Q$33</definedName>
    <definedName name="_xlnm.Print_Area" localSheetId="26">'その２９'!$A$1:$Q$33</definedName>
    <definedName name="_xlnm.Print_Area" localSheetId="2">'その３'!$A$1:$Q$33</definedName>
    <definedName name="_xlnm.Print_Area" localSheetId="27">'その３０'!$A$1:$Q$33</definedName>
    <definedName name="_xlnm.Print_Area" localSheetId="3">'その４'!$A$1:$Q$33</definedName>
    <definedName name="_xlnm.Print_Area" localSheetId="4">'その５'!$A$1:$Q$33</definedName>
    <definedName name="_xlnm.Print_Area" localSheetId="5">'その６'!$A$1:$Q$33</definedName>
    <definedName name="_xlnm.Print_Area" localSheetId="6">'その７'!$A$1:$Q$33</definedName>
    <definedName name="_xlnm.Print_Area" localSheetId="7">'その８'!$A$1:$Q$33</definedName>
    <definedName name="_xlnm.Print_Area" localSheetId="8">'その９'!$A$1:$Q$33</definedName>
  </definedNames>
  <calcPr fullCalcOnLoad="1"/>
</workbook>
</file>

<file path=xl/comments1.xml><?xml version="1.0" encoding="utf-8"?>
<comments xmlns="http://schemas.openxmlformats.org/spreadsheetml/2006/main">
  <authors>
    <author>滋賀県</author>
  </authors>
  <commentList>
    <comment ref="N11" authorId="0">
      <text>
        <r>
          <rPr>
            <sz val="12"/>
            <rFont val="ＭＳ Ｐゴシック"/>
            <family val="3"/>
          </rPr>
          <t xml:space="preserve">以降の徴収率に注意（関数入力されていない箇所有り）
</t>
        </r>
      </text>
    </comment>
  </commentList>
</comments>
</file>

<file path=xl/sharedStrings.xml><?xml version="1.0" encoding="utf-8"?>
<sst xmlns="http://schemas.openxmlformats.org/spreadsheetml/2006/main" count="2356" uniqueCount="90">
  <si>
    <t>第１９表　　税 目 別 徴 収 実 績 （つづき）</t>
  </si>
  <si>
    <t>一　普　　　　通　　　　税</t>
  </si>
  <si>
    <t>（単位：千円）</t>
  </si>
  <si>
    <t>調　　　　　　　　　定　　　　　　　　　済　　　　　　　　　額</t>
  </si>
  <si>
    <t>　　　　　　　収　　　　　　　　　　　　　入　　　　　　　　　済　　　　　　　　　額</t>
  </si>
  <si>
    <t>徴　　　　　　収　　　　　　率　　　（％）</t>
  </si>
  <si>
    <t xml:space="preserve">  う  ち</t>
  </si>
  <si>
    <t>現 年 課 税 分</t>
  </si>
  <si>
    <t>滞 納 繰 越 分</t>
  </si>
  <si>
    <t>合　　　　　計</t>
  </si>
  <si>
    <t>標　準　 税　率</t>
  </si>
  <si>
    <t>現年課税分</t>
  </si>
  <si>
    <t>滞納繰越分</t>
  </si>
  <si>
    <t>合　　　　計</t>
  </si>
  <si>
    <t xml:space="preserve">Ａ </t>
  </si>
  <si>
    <t xml:space="preserve">Ｂ </t>
  </si>
  <si>
    <t xml:space="preserve">Ｃ </t>
  </si>
  <si>
    <t>超 過 調 定 額</t>
  </si>
  <si>
    <t xml:space="preserve">Ｄ </t>
  </si>
  <si>
    <t xml:space="preserve">Ｅ </t>
  </si>
  <si>
    <t xml:space="preserve">Ｆ </t>
  </si>
  <si>
    <t>超 過 収 入 済 額</t>
  </si>
  <si>
    <t>Ｄ／Ａ×100</t>
  </si>
  <si>
    <t>Ｅ／Ｂ×100</t>
  </si>
  <si>
    <t>Ｆ／Ｃ×100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</si>
  <si>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</si>
  <si>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</si>
  <si>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</si>
  <si>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</si>
  <si>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</si>
  <si>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</si>
  <si>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</si>
  <si>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</si>
  <si>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</si>
  <si>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</si>
  <si>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</si>
  <si>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(1)　個　 人　 均　 等　 割</t>
  </si>
  <si>
    <t>(2)　所　　　　得　　　　割</t>
  </si>
  <si>
    <t>(3)　法　 人　 均　 等　 割</t>
  </si>
  <si>
    <t>　　　　　２　固　 定　 資　 産　 税</t>
  </si>
  <si>
    <t>(1)　純　固　定　資　産　税</t>
  </si>
  <si>
    <t>　　　　　ア　土　　　　　　　地</t>
  </si>
  <si>
    <t>　　　　　イ　家　　　　　　　屋</t>
  </si>
  <si>
    <t>　　　　　ウ　償　　却　　資　　産</t>
  </si>
  <si>
    <t>　　　　　３　軽　 自　 動　 車　 税</t>
  </si>
  <si>
    <t>　　　　　５　鉱　　　　産　　　　税</t>
  </si>
  <si>
    <t>　　　　　６　特　別　土　地　保　有　税</t>
  </si>
  <si>
    <t>(1)　保　　　　有　　　　分</t>
  </si>
  <si>
    <t>(2)　取　　　　得　　　　分</t>
  </si>
  <si>
    <t>二　目　　　　的　　　　税</t>
  </si>
  <si>
    <t>　　　　　１　入　　　　湯　　　　税</t>
  </si>
  <si>
    <t>(1)　土　　　　　　　地</t>
  </si>
  <si>
    <t>(2)　家　　　　　　　屋</t>
  </si>
  <si>
    <t>三　旧　法　に　よ　る　税</t>
  </si>
  <si>
    <t>四　合　　　　　　　計　（一～三）</t>
  </si>
  <si>
    <t>五　国　民　健　康　保　険　税</t>
  </si>
  <si>
    <t>六　国　民　健　康　保　険　料</t>
  </si>
  <si>
    <t>現 年 課 税 分</t>
  </si>
  <si>
    <t>市町名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</si>
  <si>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</si>
  <si>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</si>
  <si>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</si>
  <si>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</si>
  <si>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</si>
  <si>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</si>
  <si>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</si>
  <si>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</si>
  <si>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</si>
  <si>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</si>
  <si>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</si>
  <si>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(4)　法　　人　　税　　割</t>
  </si>
  <si>
    <t>愛　荘　町</t>
  </si>
  <si>
    <t>第２　　　５　市町税の収入状況</t>
  </si>
  <si>
    <t>　　　　　１　市 　町 　村 　民 　税</t>
  </si>
  <si>
    <t>　　　　　４　市　町　村　た　ば　こ　税</t>
  </si>
  <si>
    <t>市町名</t>
  </si>
  <si>
    <t>町　　計</t>
  </si>
  <si>
    <t>　　　　　２　事　業　所　税</t>
  </si>
  <si>
    <t>　　　　　３　都　 市　 計　 画　 税</t>
  </si>
  <si>
    <t>　　　　　(2)　交　　　付　　　金</t>
  </si>
  <si>
    <t>調停済額</t>
  </si>
  <si>
    <t>収入済額</t>
  </si>
  <si>
    <t>市町村民税</t>
  </si>
  <si>
    <t>固定資産税</t>
  </si>
  <si>
    <t>純固定資産税</t>
  </si>
  <si>
    <t>特別土地保有税</t>
  </si>
  <si>
    <t>目的税</t>
  </si>
  <si>
    <t>都市計画税</t>
  </si>
  <si>
    <t>調定済額</t>
  </si>
  <si>
    <t>収入済額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</si>
</sst>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0.0_);[Red]\(0.0\)"/>
    <numFmt numFmtId="180" formatCode="0.000"/>
    <numFmt numFmtId="181" formatCode="0.00_);[Red]\(0.00\)"/>
    <numFmt numFmtId="182" formatCode="_ * #,##0.0_ ;_ * \-#,##0.0_ ;_ * &quot;-&quot;_ ;_ @_ "/>
    <numFmt numFmtId="183" formatCode="0_ "/>
    <numFmt numFmtId="184" formatCode="0_);[Red]\(0\)"/>
    <numFmt numFmtId="185" formatCode="#,##0_ "/>
    <numFmt numFmtId="186" formatCode="_ * #,##0.00_ ;_ * \-#,##0.00_ ;_ * &quot;-&quot;_ ;_ @_ "/>
    <numFmt numFmtId="187" formatCode="_ * #,##0.0_ ;_ * \-#,##0.0_ ;_ * &quot;-&quot;?_ ;_ @_ "/>
    <numFmt numFmtId="188" formatCode="#,##0.0_ "/>
    <numFmt numFmtId="189" formatCode="#,##0.0_);[Red]\(#,##0.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8" fontId="0" fillId="0" borderId="0" xfId="16" applyAlignment="1">
      <alignment horizontal="right"/>
    </xf>
    <xf numFmtId="38" fontId="0" fillId="0" borderId="1" xfId="16" applyBorder="1" applyAlignment="1">
      <alignment horizontal="right"/>
    </xf>
    <xf numFmtId="38" fontId="0" fillId="0" borderId="0" xfId="16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2" xfId="16" applyFont="1" applyBorder="1" applyAlignment="1">
      <alignment horizontal="distributed"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0" fillId="0" borderId="0" xfId="16" applyFill="1" applyAlignment="1">
      <alignment horizontal="right"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1" xfId="16" applyFont="1" applyFill="1" applyBorder="1" applyAlignment="1">
      <alignment/>
    </xf>
    <xf numFmtId="38" fontId="0" fillId="0" borderId="0" xfId="16" applyFill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horizontal="centerContinuous" vertical="center"/>
    </xf>
    <xf numFmtId="38" fontId="6" fillId="0" borderId="3" xfId="16" applyFont="1" applyFill="1" applyBorder="1" applyAlignment="1">
      <alignment horizontal="centerContinuous"/>
    </xf>
    <xf numFmtId="38" fontId="6" fillId="0" borderId="4" xfId="16" applyFont="1" applyFill="1" applyBorder="1" applyAlignment="1">
      <alignment horizontal="centerContinuous"/>
    </xf>
    <xf numFmtId="38" fontId="6" fillId="0" borderId="3" xfId="16" applyFont="1" applyFill="1" applyBorder="1" applyAlignment="1">
      <alignment vertical="center"/>
    </xf>
    <xf numFmtId="38" fontId="6" fillId="0" borderId="3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1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6" fillId="0" borderId="5" xfId="16" applyFont="1" applyFill="1" applyBorder="1" applyAlignment="1">
      <alignment horizontal="right"/>
    </xf>
    <xf numFmtId="38" fontId="6" fillId="0" borderId="5" xfId="16" applyFont="1" applyFill="1" applyBorder="1" applyAlignment="1">
      <alignment horizontal="center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6" fillId="0" borderId="0" xfId="16" applyFont="1" applyFill="1" applyBorder="1" applyAlignment="1">
      <alignment horizontal="distributed"/>
    </xf>
    <xf numFmtId="38" fontId="6" fillId="0" borderId="2" xfId="16" applyFont="1" applyFill="1" applyBorder="1" applyAlignment="1">
      <alignment horizontal="distributed"/>
    </xf>
    <xf numFmtId="38" fontId="4" fillId="0" borderId="1" xfId="16" applyFont="1" applyBorder="1" applyAlignment="1">
      <alignment horizontal="right"/>
    </xf>
    <xf numFmtId="38" fontId="8" fillId="0" borderId="0" xfId="16" applyFont="1" applyAlignment="1">
      <alignment/>
    </xf>
    <xf numFmtId="38" fontId="4" fillId="0" borderId="0" xfId="16" applyFont="1" applyFill="1" applyAlignment="1">
      <alignment horizontal="left"/>
    </xf>
    <xf numFmtId="38" fontId="0" fillId="0" borderId="1" xfId="16" applyFont="1" applyBorder="1" applyAlignment="1">
      <alignment horizontal="right"/>
    </xf>
    <xf numFmtId="38" fontId="4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1" xfId="16" applyFont="1" applyBorder="1" applyAlignment="1">
      <alignment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177" fontId="0" fillId="0" borderId="0" xfId="16" applyNumberFormat="1" applyFill="1" applyAlignment="1">
      <alignment horizontal="right"/>
    </xf>
    <xf numFmtId="177" fontId="6" fillId="0" borderId="0" xfId="16" applyNumberFormat="1" applyFont="1" applyAlignment="1">
      <alignment horizontal="right"/>
    </xf>
    <xf numFmtId="177" fontId="4" fillId="0" borderId="1" xfId="16" applyNumberFormat="1" applyFont="1" applyBorder="1" applyAlignment="1">
      <alignment horizontal="right"/>
    </xf>
    <xf numFmtId="177" fontId="6" fillId="0" borderId="3" xfId="16" applyNumberFormat="1" applyFont="1" applyFill="1" applyBorder="1" applyAlignment="1">
      <alignment horizontal="centerContinuous" vertical="center"/>
    </xf>
    <xf numFmtId="177" fontId="6" fillId="0" borderId="3" xfId="16" applyNumberFormat="1" applyFont="1" applyFill="1" applyBorder="1" applyAlignment="1">
      <alignment horizontal="centerContinuous"/>
    </xf>
    <xf numFmtId="177" fontId="6" fillId="0" borderId="2" xfId="16" applyNumberFormat="1" applyFont="1" applyFill="1" applyBorder="1" applyAlignment="1">
      <alignment horizontal="center"/>
    </xf>
    <xf numFmtId="177" fontId="6" fillId="0" borderId="5" xfId="16" applyNumberFormat="1" applyFont="1" applyFill="1" applyBorder="1" applyAlignment="1">
      <alignment horizontal="center"/>
    </xf>
    <xf numFmtId="177" fontId="0" fillId="0" borderId="0" xfId="16" applyNumberFormat="1" applyAlignment="1">
      <alignment horizontal="right"/>
    </xf>
    <xf numFmtId="177" fontId="0" fillId="0" borderId="0" xfId="16" applyNumberFormat="1" applyAlignment="1">
      <alignment/>
    </xf>
    <xf numFmtId="177" fontId="6" fillId="0" borderId="0" xfId="16" applyNumberFormat="1" applyFont="1" applyAlignment="1">
      <alignment/>
    </xf>
    <xf numFmtId="177" fontId="4" fillId="0" borderId="1" xfId="16" applyNumberFormat="1" applyFont="1" applyBorder="1" applyAlignment="1">
      <alignment/>
    </xf>
    <xf numFmtId="177" fontId="0" fillId="0" borderId="0" xfId="16" applyNumberFormat="1" applyAlignment="1">
      <alignment/>
    </xf>
    <xf numFmtId="41" fontId="4" fillId="0" borderId="0" xfId="16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41" fontId="4" fillId="0" borderId="0" xfId="16" applyNumberFormat="1" applyFont="1" applyAlignment="1">
      <alignment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/>
    </xf>
    <xf numFmtId="177" fontId="6" fillId="0" borderId="0" xfId="16" applyNumberFormat="1" applyFont="1" applyFill="1" applyBorder="1" applyAlignment="1">
      <alignment horizontal="center"/>
    </xf>
    <xf numFmtId="177" fontId="6" fillId="0" borderId="1" xfId="16" applyNumberFormat="1" applyFont="1" applyFill="1" applyBorder="1" applyAlignment="1">
      <alignment horizontal="center"/>
    </xf>
    <xf numFmtId="182" fontId="4" fillId="0" borderId="6" xfId="0" applyNumberFormat="1" applyFont="1" applyBorder="1" applyAlignment="1">
      <alignment horizontal="right"/>
    </xf>
    <xf numFmtId="38" fontId="6" fillId="0" borderId="7" xfId="16" applyFont="1" applyFill="1" applyBorder="1" applyAlignment="1">
      <alignment horizontal="right"/>
    </xf>
    <xf numFmtId="38" fontId="6" fillId="0" borderId="8" xfId="16" applyFont="1" applyFill="1" applyBorder="1" applyAlignment="1">
      <alignment horizontal="right"/>
    </xf>
    <xf numFmtId="38" fontId="6" fillId="0" borderId="8" xfId="16" applyFont="1" applyFill="1" applyBorder="1" applyAlignment="1">
      <alignment/>
    </xf>
    <xf numFmtId="38" fontId="6" fillId="0" borderId="9" xfId="16" applyFont="1" applyFill="1" applyBorder="1" applyAlignment="1">
      <alignment horizontal="right"/>
    </xf>
    <xf numFmtId="38" fontId="6" fillId="0" borderId="8" xfId="16" applyFont="1" applyBorder="1" applyAlignment="1">
      <alignment horizontal="right"/>
    </xf>
    <xf numFmtId="38" fontId="0" fillId="0" borderId="8" xfId="16" applyBorder="1" applyAlignment="1">
      <alignment horizontal="right"/>
    </xf>
    <xf numFmtId="38" fontId="0" fillId="0" borderId="9" xfId="16" applyBorder="1" applyAlignment="1">
      <alignment horizontal="right"/>
    </xf>
    <xf numFmtId="38" fontId="6" fillId="0" borderId="7" xfId="16" applyFont="1" applyFill="1" applyBorder="1" applyAlignment="1">
      <alignment/>
    </xf>
    <xf numFmtId="38" fontId="6" fillId="0" borderId="8" xfId="16" applyFont="1" applyFill="1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10" xfId="16" applyFont="1" applyFill="1" applyBorder="1" applyAlignment="1">
      <alignment/>
    </xf>
    <xf numFmtId="38" fontId="0" fillId="0" borderId="2" xfId="16" applyBorder="1" applyAlignment="1">
      <alignment/>
    </xf>
    <xf numFmtId="38" fontId="0" fillId="0" borderId="5" xfId="16" applyBorder="1" applyAlignment="1">
      <alignment/>
    </xf>
    <xf numFmtId="38" fontId="6" fillId="0" borderId="10" xfId="16" applyFont="1" applyFill="1" applyBorder="1" applyAlignment="1">
      <alignment/>
    </xf>
    <xf numFmtId="38" fontId="0" fillId="0" borderId="2" xfId="16" applyBorder="1" applyAlignment="1">
      <alignment/>
    </xf>
    <xf numFmtId="38" fontId="0" fillId="0" borderId="5" xfId="16" applyBorder="1" applyAlignment="1">
      <alignment/>
    </xf>
    <xf numFmtId="38" fontId="0" fillId="0" borderId="2" xfId="16" applyBorder="1" applyAlignment="1">
      <alignment/>
    </xf>
    <xf numFmtId="38" fontId="0" fillId="0" borderId="5" xfId="16" applyBorder="1" applyAlignment="1">
      <alignment/>
    </xf>
    <xf numFmtId="41" fontId="4" fillId="0" borderId="0" xfId="16" applyNumberFormat="1" applyFont="1" applyAlignment="1">
      <alignment/>
    </xf>
    <xf numFmtId="182" fontId="4" fillId="0" borderId="0" xfId="16" applyNumberFormat="1" applyFont="1" applyAlignment="1">
      <alignment horizontal="right"/>
    </xf>
    <xf numFmtId="182" fontId="4" fillId="0" borderId="0" xfId="16" applyNumberFormat="1" applyFont="1" applyAlignment="1">
      <alignment/>
    </xf>
    <xf numFmtId="182" fontId="4" fillId="0" borderId="6" xfId="16" applyNumberFormat="1" applyFont="1" applyBorder="1" applyAlignment="1">
      <alignment horizontal="right"/>
    </xf>
    <xf numFmtId="185" fontId="4" fillId="0" borderId="0" xfId="16" applyNumberFormat="1" applyFont="1" applyAlignment="1">
      <alignment/>
    </xf>
    <xf numFmtId="188" fontId="4" fillId="0" borderId="0" xfId="0" applyNumberFormat="1" applyFont="1" applyAlignment="1">
      <alignment horizontal="right"/>
    </xf>
    <xf numFmtId="38" fontId="0" fillId="0" borderId="0" xfId="16" applyFont="1" applyAlignment="1">
      <alignment/>
    </xf>
    <xf numFmtId="38" fontId="0" fillId="0" borderId="0" xfId="16" applyFont="1" applyFill="1" applyAlignment="1">
      <alignment horizontal="right"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2" fontId="4" fillId="0" borderId="2" xfId="0" applyNumberFormat="1" applyFont="1" applyBorder="1" applyAlignment="1">
      <alignment horizontal="right"/>
    </xf>
    <xf numFmtId="41" fontId="4" fillId="0" borderId="2" xfId="16" applyNumberFormat="1" applyFont="1" applyBorder="1" applyAlignment="1">
      <alignment/>
    </xf>
    <xf numFmtId="182" fontId="4" fillId="0" borderId="0" xfId="16" applyNumberFormat="1" applyFont="1" applyBorder="1" applyAlignment="1">
      <alignment/>
    </xf>
    <xf numFmtId="182" fontId="4" fillId="0" borderId="2" xfId="16" applyNumberFormat="1" applyFont="1" applyBorder="1" applyAlignment="1">
      <alignment/>
    </xf>
    <xf numFmtId="38" fontId="0" fillId="0" borderId="0" xfId="16" applyFont="1" applyFill="1" applyAlignment="1">
      <alignment/>
    </xf>
    <xf numFmtId="38" fontId="6" fillId="0" borderId="11" xfId="16" applyFont="1" applyFill="1" applyBorder="1" applyAlignment="1">
      <alignment horizontal="center" shrinkToFit="1"/>
    </xf>
    <xf numFmtId="38" fontId="6" fillId="0" borderId="11" xfId="16" applyFont="1" applyFill="1" applyBorder="1" applyAlignment="1">
      <alignment shrinkToFit="1"/>
    </xf>
    <xf numFmtId="38" fontId="6" fillId="0" borderId="12" xfId="16" applyFont="1" applyFill="1" applyBorder="1" applyAlignment="1">
      <alignment horizontal="right" shrinkToFit="1"/>
    </xf>
    <xf numFmtId="38" fontId="6" fillId="0" borderId="12" xfId="16" applyFont="1" applyFill="1" applyBorder="1" applyAlignment="1">
      <alignment horizontal="center" shrinkToFit="1"/>
    </xf>
    <xf numFmtId="38" fontId="6" fillId="0" borderId="13" xfId="16" applyFont="1" applyFill="1" applyBorder="1" applyAlignment="1">
      <alignment horizontal="center" shrinkToFit="1"/>
    </xf>
    <xf numFmtId="177" fontId="0" fillId="0" borderId="0" xfId="16" applyNumberFormat="1" applyFill="1" applyAlignment="1">
      <alignment/>
    </xf>
    <xf numFmtId="40" fontId="0" fillId="0" borderId="0" xfId="16" applyNumberFormat="1" applyAlignment="1">
      <alignment/>
    </xf>
    <xf numFmtId="40" fontId="0" fillId="0" borderId="0" xfId="16" applyNumberFormat="1" applyFill="1" applyAlignment="1">
      <alignment/>
    </xf>
    <xf numFmtId="40" fontId="0" fillId="0" borderId="0" xfId="16" applyNumberFormat="1" applyAlignment="1">
      <alignment/>
    </xf>
    <xf numFmtId="40" fontId="0" fillId="0" borderId="0" xfId="16" applyNumberFormat="1" applyAlignment="1">
      <alignment horizontal="right"/>
    </xf>
    <xf numFmtId="179" fontId="4" fillId="0" borderId="0" xfId="0" applyNumberFormat="1" applyFont="1" applyAlignment="1">
      <alignment horizontal="right"/>
    </xf>
    <xf numFmtId="38" fontId="6" fillId="0" borderId="14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K11" activePane="bottomRight" state="frozen"/>
      <selection pane="topLeft" activeCell="AF11" sqref="AF11:AH32"/>
      <selection pane="topRight" activeCell="AF11" sqref="AF11:AH32"/>
      <selection pane="bottomLeft" activeCell="AF11" sqref="AF11:AH32"/>
      <selection pane="bottomRight" activeCell="D11" sqref="D11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1" width="18.125" style="1" customWidth="1"/>
    <col min="12" max="14" width="12.375" style="62" customWidth="1"/>
    <col min="15" max="15" width="1.75390625" style="1" customWidth="1"/>
    <col min="16" max="16" width="13.375" style="1" customWidth="1"/>
    <col min="17" max="17" width="1.75390625" style="1" customWidth="1"/>
    <col min="18" max="16384" width="9.00390625" style="1" customWidth="1"/>
  </cols>
  <sheetData>
    <row r="1" spans="2:14" s="15" customFormat="1" ht="14.25">
      <c r="B1" s="42" t="s">
        <v>72</v>
      </c>
      <c r="E1" s="17"/>
      <c r="F1" s="17"/>
      <c r="L1" s="55"/>
      <c r="M1" s="55"/>
      <c r="N1" s="55"/>
    </row>
    <row r="2" ht="13.5"/>
    <row r="3" ht="13.5"/>
    <row r="4" spans="1:17" ht="24">
      <c r="A4" s="8"/>
      <c r="B4" s="41" t="s">
        <v>0</v>
      </c>
      <c r="C4" s="8"/>
      <c r="D4" s="9"/>
      <c r="E4" s="9"/>
      <c r="F4" s="9"/>
      <c r="G4" s="9"/>
      <c r="H4" s="9"/>
      <c r="I4" s="9"/>
      <c r="J4" s="9"/>
      <c r="K4" s="9"/>
      <c r="L4" s="56"/>
      <c r="M4" s="56"/>
      <c r="N4" s="56"/>
      <c r="O4" s="9"/>
      <c r="P4" s="9"/>
      <c r="Q4" s="9"/>
    </row>
    <row r="5" spans="1:17" ht="17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56"/>
      <c r="M5" s="56"/>
      <c r="N5" s="56"/>
      <c r="O5" s="9"/>
      <c r="P5" s="9"/>
      <c r="Q5" s="9"/>
    </row>
    <row r="6" spans="1:17" s="46" customFormat="1" ht="15" thickBot="1">
      <c r="A6" s="43"/>
      <c r="B6" s="44" t="s">
        <v>1</v>
      </c>
      <c r="C6" s="44"/>
      <c r="D6" s="44"/>
      <c r="E6" s="40"/>
      <c r="F6" s="40"/>
      <c r="G6" s="40"/>
      <c r="H6" s="40"/>
      <c r="I6" s="40"/>
      <c r="J6" s="40"/>
      <c r="K6" s="40"/>
      <c r="L6" s="57"/>
      <c r="M6" s="57"/>
      <c r="N6" s="57"/>
      <c r="O6" s="45"/>
      <c r="P6" s="45"/>
      <c r="Q6" s="45" t="s">
        <v>2</v>
      </c>
    </row>
    <row r="7" spans="1:17" s="15" customFormat="1" ht="27" customHeight="1">
      <c r="A7" s="13"/>
      <c r="B7" s="14"/>
      <c r="C7" s="90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76"/>
      <c r="P7" s="14"/>
      <c r="Q7" s="13"/>
    </row>
    <row r="8" spans="1:17" s="15" customFormat="1" ht="13.5">
      <c r="A8" s="13"/>
      <c r="B8" s="38" t="s">
        <v>58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77"/>
      <c r="P8" s="38" t="s">
        <v>58</v>
      </c>
      <c r="Q8" s="13"/>
    </row>
    <row r="9" spans="1:17" s="17" customFormat="1" ht="13.5">
      <c r="A9" s="16"/>
      <c r="B9" s="14"/>
      <c r="C9" s="23"/>
      <c r="D9" s="30" t="s">
        <v>57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14"/>
      <c r="Q9" s="16"/>
    </row>
    <row r="10" spans="1:20" s="15" customFormat="1" ht="14.25" thickBot="1">
      <c r="A10" s="18"/>
      <c r="B10" s="31"/>
      <c r="C10" s="32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31"/>
      <c r="Q10" s="18"/>
      <c r="S10" s="105" t="s">
        <v>80</v>
      </c>
      <c r="T10" s="105" t="s">
        <v>81</v>
      </c>
    </row>
    <row r="11" spans="1:34" ht="52.5" customHeight="1">
      <c r="A11" s="9"/>
      <c r="B11" s="70" t="s">
        <v>25</v>
      </c>
      <c r="C11" s="12"/>
      <c r="D11" s="67">
        <v>44999474</v>
      </c>
      <c r="E11" s="67">
        <v>2512363</v>
      </c>
      <c r="F11" s="67">
        <v>47511837</v>
      </c>
      <c r="G11" s="67">
        <v>624877</v>
      </c>
      <c r="H11" s="67">
        <v>44468673</v>
      </c>
      <c r="I11" s="67">
        <v>578994</v>
      </c>
      <c r="J11" s="67">
        <v>45047667</v>
      </c>
      <c r="K11" s="67">
        <v>634250</v>
      </c>
      <c r="L11" s="75">
        <f>ROUND(H11/D11*100,1)</f>
        <v>98.8</v>
      </c>
      <c r="M11" s="75">
        <f>ROUND(I11/E11*100,1)</f>
        <v>23</v>
      </c>
      <c r="N11" s="106">
        <f>ROUND(J11/F11*100,1)</f>
        <v>94.8</v>
      </c>
      <c r="O11" s="80"/>
      <c r="P11" s="70" t="s">
        <v>25</v>
      </c>
      <c r="Q11" s="9"/>
      <c r="S11" s="1" t="str">
        <f>IF(F11=SUM(D11:E11),"○","×")</f>
        <v>○</v>
      </c>
      <c r="T11" s="1" t="str">
        <f>IF(J11=SUM(H11:I11),"○","×")</f>
        <v>○</v>
      </c>
      <c r="AC11" s="62">
        <f>ROUND(H11/D11*100,1)</f>
        <v>98.8</v>
      </c>
      <c r="AD11" s="62">
        <f>ROUND(I11/E11*100,1)</f>
        <v>23</v>
      </c>
      <c r="AE11" s="62">
        <f>ROUND(J11/F11*100,1)</f>
        <v>94.8</v>
      </c>
      <c r="AF11" s="122"/>
      <c r="AG11" s="122"/>
      <c r="AH11" s="122"/>
    </row>
    <row r="12" spans="2:34" ht="34.5" customHeight="1">
      <c r="B12" s="70" t="s">
        <v>26</v>
      </c>
      <c r="C12" s="91"/>
      <c r="D12" s="67">
        <v>15641361</v>
      </c>
      <c r="E12" s="67">
        <v>1022681</v>
      </c>
      <c r="F12" s="67">
        <v>16664042</v>
      </c>
      <c r="G12" s="67">
        <v>193554</v>
      </c>
      <c r="H12" s="67">
        <v>15472791</v>
      </c>
      <c r="I12" s="67">
        <v>273977</v>
      </c>
      <c r="J12" s="67">
        <v>15746768</v>
      </c>
      <c r="K12" s="67">
        <v>192973</v>
      </c>
      <c r="L12" s="107">
        <f aca="true" t="shared" si="0" ref="L12:L32">ROUND(H12/D12*100,1)</f>
        <v>98.9</v>
      </c>
      <c r="M12" s="107">
        <f aca="true" t="shared" si="1" ref="M12:M32">ROUND(I12/E12*100,1)</f>
        <v>26.8</v>
      </c>
      <c r="N12" s="108">
        <f aca="true" t="shared" si="2" ref="N12:N32">ROUND(J12/F12*100,1)</f>
        <v>94.5</v>
      </c>
      <c r="O12" s="81"/>
      <c r="P12" s="70" t="s">
        <v>26</v>
      </c>
      <c r="S12" s="1" t="str">
        <f aca="true" t="shared" si="3" ref="S12:S32">IF(F12=SUM(D12:E12),"○","×")</f>
        <v>○</v>
      </c>
      <c r="T12" s="1" t="str">
        <f aca="true" t="shared" si="4" ref="T12:T32">IF(J12=SUM(H12:I12),"○","×")</f>
        <v>○</v>
      </c>
      <c r="AC12" s="62">
        <f aca="true" t="shared" si="5" ref="AC12:AC32">ROUND(H12/D12*100,1)</f>
        <v>98.9</v>
      </c>
      <c r="AD12" s="62">
        <f aca="true" t="shared" si="6" ref="AD12:AD32">ROUND(I12/E12*100,1)</f>
        <v>26.8</v>
      </c>
      <c r="AE12" s="62">
        <f aca="true" t="shared" si="7" ref="AE12:AE32">ROUND(J12/F12*100,1)</f>
        <v>94.5</v>
      </c>
      <c r="AF12" s="122"/>
      <c r="AG12" s="122"/>
      <c r="AH12" s="122"/>
    </row>
    <row r="13" spans="2:34" ht="34.5" customHeight="1">
      <c r="B13" s="70" t="s">
        <v>27</v>
      </c>
      <c r="C13" s="91"/>
      <c r="D13" s="67">
        <v>17598998</v>
      </c>
      <c r="E13" s="67">
        <v>814299</v>
      </c>
      <c r="F13" s="67">
        <v>18413297</v>
      </c>
      <c r="G13" s="67">
        <v>377497</v>
      </c>
      <c r="H13" s="67">
        <v>17400639</v>
      </c>
      <c r="I13" s="67">
        <v>145007</v>
      </c>
      <c r="J13" s="67">
        <v>17545646</v>
      </c>
      <c r="K13" s="67">
        <v>377497</v>
      </c>
      <c r="L13" s="107">
        <f t="shared" si="0"/>
        <v>98.9</v>
      </c>
      <c r="M13" s="107">
        <f t="shared" si="1"/>
        <v>17.8</v>
      </c>
      <c r="N13" s="108">
        <f t="shared" si="2"/>
        <v>95.3</v>
      </c>
      <c r="O13" s="81"/>
      <c r="P13" s="70" t="s">
        <v>27</v>
      </c>
      <c r="S13" s="1" t="str">
        <f t="shared" si="3"/>
        <v>○</v>
      </c>
      <c r="T13" s="1" t="str">
        <f t="shared" si="4"/>
        <v>○</v>
      </c>
      <c r="AC13" s="62">
        <f t="shared" si="5"/>
        <v>98.9</v>
      </c>
      <c r="AD13" s="62">
        <f t="shared" si="6"/>
        <v>17.8</v>
      </c>
      <c r="AE13" s="62">
        <f t="shared" si="7"/>
        <v>95.3</v>
      </c>
      <c r="AF13" s="122"/>
      <c r="AG13" s="122"/>
      <c r="AH13" s="122"/>
    </row>
    <row r="14" spans="2:34" ht="34.5" customHeight="1">
      <c r="B14" s="70" t="s">
        <v>28</v>
      </c>
      <c r="C14" s="91"/>
      <c r="D14" s="67">
        <v>10222992</v>
      </c>
      <c r="E14" s="67">
        <v>669688</v>
      </c>
      <c r="F14" s="67">
        <v>10892680</v>
      </c>
      <c r="G14" s="67">
        <v>99983</v>
      </c>
      <c r="H14" s="67">
        <v>10092971</v>
      </c>
      <c r="I14" s="67">
        <v>162422</v>
      </c>
      <c r="J14" s="67">
        <v>10255393</v>
      </c>
      <c r="K14" s="67">
        <v>99683</v>
      </c>
      <c r="L14" s="107">
        <f t="shared" si="0"/>
        <v>98.7</v>
      </c>
      <c r="M14" s="107">
        <f t="shared" si="1"/>
        <v>24.3</v>
      </c>
      <c r="N14" s="108">
        <f t="shared" si="2"/>
        <v>94.1</v>
      </c>
      <c r="O14" s="81"/>
      <c r="P14" s="70" t="s">
        <v>28</v>
      </c>
      <c r="S14" s="1" t="str">
        <f t="shared" si="3"/>
        <v>○</v>
      </c>
      <c r="T14" s="1" t="str">
        <f t="shared" si="4"/>
        <v>○</v>
      </c>
      <c r="AC14" s="62">
        <f t="shared" si="5"/>
        <v>98.7</v>
      </c>
      <c r="AD14" s="62">
        <f t="shared" si="6"/>
        <v>24.3</v>
      </c>
      <c r="AE14" s="62">
        <f t="shared" si="7"/>
        <v>94.1</v>
      </c>
      <c r="AF14" s="122"/>
      <c r="AG14" s="122"/>
      <c r="AH14" s="122"/>
    </row>
    <row r="15" spans="2:34" ht="34.5" customHeight="1">
      <c r="B15" s="70" t="s">
        <v>29</v>
      </c>
      <c r="C15" s="91"/>
      <c r="D15" s="67">
        <v>19512872</v>
      </c>
      <c r="E15" s="67">
        <v>1297861</v>
      </c>
      <c r="F15" s="67">
        <v>20810733</v>
      </c>
      <c r="G15" s="67">
        <v>273705</v>
      </c>
      <c r="H15" s="67">
        <v>19199995</v>
      </c>
      <c r="I15" s="67">
        <v>399688</v>
      </c>
      <c r="J15" s="67">
        <v>19599683</v>
      </c>
      <c r="K15" s="67">
        <v>272884</v>
      </c>
      <c r="L15" s="107">
        <f t="shared" si="0"/>
        <v>98.4</v>
      </c>
      <c r="M15" s="107">
        <f t="shared" si="1"/>
        <v>30.8</v>
      </c>
      <c r="N15" s="108">
        <f t="shared" si="2"/>
        <v>94.2</v>
      </c>
      <c r="O15" s="81"/>
      <c r="P15" s="70" t="s">
        <v>29</v>
      </c>
      <c r="S15" s="1" t="str">
        <f t="shared" si="3"/>
        <v>○</v>
      </c>
      <c r="T15" s="1" t="str">
        <f t="shared" si="4"/>
        <v>○</v>
      </c>
      <c r="AC15" s="62">
        <f t="shared" si="5"/>
        <v>98.4</v>
      </c>
      <c r="AD15" s="62">
        <f t="shared" si="6"/>
        <v>30.8</v>
      </c>
      <c r="AE15" s="62">
        <f t="shared" si="7"/>
        <v>94.2</v>
      </c>
      <c r="AF15" s="122"/>
      <c r="AG15" s="122"/>
      <c r="AH15" s="122"/>
    </row>
    <row r="16" spans="2:34" ht="34.5" customHeight="1">
      <c r="B16" s="70" t="s">
        <v>30</v>
      </c>
      <c r="C16" s="91"/>
      <c r="D16" s="67">
        <v>11610937</v>
      </c>
      <c r="E16" s="67">
        <v>670176</v>
      </c>
      <c r="F16" s="67">
        <v>12281113</v>
      </c>
      <c r="G16" s="67">
        <v>201163</v>
      </c>
      <c r="H16" s="67">
        <v>11459139</v>
      </c>
      <c r="I16" s="67">
        <v>98504</v>
      </c>
      <c r="J16" s="67">
        <v>11557643</v>
      </c>
      <c r="K16" s="67">
        <v>201163</v>
      </c>
      <c r="L16" s="107">
        <f t="shared" si="0"/>
        <v>98.7</v>
      </c>
      <c r="M16" s="107">
        <f t="shared" si="1"/>
        <v>14.7</v>
      </c>
      <c r="N16" s="108">
        <f t="shared" si="2"/>
        <v>94.1</v>
      </c>
      <c r="O16" s="81"/>
      <c r="P16" s="70" t="s">
        <v>30</v>
      </c>
      <c r="S16" s="1" t="str">
        <f t="shared" si="3"/>
        <v>○</v>
      </c>
      <c r="T16" s="1" t="str">
        <f t="shared" si="4"/>
        <v>○</v>
      </c>
      <c r="AC16" s="62">
        <f t="shared" si="5"/>
        <v>98.7</v>
      </c>
      <c r="AD16" s="62">
        <f t="shared" si="6"/>
        <v>14.7</v>
      </c>
      <c r="AE16" s="62">
        <f t="shared" si="7"/>
        <v>94.1</v>
      </c>
      <c r="AF16" s="122"/>
      <c r="AG16" s="122"/>
      <c r="AH16" s="122"/>
    </row>
    <row r="17" spans="2:34" ht="34.5" customHeight="1">
      <c r="B17" s="70" t="s">
        <v>60</v>
      </c>
      <c r="C17" s="91"/>
      <c r="D17" s="67">
        <v>11476598</v>
      </c>
      <c r="E17" s="67">
        <v>572449</v>
      </c>
      <c r="F17" s="67">
        <v>12049047</v>
      </c>
      <c r="G17" s="67">
        <v>167852</v>
      </c>
      <c r="H17" s="67">
        <v>11317360</v>
      </c>
      <c r="I17" s="67">
        <v>79065</v>
      </c>
      <c r="J17" s="67">
        <v>11396425</v>
      </c>
      <c r="K17" s="67">
        <v>167516</v>
      </c>
      <c r="L17" s="107">
        <f t="shared" si="0"/>
        <v>98.6</v>
      </c>
      <c r="M17" s="107">
        <f t="shared" si="1"/>
        <v>13.8</v>
      </c>
      <c r="N17" s="108">
        <f t="shared" si="2"/>
        <v>94.6</v>
      </c>
      <c r="O17" s="81"/>
      <c r="P17" s="70" t="s">
        <v>60</v>
      </c>
      <c r="S17" s="1" t="str">
        <f t="shared" si="3"/>
        <v>○</v>
      </c>
      <c r="T17" s="1" t="str">
        <f t="shared" si="4"/>
        <v>○</v>
      </c>
      <c r="AC17" s="62">
        <f t="shared" si="5"/>
        <v>98.6</v>
      </c>
      <c r="AD17" s="62">
        <f t="shared" si="6"/>
        <v>13.8</v>
      </c>
      <c r="AE17" s="62">
        <f t="shared" si="7"/>
        <v>94.6</v>
      </c>
      <c r="AF17" s="122"/>
      <c r="AG17" s="122"/>
      <c r="AH17" s="122"/>
    </row>
    <row r="18" spans="2:34" ht="34.5" customHeight="1">
      <c r="B18" s="70" t="s">
        <v>61</v>
      </c>
      <c r="C18" s="91"/>
      <c r="D18" s="67">
        <v>13793803</v>
      </c>
      <c r="E18" s="67">
        <v>844225</v>
      </c>
      <c r="F18" s="67">
        <v>14638028</v>
      </c>
      <c r="G18" s="67">
        <v>132910</v>
      </c>
      <c r="H18" s="67">
        <v>13634094</v>
      </c>
      <c r="I18" s="67">
        <v>141408</v>
      </c>
      <c r="J18" s="67">
        <v>13775502</v>
      </c>
      <c r="K18" s="67">
        <v>132644</v>
      </c>
      <c r="L18" s="107">
        <f t="shared" si="0"/>
        <v>98.8</v>
      </c>
      <c r="M18" s="107">
        <f t="shared" si="1"/>
        <v>16.8</v>
      </c>
      <c r="N18" s="108">
        <f t="shared" si="2"/>
        <v>94.1</v>
      </c>
      <c r="O18" s="81"/>
      <c r="P18" s="70" t="s">
        <v>61</v>
      </c>
      <c r="S18" s="1" t="str">
        <f t="shared" si="3"/>
        <v>○</v>
      </c>
      <c r="T18" s="1" t="str">
        <f t="shared" si="4"/>
        <v>○</v>
      </c>
      <c r="AC18" s="62">
        <f t="shared" si="5"/>
        <v>98.8</v>
      </c>
      <c r="AD18" s="62">
        <f t="shared" si="6"/>
        <v>16.8</v>
      </c>
      <c r="AE18" s="62">
        <f t="shared" si="7"/>
        <v>94.1</v>
      </c>
      <c r="AF18" s="122"/>
      <c r="AG18" s="122"/>
      <c r="AH18" s="122"/>
    </row>
    <row r="19" spans="2:34" ht="34.5" customHeight="1">
      <c r="B19" s="70" t="s">
        <v>62</v>
      </c>
      <c r="C19" s="91"/>
      <c r="D19" s="67">
        <v>8005169</v>
      </c>
      <c r="E19" s="67">
        <v>271875</v>
      </c>
      <c r="F19" s="67">
        <v>8277044</v>
      </c>
      <c r="G19" s="67">
        <v>117183</v>
      </c>
      <c r="H19" s="67">
        <v>7942458</v>
      </c>
      <c r="I19" s="67">
        <v>49188</v>
      </c>
      <c r="J19" s="67">
        <v>7991646</v>
      </c>
      <c r="K19" s="67">
        <v>117054</v>
      </c>
      <c r="L19" s="107">
        <f t="shared" si="0"/>
        <v>99.2</v>
      </c>
      <c r="M19" s="107">
        <f t="shared" si="1"/>
        <v>18.1</v>
      </c>
      <c r="N19" s="108">
        <f t="shared" si="2"/>
        <v>96.6</v>
      </c>
      <c r="O19" s="81"/>
      <c r="P19" s="70" t="s">
        <v>62</v>
      </c>
      <c r="S19" s="1" t="str">
        <f t="shared" si="3"/>
        <v>○</v>
      </c>
      <c r="T19" s="1" t="str">
        <f t="shared" si="4"/>
        <v>○</v>
      </c>
      <c r="AC19" s="62">
        <f t="shared" si="5"/>
        <v>99.2</v>
      </c>
      <c r="AD19" s="62">
        <f t="shared" si="6"/>
        <v>18.1</v>
      </c>
      <c r="AE19" s="62">
        <f t="shared" si="7"/>
        <v>96.6</v>
      </c>
      <c r="AF19" s="122"/>
      <c r="AG19" s="122"/>
      <c r="AH19" s="122"/>
    </row>
    <row r="20" spans="2:34" ht="34.5" customHeight="1">
      <c r="B20" s="70" t="s">
        <v>63</v>
      </c>
      <c r="C20" s="91"/>
      <c r="D20" s="67">
        <v>8291947</v>
      </c>
      <c r="E20" s="67">
        <v>589978</v>
      </c>
      <c r="F20" s="67">
        <v>8881925</v>
      </c>
      <c r="G20" s="67">
        <v>70910</v>
      </c>
      <c r="H20" s="67">
        <v>8154652</v>
      </c>
      <c r="I20" s="67">
        <v>138497</v>
      </c>
      <c r="J20" s="67">
        <v>8293149</v>
      </c>
      <c r="K20" s="67">
        <v>70839</v>
      </c>
      <c r="L20" s="107">
        <f t="shared" si="0"/>
        <v>98.3</v>
      </c>
      <c r="M20" s="107">
        <f t="shared" si="1"/>
        <v>23.5</v>
      </c>
      <c r="N20" s="108">
        <f t="shared" si="2"/>
        <v>93.4</v>
      </c>
      <c r="O20" s="81"/>
      <c r="P20" s="70" t="s">
        <v>63</v>
      </c>
      <c r="S20" s="1" t="str">
        <f t="shared" si="3"/>
        <v>○</v>
      </c>
      <c r="T20" s="1" t="str">
        <f t="shared" si="4"/>
        <v>○</v>
      </c>
      <c r="AC20" s="62">
        <f t="shared" si="5"/>
        <v>98.3</v>
      </c>
      <c r="AD20" s="62">
        <f t="shared" si="6"/>
        <v>23.5</v>
      </c>
      <c r="AE20" s="62">
        <f t="shared" si="7"/>
        <v>93.4</v>
      </c>
      <c r="AF20" s="122"/>
      <c r="AG20" s="122"/>
      <c r="AH20" s="122"/>
    </row>
    <row r="21" spans="2:34" ht="34.5" customHeight="1">
      <c r="B21" s="70" t="s">
        <v>64</v>
      </c>
      <c r="C21" s="91"/>
      <c r="D21" s="67">
        <v>5925380</v>
      </c>
      <c r="E21" s="67">
        <v>377981</v>
      </c>
      <c r="F21" s="67">
        <v>6303361</v>
      </c>
      <c r="G21" s="67">
        <v>0</v>
      </c>
      <c r="H21" s="67">
        <v>5826835</v>
      </c>
      <c r="I21" s="67">
        <v>66520</v>
      </c>
      <c r="J21" s="67">
        <v>5893355</v>
      </c>
      <c r="K21" s="67">
        <v>0</v>
      </c>
      <c r="L21" s="107">
        <f t="shared" si="0"/>
        <v>98.3</v>
      </c>
      <c r="M21" s="107">
        <f t="shared" si="1"/>
        <v>17.6</v>
      </c>
      <c r="N21" s="108">
        <f t="shared" si="2"/>
        <v>93.5</v>
      </c>
      <c r="O21" s="81"/>
      <c r="P21" s="70" t="s">
        <v>64</v>
      </c>
      <c r="S21" s="1" t="str">
        <f t="shared" si="3"/>
        <v>○</v>
      </c>
      <c r="T21" s="1" t="str">
        <f t="shared" si="4"/>
        <v>○</v>
      </c>
      <c r="AC21" s="62">
        <f t="shared" si="5"/>
        <v>98.3</v>
      </c>
      <c r="AD21" s="62">
        <f t="shared" si="6"/>
        <v>17.6</v>
      </c>
      <c r="AE21" s="62">
        <f t="shared" si="7"/>
        <v>93.5</v>
      </c>
      <c r="AF21" s="122"/>
      <c r="AG21" s="122"/>
      <c r="AH21" s="122"/>
    </row>
    <row r="22" spans="2:34" ht="34.5" customHeight="1">
      <c r="B22" s="70" t="s">
        <v>65</v>
      </c>
      <c r="C22" s="91"/>
      <c r="D22" s="67">
        <v>17087706</v>
      </c>
      <c r="E22" s="67">
        <v>584555</v>
      </c>
      <c r="F22" s="67">
        <v>17672261</v>
      </c>
      <c r="G22" s="67">
        <v>312090</v>
      </c>
      <c r="H22" s="67">
        <v>16932961</v>
      </c>
      <c r="I22" s="67">
        <v>180612</v>
      </c>
      <c r="J22" s="67">
        <v>17113573</v>
      </c>
      <c r="K22" s="67">
        <v>311778</v>
      </c>
      <c r="L22" s="107">
        <f t="shared" si="0"/>
        <v>99.1</v>
      </c>
      <c r="M22" s="107">
        <f t="shared" si="1"/>
        <v>30.9</v>
      </c>
      <c r="N22" s="108">
        <f t="shared" si="2"/>
        <v>96.8</v>
      </c>
      <c r="O22" s="81"/>
      <c r="P22" s="70" t="s">
        <v>65</v>
      </c>
      <c r="S22" s="1" t="str">
        <f t="shared" si="3"/>
        <v>○</v>
      </c>
      <c r="T22" s="1" t="str">
        <f t="shared" si="4"/>
        <v>○</v>
      </c>
      <c r="AC22" s="62">
        <f t="shared" si="5"/>
        <v>99.1</v>
      </c>
      <c r="AD22" s="62">
        <f t="shared" si="6"/>
        <v>30.9</v>
      </c>
      <c r="AE22" s="62">
        <f t="shared" si="7"/>
        <v>96.8</v>
      </c>
      <c r="AF22" s="122"/>
      <c r="AG22" s="122"/>
      <c r="AH22" s="122"/>
    </row>
    <row r="23" spans="2:34" ht="34.5" customHeight="1">
      <c r="B23" s="70" t="s">
        <v>66</v>
      </c>
      <c r="C23" s="91"/>
      <c r="D23" s="67">
        <v>6015412</v>
      </c>
      <c r="E23" s="67">
        <v>241870</v>
      </c>
      <c r="F23" s="67">
        <v>6257282</v>
      </c>
      <c r="G23" s="67">
        <v>45538</v>
      </c>
      <c r="H23" s="67">
        <v>5951877</v>
      </c>
      <c r="I23" s="67">
        <v>44674</v>
      </c>
      <c r="J23" s="67">
        <v>5996551</v>
      </c>
      <c r="K23" s="67">
        <v>45490</v>
      </c>
      <c r="L23" s="107">
        <f t="shared" si="0"/>
        <v>98.9</v>
      </c>
      <c r="M23" s="107">
        <f t="shared" si="1"/>
        <v>18.5</v>
      </c>
      <c r="N23" s="108">
        <f t="shared" si="2"/>
        <v>95.8</v>
      </c>
      <c r="O23" s="81"/>
      <c r="P23" s="70" t="s">
        <v>66</v>
      </c>
      <c r="S23" s="1" t="str">
        <f t="shared" si="3"/>
        <v>○</v>
      </c>
      <c r="T23" s="1" t="str">
        <f t="shared" si="4"/>
        <v>○</v>
      </c>
      <c r="AC23" s="62">
        <f t="shared" si="5"/>
        <v>98.9</v>
      </c>
      <c r="AD23" s="62">
        <f t="shared" si="6"/>
        <v>18.5</v>
      </c>
      <c r="AE23" s="62">
        <f t="shared" si="7"/>
        <v>95.8</v>
      </c>
      <c r="AF23" s="122"/>
      <c r="AG23" s="122"/>
      <c r="AH23" s="122"/>
    </row>
    <row r="24" spans="2:34" ht="52.5" customHeight="1">
      <c r="B24" s="71" t="s">
        <v>67</v>
      </c>
      <c r="C24" s="91"/>
      <c r="D24" s="67">
        <f>SUM(D11:D23)</f>
        <v>190182649</v>
      </c>
      <c r="E24" s="67">
        <f>SUM(E11:E23)</f>
        <v>10470001</v>
      </c>
      <c r="F24" s="67">
        <f aca="true" t="shared" si="8" ref="F24:K24">SUM(F11:F23)</f>
        <v>200652650</v>
      </c>
      <c r="G24" s="67">
        <f>SUM(G11:G23)</f>
        <v>2617262</v>
      </c>
      <c r="H24" s="67">
        <f t="shared" si="8"/>
        <v>187854445</v>
      </c>
      <c r="I24" s="67">
        <f t="shared" si="8"/>
        <v>2358556</v>
      </c>
      <c r="J24" s="67">
        <f t="shared" si="8"/>
        <v>190213001</v>
      </c>
      <c r="K24" s="67">
        <f t="shared" si="8"/>
        <v>2623771</v>
      </c>
      <c r="L24" s="107">
        <f t="shared" si="0"/>
        <v>98.8</v>
      </c>
      <c r="M24" s="107">
        <f t="shared" si="1"/>
        <v>22.5</v>
      </c>
      <c r="N24" s="108">
        <f t="shared" si="2"/>
        <v>94.8</v>
      </c>
      <c r="O24" s="81"/>
      <c r="P24" s="71" t="s">
        <v>67</v>
      </c>
      <c r="S24" s="1" t="str">
        <f t="shared" si="3"/>
        <v>○</v>
      </c>
      <c r="T24" s="1" t="str">
        <f t="shared" si="4"/>
        <v>○</v>
      </c>
      <c r="AC24" s="62">
        <f t="shared" si="5"/>
        <v>98.8</v>
      </c>
      <c r="AD24" s="62">
        <f t="shared" si="6"/>
        <v>22.5</v>
      </c>
      <c r="AE24" s="62">
        <f t="shared" si="7"/>
        <v>94.8</v>
      </c>
      <c r="AF24" s="122">
        <f>L24-AC24</f>
        <v>0</v>
      </c>
      <c r="AG24" s="122">
        <f>M24-AD24</f>
        <v>0</v>
      </c>
      <c r="AH24" s="122">
        <f>N24-AE24</f>
        <v>0</v>
      </c>
    </row>
    <row r="25" spans="2:34" ht="52.5" customHeight="1">
      <c r="B25" s="70" t="s">
        <v>31</v>
      </c>
      <c r="C25" s="91"/>
      <c r="D25" s="67">
        <v>3439952</v>
      </c>
      <c r="E25" s="67">
        <v>138538</v>
      </c>
      <c r="F25" s="67">
        <v>3578490</v>
      </c>
      <c r="G25" s="67">
        <v>55437</v>
      </c>
      <c r="H25" s="67">
        <v>3406001</v>
      </c>
      <c r="I25" s="67">
        <v>21928</v>
      </c>
      <c r="J25" s="67">
        <v>3427929</v>
      </c>
      <c r="K25" s="67">
        <v>55357</v>
      </c>
      <c r="L25" s="107">
        <f t="shared" si="0"/>
        <v>99</v>
      </c>
      <c r="M25" s="107">
        <f t="shared" si="1"/>
        <v>15.8</v>
      </c>
      <c r="N25" s="108">
        <f t="shared" si="2"/>
        <v>95.8</v>
      </c>
      <c r="O25" s="81"/>
      <c r="P25" s="70" t="s">
        <v>31</v>
      </c>
      <c r="S25" s="1" t="str">
        <f t="shared" si="3"/>
        <v>○</v>
      </c>
      <c r="T25" s="1" t="str">
        <f t="shared" si="4"/>
        <v>○</v>
      </c>
      <c r="AC25" s="62">
        <f t="shared" si="5"/>
        <v>99</v>
      </c>
      <c r="AD25" s="62">
        <f t="shared" si="6"/>
        <v>15.8</v>
      </c>
      <c r="AE25" s="62">
        <f t="shared" si="7"/>
        <v>95.8</v>
      </c>
      <c r="AF25" s="122"/>
      <c r="AG25" s="122"/>
      <c r="AH25" s="122"/>
    </row>
    <row r="26" spans="2:34" ht="34.5" customHeight="1">
      <c r="B26" s="70" t="s">
        <v>32</v>
      </c>
      <c r="C26" s="91"/>
      <c r="D26" s="67">
        <v>2979262</v>
      </c>
      <c r="E26" s="67">
        <v>79615</v>
      </c>
      <c r="F26" s="67">
        <v>3058877</v>
      </c>
      <c r="G26" s="67">
        <v>34906</v>
      </c>
      <c r="H26" s="67">
        <v>2959104</v>
      </c>
      <c r="I26" s="67">
        <v>27759</v>
      </c>
      <c r="J26" s="67">
        <v>2986863</v>
      </c>
      <c r="K26" s="67">
        <v>34871</v>
      </c>
      <c r="L26" s="107">
        <f t="shared" si="0"/>
        <v>99.3</v>
      </c>
      <c r="M26" s="107">
        <f t="shared" si="1"/>
        <v>34.9</v>
      </c>
      <c r="N26" s="108">
        <f t="shared" si="2"/>
        <v>97.6</v>
      </c>
      <c r="O26" s="81"/>
      <c r="P26" s="70" t="s">
        <v>32</v>
      </c>
      <c r="S26" s="1" t="str">
        <f t="shared" si="3"/>
        <v>○</v>
      </c>
      <c r="T26" s="1" t="str">
        <f t="shared" si="4"/>
        <v>○</v>
      </c>
      <c r="AC26" s="62">
        <f t="shared" si="5"/>
        <v>99.3</v>
      </c>
      <c r="AD26" s="62">
        <f t="shared" si="6"/>
        <v>34.9</v>
      </c>
      <c r="AE26" s="62">
        <f t="shared" si="7"/>
        <v>97.6</v>
      </c>
      <c r="AF26" s="122"/>
      <c r="AG26" s="122"/>
      <c r="AH26" s="122"/>
    </row>
    <row r="27" spans="2:34" ht="34.5" customHeight="1">
      <c r="B27" s="70" t="s">
        <v>71</v>
      </c>
      <c r="C27" s="91"/>
      <c r="D27" s="67">
        <v>3103302</v>
      </c>
      <c r="E27" s="67">
        <v>282790</v>
      </c>
      <c r="F27" s="67">
        <v>3386092</v>
      </c>
      <c r="G27" s="67">
        <v>0</v>
      </c>
      <c r="H27" s="67">
        <v>3056477</v>
      </c>
      <c r="I27" s="67">
        <v>58340</v>
      </c>
      <c r="J27" s="67">
        <v>3114817</v>
      </c>
      <c r="K27" s="67">
        <v>0</v>
      </c>
      <c r="L27" s="107">
        <f t="shared" si="0"/>
        <v>98.5</v>
      </c>
      <c r="M27" s="107">
        <f t="shared" si="1"/>
        <v>20.6</v>
      </c>
      <c r="N27" s="108">
        <f t="shared" si="2"/>
        <v>92</v>
      </c>
      <c r="O27" s="81"/>
      <c r="P27" s="70" t="s">
        <v>71</v>
      </c>
      <c r="S27" s="1" t="str">
        <f t="shared" si="3"/>
        <v>○</v>
      </c>
      <c r="T27" s="1" t="str">
        <f t="shared" si="4"/>
        <v>○</v>
      </c>
      <c r="AC27" s="62">
        <f t="shared" si="5"/>
        <v>98.5</v>
      </c>
      <c r="AD27" s="62">
        <f t="shared" si="6"/>
        <v>20.6</v>
      </c>
      <c r="AE27" s="62">
        <f t="shared" si="7"/>
        <v>92</v>
      </c>
      <c r="AF27" s="122"/>
      <c r="AG27" s="122"/>
      <c r="AH27" s="122"/>
    </row>
    <row r="28" spans="2:34" ht="34.5" customHeight="1">
      <c r="B28" s="70" t="s">
        <v>33</v>
      </c>
      <c r="C28" s="91"/>
      <c r="D28" s="67">
        <v>916819</v>
      </c>
      <c r="E28" s="67">
        <v>183924</v>
      </c>
      <c r="F28" s="67">
        <v>1100743</v>
      </c>
      <c r="G28" s="67">
        <v>5475</v>
      </c>
      <c r="H28" s="67">
        <v>855312</v>
      </c>
      <c r="I28" s="67">
        <v>56243</v>
      </c>
      <c r="J28" s="67">
        <v>911555</v>
      </c>
      <c r="K28" s="67">
        <v>5475</v>
      </c>
      <c r="L28" s="107">
        <f t="shared" si="0"/>
        <v>93.3</v>
      </c>
      <c r="M28" s="107">
        <f t="shared" si="1"/>
        <v>30.6</v>
      </c>
      <c r="N28" s="108">
        <f t="shared" si="2"/>
        <v>82.8</v>
      </c>
      <c r="O28" s="81"/>
      <c r="P28" s="70" t="s">
        <v>33</v>
      </c>
      <c r="S28" s="1" t="str">
        <f t="shared" si="3"/>
        <v>○</v>
      </c>
      <c r="T28" s="1" t="str">
        <f t="shared" si="4"/>
        <v>○</v>
      </c>
      <c r="AC28" s="62">
        <f t="shared" si="5"/>
        <v>93.3</v>
      </c>
      <c r="AD28" s="62">
        <f t="shared" si="6"/>
        <v>30.6</v>
      </c>
      <c r="AE28" s="62">
        <f t="shared" si="7"/>
        <v>82.8</v>
      </c>
      <c r="AF28" s="122"/>
      <c r="AG28" s="122"/>
      <c r="AH28" s="122"/>
    </row>
    <row r="29" spans="2:34" ht="34.5" customHeight="1">
      <c r="B29" s="70" t="s">
        <v>34</v>
      </c>
      <c r="C29" s="91"/>
      <c r="D29" s="67">
        <v>947110</v>
      </c>
      <c r="E29" s="67">
        <v>47187</v>
      </c>
      <c r="F29" s="67">
        <v>994297</v>
      </c>
      <c r="G29" s="67">
        <v>17839</v>
      </c>
      <c r="H29" s="67">
        <v>929559</v>
      </c>
      <c r="I29" s="67">
        <v>10666</v>
      </c>
      <c r="J29" s="67">
        <v>940225</v>
      </c>
      <c r="K29" s="67">
        <v>17839</v>
      </c>
      <c r="L29" s="107">
        <f t="shared" si="0"/>
        <v>98.1</v>
      </c>
      <c r="M29" s="107">
        <f t="shared" si="1"/>
        <v>22.6</v>
      </c>
      <c r="N29" s="108">
        <f t="shared" si="2"/>
        <v>94.6</v>
      </c>
      <c r="O29" s="81"/>
      <c r="P29" s="70" t="s">
        <v>34</v>
      </c>
      <c r="S29" s="1" t="str">
        <f t="shared" si="3"/>
        <v>○</v>
      </c>
      <c r="T29" s="1" t="str">
        <f t="shared" si="4"/>
        <v>○</v>
      </c>
      <c r="AC29" s="62">
        <f t="shared" si="5"/>
        <v>98.1</v>
      </c>
      <c r="AD29" s="62">
        <f t="shared" si="6"/>
        <v>22.6</v>
      </c>
      <c r="AE29" s="62">
        <f t="shared" si="7"/>
        <v>94.6</v>
      </c>
      <c r="AF29" s="122"/>
      <c r="AG29" s="122"/>
      <c r="AH29" s="122"/>
    </row>
    <row r="30" spans="2:34" ht="34.5" customHeight="1">
      <c r="B30" s="70" t="s">
        <v>35</v>
      </c>
      <c r="C30" s="91"/>
      <c r="D30" s="67">
        <v>1934429</v>
      </c>
      <c r="E30" s="67">
        <v>17741</v>
      </c>
      <c r="F30" s="67">
        <v>1952170</v>
      </c>
      <c r="G30" s="67">
        <v>30596</v>
      </c>
      <c r="H30" s="67">
        <v>1930871</v>
      </c>
      <c r="I30" s="67">
        <v>5947</v>
      </c>
      <c r="J30" s="67">
        <v>1936818</v>
      </c>
      <c r="K30" s="67">
        <v>30596</v>
      </c>
      <c r="L30" s="107">
        <f t="shared" si="0"/>
        <v>99.8</v>
      </c>
      <c r="M30" s="107">
        <f t="shared" si="1"/>
        <v>33.5</v>
      </c>
      <c r="N30" s="108">
        <f t="shared" si="2"/>
        <v>99.2</v>
      </c>
      <c r="O30" s="81"/>
      <c r="P30" s="70" t="s">
        <v>35</v>
      </c>
      <c r="S30" s="1" t="str">
        <f t="shared" si="3"/>
        <v>○</v>
      </c>
      <c r="T30" s="1" t="str">
        <f t="shared" si="4"/>
        <v>○</v>
      </c>
      <c r="AC30" s="62">
        <f t="shared" si="5"/>
        <v>99.8</v>
      </c>
      <c r="AD30" s="62">
        <f t="shared" si="6"/>
        <v>33.5</v>
      </c>
      <c r="AE30" s="62">
        <f t="shared" si="7"/>
        <v>99.2</v>
      </c>
      <c r="AF30" s="122"/>
      <c r="AG30" s="122"/>
      <c r="AH30" s="122"/>
    </row>
    <row r="31" spans="2:34" ht="52.5" customHeight="1">
      <c r="B31" s="71" t="s">
        <v>68</v>
      </c>
      <c r="C31" s="91"/>
      <c r="D31" s="67">
        <f aca="true" t="shared" si="9" ref="D31:K31">SUM(D25:D30)</f>
        <v>13320874</v>
      </c>
      <c r="E31" s="67">
        <f t="shared" si="9"/>
        <v>749795</v>
      </c>
      <c r="F31" s="67">
        <f t="shared" si="9"/>
        <v>14070669</v>
      </c>
      <c r="G31" s="67">
        <f t="shared" si="9"/>
        <v>144253</v>
      </c>
      <c r="H31" s="67">
        <f t="shared" si="9"/>
        <v>13137324</v>
      </c>
      <c r="I31" s="67">
        <f t="shared" si="9"/>
        <v>180883</v>
      </c>
      <c r="J31" s="67">
        <f t="shared" si="9"/>
        <v>13318207</v>
      </c>
      <c r="K31" s="67">
        <f t="shared" si="9"/>
        <v>144138</v>
      </c>
      <c r="L31" s="107">
        <f t="shared" si="0"/>
        <v>98.6</v>
      </c>
      <c r="M31" s="107">
        <f t="shared" si="1"/>
        <v>24.1</v>
      </c>
      <c r="N31" s="108">
        <f t="shared" si="2"/>
        <v>94.7</v>
      </c>
      <c r="O31" s="81"/>
      <c r="P31" s="71" t="s">
        <v>68</v>
      </c>
      <c r="S31" s="1" t="str">
        <f t="shared" si="3"/>
        <v>○</v>
      </c>
      <c r="T31" s="1" t="str">
        <f t="shared" si="4"/>
        <v>○</v>
      </c>
      <c r="AC31" s="62">
        <f t="shared" si="5"/>
        <v>98.6</v>
      </c>
      <c r="AD31" s="62">
        <f t="shared" si="6"/>
        <v>24.1</v>
      </c>
      <c r="AE31" s="62">
        <f t="shared" si="7"/>
        <v>94.7</v>
      </c>
      <c r="AF31" s="122">
        <f aca="true" t="shared" si="10" ref="AF31:AH32">L31-AC31</f>
        <v>0</v>
      </c>
      <c r="AG31" s="122">
        <f t="shared" si="10"/>
        <v>0</v>
      </c>
      <c r="AH31" s="122">
        <f t="shared" si="10"/>
        <v>0</v>
      </c>
    </row>
    <row r="32" spans="2:34" ht="52.5" customHeight="1">
      <c r="B32" s="71" t="s">
        <v>69</v>
      </c>
      <c r="C32" s="91"/>
      <c r="D32" s="67">
        <f aca="true" t="shared" si="11" ref="D32:K32">D24+D31</f>
        <v>203503523</v>
      </c>
      <c r="E32" s="67">
        <f t="shared" si="11"/>
        <v>11219796</v>
      </c>
      <c r="F32" s="67">
        <f t="shared" si="11"/>
        <v>214723319</v>
      </c>
      <c r="G32" s="67">
        <f t="shared" si="11"/>
        <v>2761515</v>
      </c>
      <c r="H32" s="67">
        <f t="shared" si="11"/>
        <v>200991769</v>
      </c>
      <c r="I32" s="67">
        <f t="shared" si="11"/>
        <v>2539439</v>
      </c>
      <c r="J32" s="67">
        <f t="shared" si="11"/>
        <v>203531208</v>
      </c>
      <c r="K32" s="67">
        <f t="shared" si="11"/>
        <v>2767909</v>
      </c>
      <c r="L32" s="107">
        <f t="shared" si="0"/>
        <v>98.8</v>
      </c>
      <c r="M32" s="107">
        <f t="shared" si="1"/>
        <v>22.6</v>
      </c>
      <c r="N32" s="108">
        <f t="shared" si="2"/>
        <v>94.8</v>
      </c>
      <c r="O32" s="81"/>
      <c r="P32" s="71" t="s">
        <v>69</v>
      </c>
      <c r="S32" s="1" t="str">
        <f t="shared" si="3"/>
        <v>○</v>
      </c>
      <c r="T32" s="1" t="str">
        <f t="shared" si="4"/>
        <v>○</v>
      </c>
      <c r="AC32" s="62">
        <f t="shared" si="5"/>
        <v>98.8</v>
      </c>
      <c r="AD32" s="62">
        <f t="shared" si="6"/>
        <v>22.6</v>
      </c>
      <c r="AE32" s="62">
        <f t="shared" si="7"/>
        <v>94.8</v>
      </c>
      <c r="AF32" s="122">
        <f t="shared" si="10"/>
        <v>0</v>
      </c>
      <c r="AG32" s="122">
        <f t="shared" si="10"/>
        <v>0</v>
      </c>
      <c r="AH32" s="122">
        <f t="shared" si="10"/>
        <v>0</v>
      </c>
    </row>
    <row r="33" spans="1:16" ht="25.5" customHeight="1" thickBot="1">
      <c r="A33" s="2"/>
      <c r="B33" s="72"/>
      <c r="C33" s="92"/>
      <c r="D33" s="40"/>
      <c r="E33" s="40"/>
      <c r="F33" s="40"/>
      <c r="G33" s="40"/>
      <c r="H33" s="40"/>
      <c r="I33" s="40"/>
      <c r="J33" s="40"/>
      <c r="K33" s="40"/>
      <c r="L33" s="57"/>
      <c r="M33" s="57"/>
      <c r="N33" s="57"/>
      <c r="O33" s="82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3"/>
  <colBreaks count="1" manualBreakCount="1">
    <brk id="8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1" width="18.125" style="1" customWidth="1"/>
    <col min="12" max="14" width="12.375" style="62" customWidth="1"/>
    <col min="15" max="15" width="1.75390625" style="1" customWidth="1"/>
    <col min="16" max="16" width="13.375" style="1" customWidth="1"/>
    <col min="17" max="17" width="1.75390625" style="1" customWidth="1"/>
    <col min="18" max="16384" width="9.00390625" style="1" customWidth="1"/>
  </cols>
  <sheetData>
    <row r="1" ht="14.25">
      <c r="B1" s="48" t="s">
        <v>72</v>
      </c>
    </row>
    <row r="4" spans="1:17" ht="24">
      <c r="A4" s="8"/>
      <c r="B4" s="41" t="s">
        <v>0</v>
      </c>
      <c r="C4" s="8"/>
      <c r="D4" s="9"/>
      <c r="E4" s="9"/>
      <c r="F4" s="9"/>
      <c r="G4" s="9"/>
      <c r="H4" s="9"/>
      <c r="I4" s="9"/>
      <c r="J4" s="9"/>
      <c r="K4" s="9"/>
      <c r="L4" s="56"/>
      <c r="M4" s="56"/>
      <c r="N4" s="56"/>
      <c r="O4" s="9"/>
      <c r="P4" s="9"/>
      <c r="Q4" s="9"/>
    </row>
    <row r="5" spans="1:17" ht="17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56"/>
      <c r="M5" s="56"/>
      <c r="N5" s="56"/>
      <c r="O5" s="9"/>
      <c r="P5" s="9"/>
      <c r="Q5" s="9"/>
    </row>
    <row r="6" spans="1:17" s="46" customFormat="1" ht="15" thickBot="1">
      <c r="A6" s="45"/>
      <c r="B6" s="54"/>
      <c r="C6" s="54"/>
      <c r="D6" s="44" t="s">
        <v>42</v>
      </c>
      <c r="E6" s="40"/>
      <c r="F6" s="40"/>
      <c r="G6" s="40"/>
      <c r="H6" s="40"/>
      <c r="I6" s="40"/>
      <c r="J6" s="40"/>
      <c r="K6" s="40"/>
      <c r="L6" s="57"/>
      <c r="M6" s="57"/>
      <c r="N6" s="57"/>
      <c r="O6" s="45"/>
      <c r="P6" s="45"/>
      <c r="Q6" s="45" t="s">
        <v>2</v>
      </c>
    </row>
    <row r="7" spans="1:17" s="15" customFormat="1" ht="27" customHeight="1">
      <c r="A7" s="13"/>
      <c r="B7" s="14"/>
      <c r="C7" s="90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76"/>
      <c r="P7" s="14"/>
      <c r="Q7" s="13"/>
    </row>
    <row r="8" spans="1:17" s="15" customFormat="1" ht="13.5">
      <c r="A8" s="13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77"/>
      <c r="P8" s="38" t="s">
        <v>59</v>
      </c>
      <c r="Q8" s="13"/>
    </row>
    <row r="9" spans="1:17" s="17" customFormat="1" ht="13.5">
      <c r="A9" s="16"/>
      <c r="B9" s="14"/>
      <c r="C9" s="23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14"/>
      <c r="Q9" s="16"/>
    </row>
    <row r="10" spans="1:20" s="15" customFormat="1" ht="14.25" thickBot="1">
      <c r="A10" s="18"/>
      <c r="B10" s="31"/>
      <c r="C10" s="32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31"/>
      <c r="Q10" s="18"/>
      <c r="S10" s="15" t="s">
        <v>80</v>
      </c>
      <c r="T10" s="15" t="s">
        <v>81</v>
      </c>
    </row>
    <row r="11" spans="1:34" ht="52.5" customHeight="1">
      <c r="A11" s="9"/>
      <c r="B11" s="70" t="s">
        <v>25</v>
      </c>
      <c r="C11" s="12"/>
      <c r="D11" s="67">
        <v>9159200</v>
      </c>
      <c r="E11" s="67">
        <v>584557</v>
      </c>
      <c r="F11" s="67">
        <v>9743757</v>
      </c>
      <c r="G11" s="67">
        <v>0</v>
      </c>
      <c r="H11" s="67">
        <v>9017752</v>
      </c>
      <c r="I11" s="67">
        <v>143233</v>
      </c>
      <c r="J11" s="67">
        <v>9160985</v>
      </c>
      <c r="K11" s="67">
        <v>0</v>
      </c>
      <c r="L11" s="75">
        <f>ROUND(H11/D11*100,1)</f>
        <v>98.5</v>
      </c>
      <c r="M11" s="75">
        <f>ROUND(I11/E11*100,1)</f>
        <v>24.5</v>
      </c>
      <c r="N11" s="106">
        <f>ROUND(J11/F11*100,1)</f>
        <v>94</v>
      </c>
      <c r="O11" s="80"/>
      <c r="P11" s="70" t="s">
        <v>25</v>
      </c>
      <c r="Q11" s="9"/>
      <c r="S11" s="1" t="str">
        <f>IF(F11=SUM(D11:E11),"○","×")</f>
        <v>○</v>
      </c>
      <c r="T11" s="1" t="str">
        <f>IF(J11=SUM(H11:I11),"○","×")</f>
        <v>○</v>
      </c>
      <c r="AC11" s="62">
        <f>ROUND(H11/D11*100,1)</f>
        <v>98.5</v>
      </c>
      <c r="AD11" s="62">
        <f>ROUND(I11/E11*100,1)</f>
        <v>24.5</v>
      </c>
      <c r="AE11" s="62">
        <f>ROUND(J11/F11*100,1)</f>
        <v>94</v>
      </c>
      <c r="AF11" s="122"/>
      <c r="AG11" s="122"/>
      <c r="AH11" s="122"/>
    </row>
    <row r="12" spans="2:34" ht="34.5" customHeight="1">
      <c r="B12" s="70" t="s">
        <v>26</v>
      </c>
      <c r="C12" s="91"/>
      <c r="D12" s="67">
        <v>3589450</v>
      </c>
      <c r="E12" s="67">
        <v>301692</v>
      </c>
      <c r="F12" s="67">
        <v>3891142</v>
      </c>
      <c r="G12" s="67">
        <v>0</v>
      </c>
      <c r="H12" s="67">
        <v>3545158</v>
      </c>
      <c r="I12" s="67">
        <v>68934</v>
      </c>
      <c r="J12" s="67">
        <v>3614092</v>
      </c>
      <c r="K12" s="67">
        <v>0</v>
      </c>
      <c r="L12" s="107">
        <f aca="true" t="shared" si="0" ref="L12:L32">ROUND(H12/D12*100,1)</f>
        <v>98.8</v>
      </c>
      <c r="M12" s="107">
        <f aca="true" t="shared" si="1" ref="M12:M32">ROUND(I12/E12*100,1)</f>
        <v>22.8</v>
      </c>
      <c r="N12" s="108">
        <f aca="true" t="shared" si="2" ref="N12:N32">ROUND(J12/F12*100,1)</f>
        <v>92.9</v>
      </c>
      <c r="O12" s="81"/>
      <c r="P12" s="70" t="s">
        <v>26</v>
      </c>
      <c r="S12" s="1" t="str">
        <f aca="true" t="shared" si="3" ref="S12:S32">IF(F12=SUM(D12:E12),"○","×")</f>
        <v>○</v>
      </c>
      <c r="T12" s="1" t="str">
        <f aca="true" t="shared" si="4" ref="T12:T32">IF(J12=SUM(H12:I12),"○","×")</f>
        <v>○</v>
      </c>
      <c r="AC12" s="62">
        <f aca="true" t="shared" si="5" ref="AC12:AC32">ROUND(H12/D12*100,1)</f>
        <v>98.8</v>
      </c>
      <c r="AD12" s="62">
        <f aca="true" t="shared" si="6" ref="AD12:AD32">ROUND(I12/E12*100,1)</f>
        <v>22.8</v>
      </c>
      <c r="AE12" s="62">
        <f aca="true" t="shared" si="7" ref="AE12:AE32">ROUND(J12/F12*100,1)</f>
        <v>92.9</v>
      </c>
      <c r="AF12" s="122"/>
      <c r="AG12" s="122"/>
      <c r="AH12" s="122"/>
    </row>
    <row r="13" spans="2:34" ht="34.5" customHeight="1">
      <c r="B13" s="70" t="s">
        <v>27</v>
      </c>
      <c r="C13" s="91"/>
      <c r="D13" s="67">
        <v>3653457</v>
      </c>
      <c r="E13" s="67">
        <v>140057</v>
      </c>
      <c r="F13" s="67">
        <v>3793514</v>
      </c>
      <c r="G13" s="67">
        <v>0</v>
      </c>
      <c r="H13" s="67">
        <v>3613364</v>
      </c>
      <c r="I13" s="67">
        <v>23041</v>
      </c>
      <c r="J13" s="67">
        <v>3636405</v>
      </c>
      <c r="K13" s="67">
        <v>0</v>
      </c>
      <c r="L13" s="107">
        <f t="shared" si="0"/>
        <v>98.9</v>
      </c>
      <c r="M13" s="107">
        <f t="shared" si="1"/>
        <v>16.5</v>
      </c>
      <c r="N13" s="108">
        <f t="shared" si="2"/>
        <v>95.9</v>
      </c>
      <c r="O13" s="81"/>
      <c r="P13" s="70" t="s">
        <v>27</v>
      </c>
      <c r="S13" s="1" t="str">
        <f t="shared" si="3"/>
        <v>○</v>
      </c>
      <c r="T13" s="1" t="str">
        <f t="shared" si="4"/>
        <v>○</v>
      </c>
      <c r="AC13" s="62">
        <f t="shared" si="5"/>
        <v>98.9</v>
      </c>
      <c r="AD13" s="62">
        <f t="shared" si="6"/>
        <v>16.5</v>
      </c>
      <c r="AE13" s="62">
        <f t="shared" si="7"/>
        <v>95.9</v>
      </c>
      <c r="AF13" s="122"/>
      <c r="AG13" s="122"/>
      <c r="AH13" s="122"/>
    </row>
    <row r="14" spans="2:34" ht="34.5" customHeight="1">
      <c r="B14" s="70" t="s">
        <v>28</v>
      </c>
      <c r="C14" s="91"/>
      <c r="D14" s="67">
        <v>2266776</v>
      </c>
      <c r="E14" s="67">
        <v>162322</v>
      </c>
      <c r="F14" s="67">
        <v>2429098</v>
      </c>
      <c r="G14" s="67">
        <v>0</v>
      </c>
      <c r="H14" s="67">
        <v>2234297</v>
      </c>
      <c r="I14" s="67">
        <v>45682</v>
      </c>
      <c r="J14" s="67">
        <v>2279979</v>
      </c>
      <c r="K14" s="67">
        <v>0</v>
      </c>
      <c r="L14" s="107">
        <f t="shared" si="0"/>
        <v>98.6</v>
      </c>
      <c r="M14" s="107">
        <f t="shared" si="1"/>
        <v>28.1</v>
      </c>
      <c r="N14" s="108">
        <f t="shared" si="2"/>
        <v>93.9</v>
      </c>
      <c r="O14" s="81"/>
      <c r="P14" s="70" t="s">
        <v>28</v>
      </c>
      <c r="S14" s="1" t="str">
        <f t="shared" si="3"/>
        <v>○</v>
      </c>
      <c r="T14" s="1" t="str">
        <f t="shared" si="4"/>
        <v>○</v>
      </c>
      <c r="AC14" s="62">
        <f t="shared" si="5"/>
        <v>98.6</v>
      </c>
      <c r="AD14" s="62">
        <f t="shared" si="6"/>
        <v>28.1</v>
      </c>
      <c r="AE14" s="62">
        <f t="shared" si="7"/>
        <v>93.9</v>
      </c>
      <c r="AF14" s="122"/>
      <c r="AG14" s="122"/>
      <c r="AH14" s="122"/>
    </row>
    <row r="15" spans="2:34" ht="34.5" customHeight="1">
      <c r="B15" s="70" t="s">
        <v>29</v>
      </c>
      <c r="C15" s="91"/>
      <c r="D15" s="67">
        <v>4529595</v>
      </c>
      <c r="E15" s="67">
        <v>352301</v>
      </c>
      <c r="F15" s="67">
        <v>4881896</v>
      </c>
      <c r="G15" s="67">
        <v>0</v>
      </c>
      <c r="H15" s="67">
        <v>4455666</v>
      </c>
      <c r="I15" s="67">
        <v>153537</v>
      </c>
      <c r="J15" s="67">
        <v>4609203</v>
      </c>
      <c r="K15" s="67">
        <v>0</v>
      </c>
      <c r="L15" s="107">
        <f t="shared" si="0"/>
        <v>98.4</v>
      </c>
      <c r="M15" s="107">
        <f t="shared" si="1"/>
        <v>43.6</v>
      </c>
      <c r="N15" s="108">
        <f t="shared" si="2"/>
        <v>94.4</v>
      </c>
      <c r="O15" s="81"/>
      <c r="P15" s="70" t="s">
        <v>29</v>
      </c>
      <c r="S15" s="1" t="str">
        <f t="shared" si="3"/>
        <v>○</v>
      </c>
      <c r="T15" s="1" t="str">
        <f t="shared" si="4"/>
        <v>○</v>
      </c>
      <c r="AC15" s="62">
        <f t="shared" si="5"/>
        <v>98.4</v>
      </c>
      <c r="AD15" s="62">
        <f t="shared" si="6"/>
        <v>43.6</v>
      </c>
      <c r="AE15" s="62">
        <f t="shared" si="7"/>
        <v>94.4</v>
      </c>
      <c r="AF15" s="122"/>
      <c r="AG15" s="122"/>
      <c r="AH15" s="122"/>
    </row>
    <row r="16" spans="2:34" ht="34.5" customHeight="1">
      <c r="B16" s="70" t="s">
        <v>30</v>
      </c>
      <c r="C16" s="91"/>
      <c r="D16" s="67">
        <v>2470155</v>
      </c>
      <c r="E16" s="67">
        <v>203042</v>
      </c>
      <c r="F16" s="67">
        <v>2673197</v>
      </c>
      <c r="G16" s="67">
        <v>0</v>
      </c>
      <c r="H16" s="67">
        <v>2433980</v>
      </c>
      <c r="I16" s="67">
        <v>25316</v>
      </c>
      <c r="J16" s="67">
        <v>2459296</v>
      </c>
      <c r="K16" s="67">
        <v>0</v>
      </c>
      <c r="L16" s="107">
        <f t="shared" si="0"/>
        <v>98.5</v>
      </c>
      <c r="M16" s="107">
        <f t="shared" si="1"/>
        <v>12.5</v>
      </c>
      <c r="N16" s="108">
        <f t="shared" si="2"/>
        <v>92</v>
      </c>
      <c r="O16" s="81"/>
      <c r="P16" s="70" t="s">
        <v>30</v>
      </c>
      <c r="S16" s="1" t="str">
        <f t="shared" si="3"/>
        <v>○</v>
      </c>
      <c r="T16" s="1" t="str">
        <f t="shared" si="4"/>
        <v>○</v>
      </c>
      <c r="AC16" s="62">
        <f t="shared" si="5"/>
        <v>98.5</v>
      </c>
      <c r="AD16" s="62">
        <f t="shared" si="6"/>
        <v>12.5</v>
      </c>
      <c r="AE16" s="62">
        <f t="shared" si="7"/>
        <v>92</v>
      </c>
      <c r="AF16" s="122"/>
      <c r="AG16" s="122"/>
      <c r="AH16" s="122"/>
    </row>
    <row r="17" spans="2:34" ht="34.5" customHeight="1">
      <c r="B17" s="70" t="s">
        <v>60</v>
      </c>
      <c r="C17" s="91"/>
      <c r="D17" s="67">
        <v>2081872</v>
      </c>
      <c r="E17" s="67">
        <v>115293</v>
      </c>
      <c r="F17" s="67">
        <v>2197165</v>
      </c>
      <c r="G17" s="67">
        <v>0</v>
      </c>
      <c r="H17" s="67">
        <v>2054865</v>
      </c>
      <c r="I17" s="67">
        <v>14429</v>
      </c>
      <c r="J17" s="67">
        <v>2069294</v>
      </c>
      <c r="K17" s="67">
        <v>0</v>
      </c>
      <c r="L17" s="107">
        <f t="shared" si="0"/>
        <v>98.7</v>
      </c>
      <c r="M17" s="107">
        <f t="shared" si="1"/>
        <v>12.5</v>
      </c>
      <c r="N17" s="108">
        <f t="shared" si="2"/>
        <v>94.2</v>
      </c>
      <c r="O17" s="81"/>
      <c r="P17" s="70" t="s">
        <v>60</v>
      </c>
      <c r="S17" s="1" t="str">
        <f t="shared" si="3"/>
        <v>○</v>
      </c>
      <c r="T17" s="1" t="str">
        <f t="shared" si="4"/>
        <v>○</v>
      </c>
      <c r="AC17" s="62">
        <f t="shared" si="5"/>
        <v>98.7</v>
      </c>
      <c r="AD17" s="62">
        <f t="shared" si="6"/>
        <v>12.5</v>
      </c>
      <c r="AE17" s="62">
        <f t="shared" si="7"/>
        <v>94.2</v>
      </c>
      <c r="AF17" s="122"/>
      <c r="AG17" s="122"/>
      <c r="AH17" s="122"/>
    </row>
    <row r="18" spans="2:34" ht="34.5" customHeight="1">
      <c r="B18" s="70" t="s">
        <v>61</v>
      </c>
      <c r="C18" s="91"/>
      <c r="D18" s="67">
        <v>3462054</v>
      </c>
      <c r="E18" s="67">
        <v>212738</v>
      </c>
      <c r="F18" s="67">
        <v>3674792</v>
      </c>
      <c r="G18" s="67">
        <v>0</v>
      </c>
      <c r="H18" s="67">
        <v>3418920</v>
      </c>
      <c r="I18" s="67">
        <v>33594</v>
      </c>
      <c r="J18" s="67">
        <v>3452514</v>
      </c>
      <c r="K18" s="67">
        <v>0</v>
      </c>
      <c r="L18" s="107">
        <f t="shared" si="0"/>
        <v>98.8</v>
      </c>
      <c r="M18" s="107">
        <f t="shared" si="1"/>
        <v>15.8</v>
      </c>
      <c r="N18" s="108">
        <f t="shared" si="2"/>
        <v>94</v>
      </c>
      <c r="O18" s="81"/>
      <c r="P18" s="70" t="s">
        <v>61</v>
      </c>
      <c r="S18" s="1" t="str">
        <f t="shared" si="3"/>
        <v>○</v>
      </c>
      <c r="T18" s="1" t="str">
        <f t="shared" si="4"/>
        <v>○</v>
      </c>
      <c r="AC18" s="62">
        <f t="shared" si="5"/>
        <v>98.8</v>
      </c>
      <c r="AD18" s="62">
        <f t="shared" si="6"/>
        <v>15.8</v>
      </c>
      <c r="AE18" s="62">
        <f t="shared" si="7"/>
        <v>94</v>
      </c>
      <c r="AF18" s="122"/>
      <c r="AG18" s="122"/>
      <c r="AH18" s="122"/>
    </row>
    <row r="19" spans="2:34" ht="34.5" customHeight="1">
      <c r="B19" s="70" t="s">
        <v>62</v>
      </c>
      <c r="C19" s="91"/>
      <c r="D19" s="67">
        <v>1724634</v>
      </c>
      <c r="E19" s="67">
        <v>58278</v>
      </c>
      <c r="F19" s="67">
        <v>1782912</v>
      </c>
      <c r="G19" s="67">
        <v>0</v>
      </c>
      <c r="H19" s="67">
        <v>1710364</v>
      </c>
      <c r="I19" s="67">
        <v>11153</v>
      </c>
      <c r="J19" s="67">
        <v>1721517</v>
      </c>
      <c r="K19" s="67">
        <v>0</v>
      </c>
      <c r="L19" s="107">
        <f t="shared" si="0"/>
        <v>99.2</v>
      </c>
      <c r="M19" s="107">
        <f t="shared" si="1"/>
        <v>19.1</v>
      </c>
      <c r="N19" s="108">
        <f t="shared" si="2"/>
        <v>96.6</v>
      </c>
      <c r="O19" s="81"/>
      <c r="P19" s="70" t="s">
        <v>62</v>
      </c>
      <c r="S19" s="1" t="str">
        <f t="shared" si="3"/>
        <v>○</v>
      </c>
      <c r="T19" s="1" t="str">
        <f t="shared" si="4"/>
        <v>○</v>
      </c>
      <c r="AC19" s="62">
        <f t="shared" si="5"/>
        <v>99.2</v>
      </c>
      <c r="AD19" s="62">
        <f t="shared" si="6"/>
        <v>19.1</v>
      </c>
      <c r="AE19" s="62">
        <f t="shared" si="7"/>
        <v>96.6</v>
      </c>
      <c r="AF19" s="122"/>
      <c r="AG19" s="122"/>
      <c r="AH19" s="122"/>
    </row>
    <row r="20" spans="2:34" ht="34.5" customHeight="1">
      <c r="B20" s="70" t="s">
        <v>63</v>
      </c>
      <c r="C20" s="91"/>
      <c r="D20" s="67">
        <v>1740417</v>
      </c>
      <c r="E20" s="67">
        <v>115827</v>
      </c>
      <c r="F20" s="67">
        <v>1856244</v>
      </c>
      <c r="G20" s="67">
        <v>0</v>
      </c>
      <c r="H20" s="67">
        <v>1713652</v>
      </c>
      <c r="I20" s="67">
        <v>29219</v>
      </c>
      <c r="J20" s="67">
        <v>1742871</v>
      </c>
      <c r="K20" s="67">
        <v>0</v>
      </c>
      <c r="L20" s="107">
        <f t="shared" si="0"/>
        <v>98.5</v>
      </c>
      <c r="M20" s="107">
        <f t="shared" si="1"/>
        <v>25.2</v>
      </c>
      <c r="N20" s="108">
        <f t="shared" si="2"/>
        <v>93.9</v>
      </c>
      <c r="O20" s="81"/>
      <c r="P20" s="70" t="s">
        <v>63</v>
      </c>
      <c r="S20" s="1" t="str">
        <f t="shared" si="3"/>
        <v>○</v>
      </c>
      <c r="T20" s="1" t="str">
        <f t="shared" si="4"/>
        <v>○</v>
      </c>
      <c r="AC20" s="62">
        <f t="shared" si="5"/>
        <v>98.5</v>
      </c>
      <c r="AD20" s="62">
        <f t="shared" si="6"/>
        <v>25.2</v>
      </c>
      <c r="AE20" s="62">
        <f t="shared" si="7"/>
        <v>93.9</v>
      </c>
      <c r="AF20" s="122"/>
      <c r="AG20" s="122"/>
      <c r="AH20" s="122"/>
    </row>
    <row r="21" spans="2:34" ht="34.5" customHeight="1">
      <c r="B21" s="70" t="s">
        <v>64</v>
      </c>
      <c r="C21" s="91"/>
      <c r="D21" s="67">
        <v>1425677</v>
      </c>
      <c r="E21" s="67">
        <v>111076</v>
      </c>
      <c r="F21" s="67">
        <v>1536753</v>
      </c>
      <c r="G21" s="67">
        <v>0</v>
      </c>
      <c r="H21" s="67">
        <v>1395990</v>
      </c>
      <c r="I21" s="67">
        <v>15433</v>
      </c>
      <c r="J21" s="67">
        <v>1411423</v>
      </c>
      <c r="K21" s="67">
        <v>0</v>
      </c>
      <c r="L21" s="107">
        <f t="shared" si="0"/>
        <v>97.9</v>
      </c>
      <c r="M21" s="107">
        <f t="shared" si="1"/>
        <v>13.9</v>
      </c>
      <c r="N21" s="108">
        <f t="shared" si="2"/>
        <v>91.8</v>
      </c>
      <c r="O21" s="81"/>
      <c r="P21" s="70" t="s">
        <v>64</v>
      </c>
      <c r="S21" s="1" t="str">
        <f t="shared" si="3"/>
        <v>○</v>
      </c>
      <c r="T21" s="1" t="str">
        <f t="shared" si="4"/>
        <v>○</v>
      </c>
      <c r="AC21" s="62">
        <f t="shared" si="5"/>
        <v>97.9</v>
      </c>
      <c r="AD21" s="62">
        <f t="shared" si="6"/>
        <v>13.9</v>
      </c>
      <c r="AE21" s="62">
        <f t="shared" si="7"/>
        <v>91.8</v>
      </c>
      <c r="AF21" s="122"/>
      <c r="AG21" s="122"/>
      <c r="AH21" s="122"/>
    </row>
    <row r="22" spans="2:34" ht="34.5" customHeight="1">
      <c r="B22" s="70" t="s">
        <v>65</v>
      </c>
      <c r="C22" s="91"/>
      <c r="D22" s="67">
        <v>3949164</v>
      </c>
      <c r="E22" s="67">
        <v>122231</v>
      </c>
      <c r="F22" s="67">
        <v>4071395</v>
      </c>
      <c r="G22" s="67">
        <v>0</v>
      </c>
      <c r="H22" s="67">
        <v>3914034</v>
      </c>
      <c r="I22" s="67">
        <v>40988</v>
      </c>
      <c r="J22" s="67">
        <v>3955022</v>
      </c>
      <c r="K22" s="67">
        <v>0</v>
      </c>
      <c r="L22" s="107">
        <f t="shared" si="0"/>
        <v>99.1</v>
      </c>
      <c r="M22" s="107">
        <f t="shared" si="1"/>
        <v>33.5</v>
      </c>
      <c r="N22" s="108">
        <f t="shared" si="2"/>
        <v>97.1</v>
      </c>
      <c r="O22" s="81"/>
      <c r="P22" s="70" t="s">
        <v>65</v>
      </c>
      <c r="S22" s="1" t="str">
        <f t="shared" si="3"/>
        <v>○</v>
      </c>
      <c r="T22" s="1" t="str">
        <f t="shared" si="4"/>
        <v>○</v>
      </c>
      <c r="AC22" s="62">
        <f t="shared" si="5"/>
        <v>99.1</v>
      </c>
      <c r="AD22" s="62">
        <f t="shared" si="6"/>
        <v>33.5</v>
      </c>
      <c r="AE22" s="62">
        <f t="shared" si="7"/>
        <v>97.1</v>
      </c>
      <c r="AF22" s="122"/>
      <c r="AG22" s="122"/>
      <c r="AH22" s="122"/>
    </row>
    <row r="23" spans="2:34" ht="34.5" customHeight="1">
      <c r="B23" s="70" t="s">
        <v>66</v>
      </c>
      <c r="C23" s="91"/>
      <c r="D23" s="67">
        <v>1352031</v>
      </c>
      <c r="E23" s="67">
        <v>78633</v>
      </c>
      <c r="F23" s="67">
        <v>1430664</v>
      </c>
      <c r="G23" s="67">
        <v>0</v>
      </c>
      <c r="H23" s="67">
        <v>1330083</v>
      </c>
      <c r="I23" s="67">
        <v>14032</v>
      </c>
      <c r="J23" s="67">
        <v>1344115</v>
      </c>
      <c r="K23" s="67">
        <v>0</v>
      </c>
      <c r="L23" s="107">
        <f t="shared" si="0"/>
        <v>98.4</v>
      </c>
      <c r="M23" s="107">
        <f t="shared" si="1"/>
        <v>17.8</v>
      </c>
      <c r="N23" s="108">
        <f t="shared" si="2"/>
        <v>94</v>
      </c>
      <c r="O23" s="81"/>
      <c r="P23" s="70" t="s">
        <v>66</v>
      </c>
      <c r="S23" s="1" t="str">
        <f t="shared" si="3"/>
        <v>○</v>
      </c>
      <c r="T23" s="1" t="str">
        <f t="shared" si="4"/>
        <v>○</v>
      </c>
      <c r="AC23" s="62">
        <f t="shared" si="5"/>
        <v>98.4</v>
      </c>
      <c r="AD23" s="62">
        <f t="shared" si="6"/>
        <v>17.8</v>
      </c>
      <c r="AE23" s="62">
        <f t="shared" si="7"/>
        <v>94</v>
      </c>
      <c r="AF23" s="122"/>
      <c r="AG23" s="122"/>
      <c r="AH23" s="122"/>
    </row>
    <row r="24" spans="2:34" ht="52.5" customHeight="1">
      <c r="B24" s="71" t="s">
        <v>67</v>
      </c>
      <c r="C24" s="91"/>
      <c r="D24" s="67">
        <f aca="true" t="shared" si="8" ref="D24:K24">SUM(D11:D23)</f>
        <v>41404482</v>
      </c>
      <c r="E24" s="67">
        <f t="shared" si="8"/>
        <v>2558047</v>
      </c>
      <c r="F24" s="67">
        <f t="shared" si="8"/>
        <v>43962529</v>
      </c>
      <c r="G24" s="67">
        <f t="shared" si="8"/>
        <v>0</v>
      </c>
      <c r="H24" s="67">
        <f t="shared" si="8"/>
        <v>40838125</v>
      </c>
      <c r="I24" s="67">
        <f t="shared" si="8"/>
        <v>618591</v>
      </c>
      <c r="J24" s="67">
        <f t="shared" si="8"/>
        <v>41456716</v>
      </c>
      <c r="K24" s="67">
        <f t="shared" si="8"/>
        <v>0</v>
      </c>
      <c r="L24" s="107">
        <f t="shared" si="0"/>
        <v>98.6</v>
      </c>
      <c r="M24" s="107">
        <f t="shared" si="1"/>
        <v>24.2</v>
      </c>
      <c r="N24" s="108">
        <f t="shared" si="2"/>
        <v>94.3</v>
      </c>
      <c r="O24" s="81"/>
      <c r="P24" s="71" t="s">
        <v>67</v>
      </c>
      <c r="S24" s="1" t="str">
        <f t="shared" si="3"/>
        <v>○</v>
      </c>
      <c r="T24" s="1" t="str">
        <f t="shared" si="4"/>
        <v>○</v>
      </c>
      <c r="AC24" s="62">
        <f t="shared" si="5"/>
        <v>98.6</v>
      </c>
      <c r="AD24" s="62">
        <f t="shared" si="6"/>
        <v>24.2</v>
      </c>
      <c r="AE24" s="62">
        <f t="shared" si="7"/>
        <v>94.3</v>
      </c>
      <c r="AF24" s="122">
        <f>L24-AC24</f>
        <v>0</v>
      </c>
      <c r="AG24" s="122">
        <f>M24-AD24</f>
        <v>0</v>
      </c>
      <c r="AH24" s="122">
        <f>N24-AE24</f>
        <v>0</v>
      </c>
    </row>
    <row r="25" spans="2:34" ht="52.5" customHeight="1">
      <c r="B25" s="70" t="s">
        <v>31</v>
      </c>
      <c r="C25" s="91"/>
      <c r="D25" s="67">
        <v>955369</v>
      </c>
      <c r="E25" s="67">
        <v>37495</v>
      </c>
      <c r="F25" s="67">
        <v>992864</v>
      </c>
      <c r="G25" s="67">
        <v>0</v>
      </c>
      <c r="H25" s="67">
        <v>945704</v>
      </c>
      <c r="I25" s="67">
        <v>5202</v>
      </c>
      <c r="J25" s="67">
        <v>950906</v>
      </c>
      <c r="K25" s="67">
        <v>0</v>
      </c>
      <c r="L25" s="107">
        <f t="shared" si="0"/>
        <v>99</v>
      </c>
      <c r="M25" s="107">
        <f t="shared" si="1"/>
        <v>13.9</v>
      </c>
      <c r="N25" s="108">
        <f t="shared" si="2"/>
        <v>95.8</v>
      </c>
      <c r="O25" s="81"/>
      <c r="P25" s="70" t="s">
        <v>31</v>
      </c>
      <c r="S25" s="1" t="str">
        <f t="shared" si="3"/>
        <v>○</v>
      </c>
      <c r="T25" s="1" t="str">
        <f t="shared" si="4"/>
        <v>○</v>
      </c>
      <c r="AC25" s="62">
        <f t="shared" si="5"/>
        <v>99</v>
      </c>
      <c r="AD25" s="62">
        <f t="shared" si="6"/>
        <v>13.9</v>
      </c>
      <c r="AE25" s="62">
        <f t="shared" si="7"/>
        <v>95.8</v>
      </c>
      <c r="AF25" s="122"/>
      <c r="AG25" s="122"/>
      <c r="AH25" s="122"/>
    </row>
    <row r="26" spans="2:34" ht="34.5" customHeight="1">
      <c r="B26" s="70" t="s">
        <v>32</v>
      </c>
      <c r="C26" s="91"/>
      <c r="D26" s="67">
        <v>668139</v>
      </c>
      <c r="E26" s="67">
        <v>15842</v>
      </c>
      <c r="F26" s="67">
        <v>683981</v>
      </c>
      <c r="G26" s="67">
        <v>0</v>
      </c>
      <c r="H26" s="67">
        <v>663942</v>
      </c>
      <c r="I26" s="67">
        <v>5431</v>
      </c>
      <c r="J26" s="67">
        <v>669373</v>
      </c>
      <c r="K26" s="67">
        <v>0</v>
      </c>
      <c r="L26" s="107">
        <f t="shared" si="0"/>
        <v>99.4</v>
      </c>
      <c r="M26" s="107">
        <f t="shared" si="1"/>
        <v>34.3</v>
      </c>
      <c r="N26" s="108">
        <f t="shared" si="2"/>
        <v>97.9</v>
      </c>
      <c r="O26" s="81"/>
      <c r="P26" s="70" t="s">
        <v>32</v>
      </c>
      <c r="S26" s="1" t="str">
        <f t="shared" si="3"/>
        <v>○</v>
      </c>
      <c r="T26" s="1" t="str">
        <f t="shared" si="4"/>
        <v>○</v>
      </c>
      <c r="AC26" s="62">
        <f t="shared" si="5"/>
        <v>99.4</v>
      </c>
      <c r="AD26" s="62">
        <f t="shared" si="6"/>
        <v>34.3</v>
      </c>
      <c r="AE26" s="62">
        <f t="shared" si="7"/>
        <v>97.9</v>
      </c>
      <c r="AF26" s="122"/>
      <c r="AG26" s="122"/>
      <c r="AH26" s="122"/>
    </row>
    <row r="27" spans="2:34" ht="34.5" customHeight="1">
      <c r="B27" s="70" t="s">
        <v>71</v>
      </c>
      <c r="C27" s="91"/>
      <c r="D27" s="67">
        <v>777325</v>
      </c>
      <c r="E27" s="67">
        <v>61094</v>
      </c>
      <c r="F27" s="67">
        <v>838419</v>
      </c>
      <c r="G27" s="67">
        <v>0</v>
      </c>
      <c r="H27" s="67">
        <v>764931</v>
      </c>
      <c r="I27" s="67">
        <v>12660</v>
      </c>
      <c r="J27" s="67">
        <v>777591</v>
      </c>
      <c r="K27" s="67">
        <v>0</v>
      </c>
      <c r="L27" s="107">
        <f t="shared" si="0"/>
        <v>98.4</v>
      </c>
      <c r="M27" s="107">
        <f t="shared" si="1"/>
        <v>20.7</v>
      </c>
      <c r="N27" s="108">
        <f t="shared" si="2"/>
        <v>92.7</v>
      </c>
      <c r="O27" s="81"/>
      <c r="P27" s="70" t="s">
        <v>71</v>
      </c>
      <c r="S27" s="1" t="str">
        <f t="shared" si="3"/>
        <v>○</v>
      </c>
      <c r="T27" s="1" t="str">
        <f t="shared" si="4"/>
        <v>○</v>
      </c>
      <c r="AC27" s="62">
        <f t="shared" si="5"/>
        <v>98.4</v>
      </c>
      <c r="AD27" s="62">
        <f t="shared" si="6"/>
        <v>20.7</v>
      </c>
      <c r="AE27" s="62">
        <f t="shared" si="7"/>
        <v>92.7</v>
      </c>
      <c r="AF27" s="122"/>
      <c r="AG27" s="122"/>
      <c r="AH27" s="122"/>
    </row>
    <row r="28" spans="2:34" ht="34.5" customHeight="1">
      <c r="B28" s="70" t="s">
        <v>33</v>
      </c>
      <c r="C28" s="91"/>
      <c r="D28" s="67">
        <v>249175</v>
      </c>
      <c r="E28" s="67">
        <v>104039</v>
      </c>
      <c r="F28" s="67">
        <v>353214</v>
      </c>
      <c r="G28" s="67">
        <v>0</v>
      </c>
      <c r="H28" s="67">
        <v>211478</v>
      </c>
      <c r="I28" s="67">
        <v>32440</v>
      </c>
      <c r="J28" s="67">
        <v>243918</v>
      </c>
      <c r="K28" s="67">
        <v>0</v>
      </c>
      <c r="L28" s="107">
        <f t="shared" si="0"/>
        <v>84.9</v>
      </c>
      <c r="M28" s="107">
        <f t="shared" si="1"/>
        <v>31.2</v>
      </c>
      <c r="N28" s="108">
        <f t="shared" si="2"/>
        <v>69.1</v>
      </c>
      <c r="O28" s="81"/>
      <c r="P28" s="70" t="s">
        <v>33</v>
      </c>
      <c r="S28" s="1" t="str">
        <f t="shared" si="3"/>
        <v>○</v>
      </c>
      <c r="T28" s="1" t="str">
        <f t="shared" si="4"/>
        <v>○</v>
      </c>
      <c r="AC28" s="62">
        <f t="shared" si="5"/>
        <v>84.9</v>
      </c>
      <c r="AD28" s="62">
        <f t="shared" si="6"/>
        <v>31.2</v>
      </c>
      <c r="AE28" s="62">
        <f t="shared" si="7"/>
        <v>69.1</v>
      </c>
      <c r="AF28" s="122"/>
      <c r="AG28" s="122"/>
      <c r="AH28" s="122"/>
    </row>
    <row r="29" spans="2:34" ht="34.5" customHeight="1">
      <c r="B29" s="70" t="s">
        <v>34</v>
      </c>
      <c r="C29" s="91"/>
      <c r="D29" s="67">
        <v>232463</v>
      </c>
      <c r="E29" s="67">
        <v>20932</v>
      </c>
      <c r="F29" s="67">
        <v>253395</v>
      </c>
      <c r="G29" s="67">
        <v>0</v>
      </c>
      <c r="H29" s="67">
        <v>225501</v>
      </c>
      <c r="I29" s="67">
        <v>4105</v>
      </c>
      <c r="J29" s="67">
        <v>229606</v>
      </c>
      <c r="K29" s="67">
        <v>0</v>
      </c>
      <c r="L29" s="107">
        <f t="shared" si="0"/>
        <v>97</v>
      </c>
      <c r="M29" s="107">
        <f t="shared" si="1"/>
        <v>19.6</v>
      </c>
      <c r="N29" s="108">
        <f t="shared" si="2"/>
        <v>90.6</v>
      </c>
      <c r="O29" s="81"/>
      <c r="P29" s="70" t="s">
        <v>34</v>
      </c>
      <c r="S29" s="1" t="str">
        <f t="shared" si="3"/>
        <v>○</v>
      </c>
      <c r="T29" s="1" t="str">
        <f t="shared" si="4"/>
        <v>○</v>
      </c>
      <c r="AC29" s="62">
        <f t="shared" si="5"/>
        <v>97</v>
      </c>
      <c r="AD29" s="62">
        <f t="shared" si="6"/>
        <v>19.6</v>
      </c>
      <c r="AE29" s="62">
        <f t="shared" si="7"/>
        <v>90.6</v>
      </c>
      <c r="AF29" s="122"/>
      <c r="AG29" s="122"/>
      <c r="AH29" s="122"/>
    </row>
    <row r="30" spans="2:34" ht="34.5" customHeight="1">
      <c r="B30" s="70" t="s">
        <v>35</v>
      </c>
      <c r="C30" s="91"/>
      <c r="D30" s="67">
        <v>440135</v>
      </c>
      <c r="E30" s="67">
        <v>5803</v>
      </c>
      <c r="F30" s="67">
        <v>445938</v>
      </c>
      <c r="G30" s="67">
        <v>0</v>
      </c>
      <c r="H30" s="67">
        <v>439067</v>
      </c>
      <c r="I30" s="67">
        <v>1648</v>
      </c>
      <c r="J30" s="67">
        <v>440715</v>
      </c>
      <c r="K30" s="67">
        <v>0</v>
      </c>
      <c r="L30" s="107">
        <f t="shared" si="0"/>
        <v>99.8</v>
      </c>
      <c r="M30" s="107">
        <f t="shared" si="1"/>
        <v>28.4</v>
      </c>
      <c r="N30" s="108">
        <f t="shared" si="2"/>
        <v>98.8</v>
      </c>
      <c r="O30" s="81"/>
      <c r="P30" s="70" t="s">
        <v>35</v>
      </c>
      <c r="S30" s="1" t="str">
        <f t="shared" si="3"/>
        <v>○</v>
      </c>
      <c r="T30" s="1" t="str">
        <f t="shared" si="4"/>
        <v>○</v>
      </c>
      <c r="AC30" s="62">
        <f t="shared" si="5"/>
        <v>99.8</v>
      </c>
      <c r="AD30" s="62">
        <f t="shared" si="6"/>
        <v>28.4</v>
      </c>
      <c r="AE30" s="62">
        <f t="shared" si="7"/>
        <v>98.8</v>
      </c>
      <c r="AF30" s="122"/>
      <c r="AG30" s="122"/>
      <c r="AH30" s="122"/>
    </row>
    <row r="31" spans="2:34" ht="52.5" customHeight="1">
      <c r="B31" s="71" t="s">
        <v>68</v>
      </c>
      <c r="C31" s="91"/>
      <c r="D31" s="67">
        <f aca="true" t="shared" si="9" ref="D31:K31">SUM(D25:D30)</f>
        <v>3322606</v>
      </c>
      <c r="E31" s="67">
        <f t="shared" si="9"/>
        <v>245205</v>
      </c>
      <c r="F31" s="67">
        <f t="shared" si="9"/>
        <v>3567811</v>
      </c>
      <c r="G31" s="67">
        <f t="shared" si="9"/>
        <v>0</v>
      </c>
      <c r="H31" s="67">
        <f t="shared" si="9"/>
        <v>3250623</v>
      </c>
      <c r="I31" s="67">
        <f t="shared" si="9"/>
        <v>61486</v>
      </c>
      <c r="J31" s="67">
        <f t="shared" si="9"/>
        <v>3312109</v>
      </c>
      <c r="K31" s="67">
        <f t="shared" si="9"/>
        <v>0</v>
      </c>
      <c r="L31" s="107">
        <f t="shared" si="0"/>
        <v>97.8</v>
      </c>
      <c r="M31" s="107">
        <f t="shared" si="1"/>
        <v>25.1</v>
      </c>
      <c r="N31" s="108">
        <f t="shared" si="2"/>
        <v>92.8</v>
      </c>
      <c r="O31" s="81"/>
      <c r="P31" s="71" t="s">
        <v>68</v>
      </c>
      <c r="S31" s="1" t="str">
        <f t="shared" si="3"/>
        <v>○</v>
      </c>
      <c r="T31" s="1" t="str">
        <f t="shared" si="4"/>
        <v>○</v>
      </c>
      <c r="AC31" s="62">
        <f t="shared" si="5"/>
        <v>97.8</v>
      </c>
      <c r="AD31" s="62">
        <f t="shared" si="6"/>
        <v>25.1</v>
      </c>
      <c r="AE31" s="62">
        <f t="shared" si="7"/>
        <v>92.8</v>
      </c>
      <c r="AF31" s="122">
        <f aca="true" t="shared" si="10" ref="AF31:AH32">L31-AC31</f>
        <v>0</v>
      </c>
      <c r="AG31" s="122">
        <f t="shared" si="10"/>
        <v>0</v>
      </c>
      <c r="AH31" s="122">
        <f t="shared" si="10"/>
        <v>0</v>
      </c>
    </row>
    <row r="32" spans="2:34" ht="52.5" customHeight="1">
      <c r="B32" s="71" t="s">
        <v>69</v>
      </c>
      <c r="C32" s="91"/>
      <c r="D32" s="67">
        <f aca="true" t="shared" si="11" ref="D32:K32">D24+D31</f>
        <v>44727088</v>
      </c>
      <c r="E32" s="67">
        <f t="shared" si="11"/>
        <v>2803252</v>
      </c>
      <c r="F32" s="67">
        <f t="shared" si="11"/>
        <v>47530340</v>
      </c>
      <c r="G32" s="67">
        <f t="shared" si="11"/>
        <v>0</v>
      </c>
      <c r="H32" s="67">
        <f t="shared" si="11"/>
        <v>44088748</v>
      </c>
      <c r="I32" s="67">
        <f t="shared" si="11"/>
        <v>680077</v>
      </c>
      <c r="J32" s="67">
        <f t="shared" si="11"/>
        <v>44768825</v>
      </c>
      <c r="K32" s="67">
        <f t="shared" si="11"/>
        <v>0</v>
      </c>
      <c r="L32" s="107">
        <f t="shared" si="0"/>
        <v>98.6</v>
      </c>
      <c r="M32" s="107">
        <f t="shared" si="1"/>
        <v>24.3</v>
      </c>
      <c r="N32" s="108">
        <f t="shared" si="2"/>
        <v>94.2</v>
      </c>
      <c r="O32" s="81"/>
      <c r="P32" s="71" t="s">
        <v>69</v>
      </c>
      <c r="S32" s="1" t="str">
        <f t="shared" si="3"/>
        <v>○</v>
      </c>
      <c r="T32" s="1" t="str">
        <f t="shared" si="4"/>
        <v>○</v>
      </c>
      <c r="AC32" s="62">
        <f t="shared" si="5"/>
        <v>98.6</v>
      </c>
      <c r="AD32" s="62">
        <f t="shared" si="6"/>
        <v>24.3</v>
      </c>
      <c r="AE32" s="62">
        <f t="shared" si="7"/>
        <v>94.2</v>
      </c>
      <c r="AF32" s="122">
        <f t="shared" si="10"/>
        <v>0</v>
      </c>
      <c r="AG32" s="122">
        <f t="shared" si="10"/>
        <v>0</v>
      </c>
      <c r="AH32" s="122">
        <f t="shared" si="10"/>
        <v>0</v>
      </c>
    </row>
    <row r="33" spans="1:16" ht="25.5" customHeight="1" thickBot="1">
      <c r="A33" s="2"/>
      <c r="B33" s="72"/>
      <c r="C33" s="92"/>
      <c r="D33" s="40"/>
      <c r="E33" s="40"/>
      <c r="F33" s="40"/>
      <c r="G33" s="40"/>
      <c r="H33" s="40"/>
      <c r="I33" s="40"/>
      <c r="J33" s="40"/>
      <c r="K33" s="40"/>
      <c r="L33" s="57"/>
      <c r="M33" s="57"/>
      <c r="N33" s="57"/>
      <c r="O33" s="82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:K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43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84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8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3372683</v>
      </c>
      <c r="E11" s="67">
        <v>215184</v>
      </c>
      <c r="F11" s="67">
        <v>3587867</v>
      </c>
      <c r="G11" s="67">
        <v>0</v>
      </c>
      <c r="H11" s="67">
        <v>3319568</v>
      </c>
      <c r="I11" s="67">
        <v>52726</v>
      </c>
      <c r="J11" s="67">
        <v>3372294</v>
      </c>
      <c r="K11" s="67">
        <v>0</v>
      </c>
      <c r="L11" s="75">
        <f>ROUND(H11/D11*100,1)</f>
        <v>98.4</v>
      </c>
      <c r="M11" s="75">
        <f>ROUND(I11/E11*100,1)</f>
        <v>24.5</v>
      </c>
      <c r="N11" s="106">
        <f>ROUND(J11/F11*100,1)</f>
        <v>94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98.4</v>
      </c>
      <c r="AD11" s="63">
        <f>ROUND(I11/E11*100,1)</f>
        <v>24.5</v>
      </c>
      <c r="AE11" s="63">
        <f>ROUND(J11/F11*100,1)</f>
        <v>94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1459023</v>
      </c>
      <c r="E12" s="98">
        <v>131707</v>
      </c>
      <c r="F12" s="98">
        <v>1590730</v>
      </c>
      <c r="G12" s="98">
        <v>0</v>
      </c>
      <c r="H12" s="98">
        <v>1441019</v>
      </c>
      <c r="I12" s="98">
        <v>30094</v>
      </c>
      <c r="J12" s="98">
        <v>1471113</v>
      </c>
      <c r="K12" s="98">
        <v>0</v>
      </c>
      <c r="L12" s="107">
        <f aca="true" t="shared" si="0" ref="L12:L32">ROUND(H12/D12*100,1)</f>
        <v>98.8</v>
      </c>
      <c r="M12" s="107">
        <f aca="true" t="shared" si="1" ref="M12:M32">ROUND(I12/E12*100,1)</f>
        <v>22.8</v>
      </c>
      <c r="N12" s="108">
        <f aca="true" t="shared" si="2" ref="N12:N32">ROUND(J12/F12*100,1)</f>
        <v>92.5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AC12" s="63">
        <f aca="true" t="shared" si="5" ref="AC12:AC32">ROUND(H12/D12*100,1)</f>
        <v>98.8</v>
      </c>
      <c r="AD12" s="63">
        <f aca="true" t="shared" si="6" ref="AD12:AD32">ROUND(I12/E12*100,1)</f>
        <v>22.8</v>
      </c>
      <c r="AE12" s="63">
        <f aca="true" t="shared" si="7" ref="AE12:AE32">ROUND(J12/F12*100,1)</f>
        <v>92.5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2434327</v>
      </c>
      <c r="E13" s="98">
        <v>93321</v>
      </c>
      <c r="F13" s="98">
        <v>2527648</v>
      </c>
      <c r="G13" s="98">
        <v>0</v>
      </c>
      <c r="H13" s="98">
        <v>2407613</v>
      </c>
      <c r="I13" s="98">
        <v>15352</v>
      </c>
      <c r="J13" s="98">
        <v>2422965</v>
      </c>
      <c r="K13" s="98">
        <v>0</v>
      </c>
      <c r="L13" s="107">
        <f t="shared" si="0"/>
        <v>98.9</v>
      </c>
      <c r="M13" s="107">
        <f t="shared" si="1"/>
        <v>16.5</v>
      </c>
      <c r="N13" s="108">
        <f t="shared" si="2"/>
        <v>95.9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AC13" s="63">
        <f t="shared" si="5"/>
        <v>98.9</v>
      </c>
      <c r="AD13" s="63">
        <f t="shared" si="6"/>
        <v>16.5</v>
      </c>
      <c r="AE13" s="63">
        <f t="shared" si="7"/>
        <v>95.9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1004625</v>
      </c>
      <c r="E14" s="98">
        <v>71940</v>
      </c>
      <c r="F14" s="98">
        <v>1076565</v>
      </c>
      <c r="G14" s="98">
        <v>0</v>
      </c>
      <c r="H14" s="98">
        <v>990230</v>
      </c>
      <c r="I14" s="98">
        <v>20246</v>
      </c>
      <c r="J14" s="98">
        <v>1010476</v>
      </c>
      <c r="K14" s="98">
        <v>0</v>
      </c>
      <c r="L14" s="107">
        <f t="shared" si="0"/>
        <v>98.6</v>
      </c>
      <c r="M14" s="107">
        <f t="shared" si="1"/>
        <v>28.1</v>
      </c>
      <c r="N14" s="108">
        <f t="shared" si="2"/>
        <v>93.9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AC14" s="63">
        <f t="shared" si="5"/>
        <v>98.6</v>
      </c>
      <c r="AD14" s="63">
        <f t="shared" si="6"/>
        <v>28.1</v>
      </c>
      <c r="AE14" s="63">
        <f t="shared" si="7"/>
        <v>93.9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1697885</v>
      </c>
      <c r="E15" s="98">
        <v>132057</v>
      </c>
      <c r="F15" s="98">
        <v>1829942</v>
      </c>
      <c r="G15" s="98">
        <v>0</v>
      </c>
      <c r="H15" s="98">
        <v>1670173</v>
      </c>
      <c r="I15" s="98">
        <v>57552</v>
      </c>
      <c r="J15" s="98">
        <v>1727725</v>
      </c>
      <c r="K15" s="98">
        <v>0</v>
      </c>
      <c r="L15" s="107">
        <f t="shared" si="0"/>
        <v>98.4</v>
      </c>
      <c r="M15" s="107">
        <f t="shared" si="1"/>
        <v>43.6</v>
      </c>
      <c r="N15" s="108">
        <f t="shared" si="2"/>
        <v>94.4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AC15" s="63">
        <f t="shared" si="5"/>
        <v>98.4</v>
      </c>
      <c r="AD15" s="63">
        <f t="shared" si="6"/>
        <v>43.6</v>
      </c>
      <c r="AE15" s="63">
        <f t="shared" si="7"/>
        <v>94.4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987702</v>
      </c>
      <c r="E16" s="98">
        <v>81187</v>
      </c>
      <c r="F16" s="98">
        <v>1068889</v>
      </c>
      <c r="G16" s="98">
        <v>0</v>
      </c>
      <c r="H16" s="98">
        <v>973238</v>
      </c>
      <c r="I16" s="98">
        <v>10123</v>
      </c>
      <c r="J16" s="98">
        <v>983361</v>
      </c>
      <c r="K16" s="98">
        <v>0</v>
      </c>
      <c r="L16" s="107">
        <f t="shared" si="0"/>
        <v>98.5</v>
      </c>
      <c r="M16" s="107">
        <f t="shared" si="1"/>
        <v>12.5</v>
      </c>
      <c r="N16" s="108">
        <f t="shared" si="2"/>
        <v>92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AC16" s="63">
        <f t="shared" si="5"/>
        <v>98.5</v>
      </c>
      <c r="AD16" s="63">
        <f t="shared" si="6"/>
        <v>12.5</v>
      </c>
      <c r="AE16" s="63">
        <f t="shared" si="7"/>
        <v>92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1135406</v>
      </c>
      <c r="E17" s="98">
        <v>64197</v>
      </c>
      <c r="F17" s="98">
        <v>1199603</v>
      </c>
      <c r="G17" s="98">
        <v>0</v>
      </c>
      <c r="H17" s="98">
        <v>1120677</v>
      </c>
      <c r="I17" s="98">
        <v>8034</v>
      </c>
      <c r="J17" s="98">
        <v>1128711</v>
      </c>
      <c r="K17" s="98">
        <v>0</v>
      </c>
      <c r="L17" s="107">
        <f t="shared" si="0"/>
        <v>98.7</v>
      </c>
      <c r="M17" s="107">
        <f t="shared" si="1"/>
        <v>12.5</v>
      </c>
      <c r="N17" s="108">
        <f t="shared" si="2"/>
        <v>94.1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AC17" s="63">
        <f t="shared" si="5"/>
        <v>98.7</v>
      </c>
      <c r="AD17" s="63">
        <f t="shared" si="6"/>
        <v>12.5</v>
      </c>
      <c r="AE17" s="63">
        <f t="shared" si="7"/>
        <v>94.1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1906255</v>
      </c>
      <c r="E18" s="98">
        <v>117137</v>
      </c>
      <c r="F18" s="98">
        <v>2023392</v>
      </c>
      <c r="G18" s="98">
        <v>0</v>
      </c>
      <c r="H18" s="98">
        <v>1882505</v>
      </c>
      <c r="I18" s="98">
        <v>18497</v>
      </c>
      <c r="J18" s="98">
        <v>1901002</v>
      </c>
      <c r="K18" s="98">
        <v>0</v>
      </c>
      <c r="L18" s="107">
        <f t="shared" si="0"/>
        <v>98.8</v>
      </c>
      <c r="M18" s="107">
        <f t="shared" si="1"/>
        <v>15.8</v>
      </c>
      <c r="N18" s="108">
        <f t="shared" si="2"/>
        <v>94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AC18" s="63">
        <f t="shared" si="5"/>
        <v>98.8</v>
      </c>
      <c r="AD18" s="63">
        <f t="shared" si="6"/>
        <v>15.8</v>
      </c>
      <c r="AE18" s="63">
        <f t="shared" si="7"/>
        <v>94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1118288</v>
      </c>
      <c r="E19" s="98">
        <v>37789</v>
      </c>
      <c r="F19" s="98">
        <v>1156077</v>
      </c>
      <c r="G19" s="98">
        <v>0</v>
      </c>
      <c r="H19" s="98">
        <v>1109035</v>
      </c>
      <c r="I19" s="98">
        <v>7232</v>
      </c>
      <c r="J19" s="98">
        <v>1116267</v>
      </c>
      <c r="K19" s="98">
        <v>0</v>
      </c>
      <c r="L19" s="107">
        <f t="shared" si="0"/>
        <v>99.2</v>
      </c>
      <c r="M19" s="107">
        <f t="shared" si="1"/>
        <v>19.1</v>
      </c>
      <c r="N19" s="108">
        <f t="shared" si="2"/>
        <v>96.6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AC19" s="63">
        <f t="shared" si="5"/>
        <v>99.2</v>
      </c>
      <c r="AD19" s="63">
        <f t="shared" si="6"/>
        <v>19.1</v>
      </c>
      <c r="AE19" s="63">
        <f t="shared" si="7"/>
        <v>96.6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1182372</v>
      </c>
      <c r="E20" s="98">
        <v>78689</v>
      </c>
      <c r="F20" s="98">
        <v>1261061</v>
      </c>
      <c r="G20" s="98">
        <v>0</v>
      </c>
      <c r="H20" s="98">
        <v>1164189</v>
      </c>
      <c r="I20" s="98">
        <v>19850</v>
      </c>
      <c r="J20" s="98">
        <v>1184039</v>
      </c>
      <c r="K20" s="98">
        <v>0</v>
      </c>
      <c r="L20" s="107">
        <f t="shared" si="0"/>
        <v>98.5</v>
      </c>
      <c r="M20" s="107">
        <f t="shared" si="1"/>
        <v>25.2</v>
      </c>
      <c r="N20" s="108">
        <f t="shared" si="2"/>
        <v>93.9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AC20" s="63">
        <f t="shared" si="5"/>
        <v>98.5</v>
      </c>
      <c r="AD20" s="63">
        <f t="shared" si="6"/>
        <v>25.2</v>
      </c>
      <c r="AE20" s="63">
        <f t="shared" si="7"/>
        <v>93.9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686621</v>
      </c>
      <c r="E21" s="98">
        <v>53495</v>
      </c>
      <c r="F21" s="98">
        <v>740116</v>
      </c>
      <c r="G21" s="98">
        <v>0</v>
      </c>
      <c r="H21" s="98">
        <v>672324</v>
      </c>
      <c r="I21" s="98">
        <v>7432</v>
      </c>
      <c r="J21" s="98">
        <v>679756</v>
      </c>
      <c r="K21" s="98">
        <v>0</v>
      </c>
      <c r="L21" s="107">
        <f t="shared" si="0"/>
        <v>97.9</v>
      </c>
      <c r="M21" s="107">
        <f t="shared" si="1"/>
        <v>13.9</v>
      </c>
      <c r="N21" s="108">
        <f t="shared" si="2"/>
        <v>91.8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AC21" s="63">
        <f t="shared" si="5"/>
        <v>97.9</v>
      </c>
      <c r="AD21" s="63">
        <f t="shared" si="6"/>
        <v>13.9</v>
      </c>
      <c r="AE21" s="63">
        <f t="shared" si="7"/>
        <v>91.8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2718617</v>
      </c>
      <c r="E22" s="98">
        <v>84159</v>
      </c>
      <c r="F22" s="98">
        <v>2802776</v>
      </c>
      <c r="G22" s="98">
        <v>0</v>
      </c>
      <c r="H22" s="98">
        <v>2694434</v>
      </c>
      <c r="I22" s="98">
        <v>28220</v>
      </c>
      <c r="J22" s="98">
        <v>2722654</v>
      </c>
      <c r="K22" s="98">
        <v>0</v>
      </c>
      <c r="L22" s="107">
        <f t="shared" si="0"/>
        <v>99.1</v>
      </c>
      <c r="M22" s="107">
        <f t="shared" si="1"/>
        <v>33.5</v>
      </c>
      <c r="N22" s="108">
        <f t="shared" si="2"/>
        <v>97.1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AC22" s="63">
        <f t="shared" si="5"/>
        <v>99.1</v>
      </c>
      <c r="AD22" s="63">
        <f t="shared" si="6"/>
        <v>33.5</v>
      </c>
      <c r="AE22" s="63">
        <f t="shared" si="7"/>
        <v>97.1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1359172</v>
      </c>
      <c r="E23" s="98">
        <v>6208</v>
      </c>
      <c r="F23" s="98">
        <v>1365380</v>
      </c>
      <c r="G23" s="98">
        <v>0</v>
      </c>
      <c r="H23" s="98">
        <v>1358183</v>
      </c>
      <c r="I23" s="98">
        <v>1108</v>
      </c>
      <c r="J23" s="98">
        <v>1359291</v>
      </c>
      <c r="K23" s="98">
        <v>0</v>
      </c>
      <c r="L23" s="107">
        <f t="shared" si="0"/>
        <v>99.9</v>
      </c>
      <c r="M23" s="107">
        <f t="shared" si="1"/>
        <v>17.8</v>
      </c>
      <c r="N23" s="108">
        <f t="shared" si="2"/>
        <v>99.6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AC23" s="63">
        <f t="shared" si="5"/>
        <v>99.9</v>
      </c>
      <c r="AD23" s="63">
        <f t="shared" si="6"/>
        <v>17.8</v>
      </c>
      <c r="AE23" s="63">
        <f t="shared" si="7"/>
        <v>99.6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8" ref="D24:K24">SUM(D11:D23)</f>
        <v>21062976</v>
      </c>
      <c r="E24" s="98">
        <f t="shared" si="8"/>
        <v>1167070</v>
      </c>
      <c r="F24" s="98">
        <f t="shared" si="8"/>
        <v>22230046</v>
      </c>
      <c r="G24" s="98">
        <f t="shared" si="8"/>
        <v>0</v>
      </c>
      <c r="H24" s="98">
        <f t="shared" si="8"/>
        <v>20803188</v>
      </c>
      <c r="I24" s="98">
        <f t="shared" si="8"/>
        <v>276466</v>
      </c>
      <c r="J24" s="98">
        <f t="shared" si="8"/>
        <v>21079654</v>
      </c>
      <c r="K24" s="98">
        <f t="shared" si="8"/>
        <v>0</v>
      </c>
      <c r="L24" s="107">
        <f t="shared" si="0"/>
        <v>98.8</v>
      </c>
      <c r="M24" s="107">
        <f t="shared" si="1"/>
        <v>23.7</v>
      </c>
      <c r="N24" s="108">
        <f t="shared" si="2"/>
        <v>94.8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AC24" s="63">
        <f t="shared" si="5"/>
        <v>98.8</v>
      </c>
      <c r="AD24" s="63">
        <f t="shared" si="6"/>
        <v>23.7</v>
      </c>
      <c r="AE24" s="63">
        <f t="shared" si="7"/>
        <v>94.8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426368</v>
      </c>
      <c r="E25" s="98">
        <v>16734</v>
      </c>
      <c r="F25" s="98">
        <v>443102</v>
      </c>
      <c r="G25" s="98">
        <v>0</v>
      </c>
      <c r="H25" s="98">
        <v>422056</v>
      </c>
      <c r="I25" s="98">
        <v>2322</v>
      </c>
      <c r="J25" s="98">
        <v>424378</v>
      </c>
      <c r="K25" s="98">
        <v>0</v>
      </c>
      <c r="L25" s="107">
        <f t="shared" si="0"/>
        <v>99</v>
      </c>
      <c r="M25" s="107">
        <f t="shared" si="1"/>
        <v>13.9</v>
      </c>
      <c r="N25" s="108">
        <f t="shared" si="2"/>
        <v>95.8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AC25" s="63">
        <f t="shared" si="5"/>
        <v>99</v>
      </c>
      <c r="AD25" s="63">
        <f t="shared" si="6"/>
        <v>13.9</v>
      </c>
      <c r="AE25" s="63">
        <f t="shared" si="7"/>
        <v>95.8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853345</v>
      </c>
      <c r="E26" s="98">
        <v>20251</v>
      </c>
      <c r="F26" s="98">
        <v>873596</v>
      </c>
      <c r="G26" s="98">
        <v>0</v>
      </c>
      <c r="H26" s="98">
        <v>848770</v>
      </c>
      <c r="I26" s="98">
        <v>6943</v>
      </c>
      <c r="J26" s="98">
        <v>855713</v>
      </c>
      <c r="K26" s="98">
        <v>0</v>
      </c>
      <c r="L26" s="107">
        <f t="shared" si="0"/>
        <v>99.5</v>
      </c>
      <c r="M26" s="107">
        <f t="shared" si="1"/>
        <v>34.3</v>
      </c>
      <c r="N26" s="108">
        <f t="shared" si="2"/>
        <v>98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AC26" s="63">
        <f t="shared" si="5"/>
        <v>99.5</v>
      </c>
      <c r="AD26" s="63">
        <f t="shared" si="6"/>
        <v>34.3</v>
      </c>
      <c r="AE26" s="63">
        <f t="shared" si="7"/>
        <v>98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441345</v>
      </c>
      <c r="E27" s="98">
        <v>34688</v>
      </c>
      <c r="F27" s="98">
        <v>476033</v>
      </c>
      <c r="G27" s="98">
        <v>0</v>
      </c>
      <c r="H27" s="98">
        <v>434443</v>
      </c>
      <c r="I27" s="102">
        <v>7188</v>
      </c>
      <c r="J27" s="98">
        <v>441631</v>
      </c>
      <c r="K27" s="98">
        <v>0</v>
      </c>
      <c r="L27" s="107">
        <f t="shared" si="0"/>
        <v>98.4</v>
      </c>
      <c r="M27" s="107">
        <f t="shared" si="1"/>
        <v>20.7</v>
      </c>
      <c r="N27" s="108">
        <f t="shared" si="2"/>
        <v>92.8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AC27" s="63">
        <f t="shared" si="5"/>
        <v>98.4</v>
      </c>
      <c r="AD27" s="63">
        <f t="shared" si="6"/>
        <v>20.7</v>
      </c>
      <c r="AE27" s="63">
        <f t="shared" si="7"/>
        <v>92.8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135719</v>
      </c>
      <c r="E28" s="98">
        <v>0</v>
      </c>
      <c r="F28" s="98">
        <v>135719</v>
      </c>
      <c r="G28" s="98">
        <v>0</v>
      </c>
      <c r="H28" s="98">
        <v>135719</v>
      </c>
      <c r="I28" s="98">
        <v>0</v>
      </c>
      <c r="J28" s="98">
        <v>135719</v>
      </c>
      <c r="K28" s="98">
        <v>0</v>
      </c>
      <c r="L28" s="107">
        <f t="shared" si="0"/>
        <v>100</v>
      </c>
      <c r="M28" s="107">
        <v>0</v>
      </c>
      <c r="N28" s="108">
        <f t="shared" si="2"/>
        <v>100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AC28" s="63">
        <f t="shared" si="5"/>
        <v>100</v>
      </c>
      <c r="AD28" s="63" t="e">
        <f t="shared" si="6"/>
        <v>#DIV/0!</v>
      </c>
      <c r="AE28" s="63">
        <f t="shared" si="7"/>
        <v>100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132962</v>
      </c>
      <c r="E29" s="98">
        <v>0</v>
      </c>
      <c r="F29" s="98">
        <v>132962</v>
      </c>
      <c r="G29" s="98">
        <v>0</v>
      </c>
      <c r="H29" s="98">
        <v>132962</v>
      </c>
      <c r="I29" s="98">
        <v>0</v>
      </c>
      <c r="J29" s="98">
        <v>132962</v>
      </c>
      <c r="K29" s="98">
        <v>0</v>
      </c>
      <c r="L29" s="107">
        <f t="shared" si="0"/>
        <v>100</v>
      </c>
      <c r="M29" s="107">
        <v>0</v>
      </c>
      <c r="N29" s="108">
        <f t="shared" si="2"/>
        <v>100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AC29" s="63">
        <f t="shared" si="5"/>
        <v>100</v>
      </c>
      <c r="AD29" s="63" t="e">
        <f t="shared" si="6"/>
        <v>#DIV/0!</v>
      </c>
      <c r="AE29" s="63">
        <f t="shared" si="7"/>
        <v>100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532553</v>
      </c>
      <c r="E30" s="98">
        <v>0</v>
      </c>
      <c r="F30" s="98">
        <v>532553</v>
      </c>
      <c r="G30" s="98">
        <v>0</v>
      </c>
      <c r="H30" s="98">
        <v>532553</v>
      </c>
      <c r="I30" s="98">
        <v>0</v>
      </c>
      <c r="J30" s="98">
        <v>532553</v>
      </c>
      <c r="K30" s="98">
        <v>0</v>
      </c>
      <c r="L30" s="107">
        <f t="shared" si="0"/>
        <v>100</v>
      </c>
      <c r="M30" s="107">
        <v>0</v>
      </c>
      <c r="N30" s="108">
        <f t="shared" si="2"/>
        <v>100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AC30" s="63">
        <f t="shared" si="5"/>
        <v>100</v>
      </c>
      <c r="AD30" s="63" t="e">
        <f t="shared" si="6"/>
        <v>#DIV/0!</v>
      </c>
      <c r="AE30" s="63">
        <f t="shared" si="7"/>
        <v>100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9" ref="D31:K31">SUM(D25:D30)</f>
        <v>2522292</v>
      </c>
      <c r="E31" s="98">
        <f t="shared" si="9"/>
        <v>71673</v>
      </c>
      <c r="F31" s="98">
        <f t="shared" si="9"/>
        <v>2593965</v>
      </c>
      <c r="G31" s="98">
        <f t="shared" si="9"/>
        <v>0</v>
      </c>
      <c r="H31" s="98">
        <f t="shared" si="9"/>
        <v>2506503</v>
      </c>
      <c r="I31" s="98">
        <f t="shared" si="9"/>
        <v>16453</v>
      </c>
      <c r="J31" s="98">
        <f t="shared" si="9"/>
        <v>2522956</v>
      </c>
      <c r="K31" s="98">
        <f t="shared" si="9"/>
        <v>0</v>
      </c>
      <c r="L31" s="107">
        <f t="shared" si="0"/>
        <v>99.4</v>
      </c>
      <c r="M31" s="107">
        <f t="shared" si="1"/>
        <v>23</v>
      </c>
      <c r="N31" s="108">
        <f t="shared" si="2"/>
        <v>97.3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AC31" s="63">
        <f t="shared" si="5"/>
        <v>99.4</v>
      </c>
      <c r="AD31" s="63">
        <f t="shared" si="6"/>
        <v>23</v>
      </c>
      <c r="AE31" s="63">
        <f t="shared" si="7"/>
        <v>97.3</v>
      </c>
      <c r="AF31" s="119">
        <f aca="true" t="shared" si="10" ref="AF31:AH32">L31-AC31</f>
        <v>0</v>
      </c>
      <c r="AG31" s="119">
        <f t="shared" si="10"/>
        <v>0</v>
      </c>
      <c r="AH31" s="119">
        <f t="shared" si="10"/>
        <v>0</v>
      </c>
    </row>
    <row r="32" spans="2:34" ht="52.5" customHeight="1">
      <c r="B32" s="71" t="s">
        <v>69</v>
      </c>
      <c r="C32" s="94"/>
      <c r="D32" s="98">
        <f aca="true" t="shared" si="11" ref="D32:K32">D24+D31</f>
        <v>23585268</v>
      </c>
      <c r="E32" s="98">
        <f t="shared" si="11"/>
        <v>1238743</v>
      </c>
      <c r="F32" s="98">
        <f t="shared" si="11"/>
        <v>24824011</v>
      </c>
      <c r="G32" s="98">
        <f t="shared" si="11"/>
        <v>0</v>
      </c>
      <c r="H32" s="98">
        <f t="shared" si="11"/>
        <v>23309691</v>
      </c>
      <c r="I32" s="98">
        <f t="shared" si="11"/>
        <v>292919</v>
      </c>
      <c r="J32" s="98">
        <f t="shared" si="11"/>
        <v>23602610</v>
      </c>
      <c r="K32" s="98">
        <f t="shared" si="11"/>
        <v>0</v>
      </c>
      <c r="L32" s="107">
        <f t="shared" si="0"/>
        <v>98.8</v>
      </c>
      <c r="M32" s="107">
        <f t="shared" si="1"/>
        <v>23.6</v>
      </c>
      <c r="N32" s="108">
        <f t="shared" si="2"/>
        <v>95.1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AC32" s="63">
        <f t="shared" si="5"/>
        <v>98.8</v>
      </c>
      <c r="AD32" s="63">
        <f t="shared" si="6"/>
        <v>23.6</v>
      </c>
      <c r="AE32" s="63">
        <f t="shared" si="7"/>
        <v>95.1</v>
      </c>
      <c r="AF32" s="119">
        <f t="shared" si="10"/>
        <v>0</v>
      </c>
      <c r="AG32" s="119">
        <f t="shared" si="10"/>
        <v>0</v>
      </c>
      <c r="AH32" s="119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selection activeCell="H25" sqref="H25:K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79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181627</v>
      </c>
      <c r="E11" s="67">
        <v>0</v>
      </c>
      <c r="F11" s="67">
        <v>181627</v>
      </c>
      <c r="G11" s="67">
        <v>0</v>
      </c>
      <c r="H11" s="67">
        <v>181627</v>
      </c>
      <c r="I11" s="67">
        <v>0</v>
      </c>
      <c r="J11" s="67">
        <v>181627</v>
      </c>
      <c r="K11" s="67">
        <v>0</v>
      </c>
      <c r="L11" s="68">
        <f aca="true" t="shared" si="0" ref="L11:L27">ROUND(H11/D11*100,1)</f>
        <v>100</v>
      </c>
      <c r="M11" s="68">
        <v>0</v>
      </c>
      <c r="N11" s="75">
        <f aca="true" t="shared" si="1" ref="N11:N27">ROUND(J11/F11*100,1)</f>
        <v>100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100</v>
      </c>
      <c r="AD11" s="63" t="e">
        <f>ROUND(I11/E11*100,1)</f>
        <v>#DIV/0!</v>
      </c>
      <c r="AE11" s="63">
        <f>ROUND(J11/F11*100,1)</f>
        <v>100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23902</v>
      </c>
      <c r="E12" s="98">
        <v>0</v>
      </c>
      <c r="F12" s="98">
        <v>23902</v>
      </c>
      <c r="G12" s="98">
        <v>0</v>
      </c>
      <c r="H12" s="98">
        <v>23902</v>
      </c>
      <c r="I12" s="98">
        <v>0</v>
      </c>
      <c r="J12" s="98">
        <v>23902</v>
      </c>
      <c r="K12" s="98">
        <v>0</v>
      </c>
      <c r="L12" s="100">
        <f t="shared" si="0"/>
        <v>100</v>
      </c>
      <c r="M12" s="68">
        <v>0</v>
      </c>
      <c r="N12" s="100">
        <f t="shared" si="1"/>
        <v>100</v>
      </c>
      <c r="O12" s="85"/>
      <c r="P12" s="70" t="s">
        <v>26</v>
      </c>
      <c r="S12" s="4" t="str">
        <f aca="true" t="shared" si="2" ref="S12:S32">IF(F12=SUM(D12:E12),"○","×")</f>
        <v>○</v>
      </c>
      <c r="T12" s="4" t="str">
        <f aca="true" t="shared" si="3" ref="T12:T32">IF(J12=SUM(H12:I12),"○","×")</f>
        <v>○</v>
      </c>
      <c r="AC12" s="63">
        <f aca="true" t="shared" si="4" ref="AC12:AC32">ROUND(H12/D12*100,1)</f>
        <v>100</v>
      </c>
      <c r="AD12" s="63" t="e">
        <f aca="true" t="shared" si="5" ref="AD12:AD32">ROUND(I12/E12*100,1)</f>
        <v>#DIV/0!</v>
      </c>
      <c r="AE12" s="63">
        <f aca="true" t="shared" si="6" ref="AE12:AE32">ROUND(J12/F12*100,1)</f>
        <v>100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12574</v>
      </c>
      <c r="E13" s="98">
        <v>0</v>
      </c>
      <c r="F13" s="98">
        <v>12574</v>
      </c>
      <c r="G13" s="98">
        <v>0</v>
      </c>
      <c r="H13" s="98">
        <v>12574</v>
      </c>
      <c r="I13" s="98">
        <v>0</v>
      </c>
      <c r="J13" s="98">
        <v>12574</v>
      </c>
      <c r="K13" s="98">
        <v>0</v>
      </c>
      <c r="L13" s="100">
        <f t="shared" si="0"/>
        <v>100</v>
      </c>
      <c r="M13" s="68">
        <v>0</v>
      </c>
      <c r="N13" s="100">
        <f t="shared" si="1"/>
        <v>100</v>
      </c>
      <c r="O13" s="85"/>
      <c r="P13" s="70" t="s">
        <v>27</v>
      </c>
      <c r="S13" s="4" t="str">
        <f t="shared" si="2"/>
        <v>○</v>
      </c>
      <c r="T13" s="4" t="str">
        <f t="shared" si="3"/>
        <v>○</v>
      </c>
      <c r="AC13" s="63">
        <f t="shared" si="4"/>
        <v>100</v>
      </c>
      <c r="AD13" s="63" t="e">
        <f t="shared" si="5"/>
        <v>#DIV/0!</v>
      </c>
      <c r="AE13" s="63">
        <f t="shared" si="6"/>
        <v>100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9401</v>
      </c>
      <c r="E14" s="98">
        <v>0</v>
      </c>
      <c r="F14" s="98">
        <v>9401</v>
      </c>
      <c r="G14" s="98">
        <v>0</v>
      </c>
      <c r="H14" s="98">
        <v>9401</v>
      </c>
      <c r="I14" s="98">
        <v>0</v>
      </c>
      <c r="J14" s="98">
        <v>9401</v>
      </c>
      <c r="K14" s="98">
        <v>0</v>
      </c>
      <c r="L14" s="100">
        <f t="shared" si="0"/>
        <v>100</v>
      </c>
      <c r="M14" s="68">
        <v>0</v>
      </c>
      <c r="N14" s="100">
        <f t="shared" si="1"/>
        <v>100</v>
      </c>
      <c r="O14" s="85"/>
      <c r="P14" s="70" t="s">
        <v>28</v>
      </c>
      <c r="S14" s="4" t="str">
        <f t="shared" si="2"/>
        <v>○</v>
      </c>
      <c r="T14" s="4" t="str">
        <f t="shared" si="3"/>
        <v>○</v>
      </c>
      <c r="AC14" s="63">
        <f t="shared" si="4"/>
        <v>100</v>
      </c>
      <c r="AD14" s="63" t="e">
        <f t="shared" si="5"/>
        <v>#DIV/0!</v>
      </c>
      <c r="AE14" s="63">
        <f t="shared" si="6"/>
        <v>100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14663</v>
      </c>
      <c r="E15" s="98">
        <v>0</v>
      </c>
      <c r="F15" s="98">
        <v>14663</v>
      </c>
      <c r="G15" s="98">
        <v>0</v>
      </c>
      <c r="H15" s="98">
        <v>14663</v>
      </c>
      <c r="I15" s="98">
        <v>0</v>
      </c>
      <c r="J15" s="98">
        <v>14663</v>
      </c>
      <c r="K15" s="98">
        <v>0</v>
      </c>
      <c r="L15" s="100">
        <f t="shared" si="0"/>
        <v>100</v>
      </c>
      <c r="M15" s="68">
        <v>0</v>
      </c>
      <c r="N15" s="100">
        <f t="shared" si="1"/>
        <v>100</v>
      </c>
      <c r="O15" s="85"/>
      <c r="P15" s="70" t="s">
        <v>29</v>
      </c>
      <c r="S15" s="4" t="str">
        <f t="shared" si="2"/>
        <v>○</v>
      </c>
      <c r="T15" s="4" t="str">
        <f t="shared" si="3"/>
        <v>○</v>
      </c>
      <c r="AC15" s="63">
        <f t="shared" si="4"/>
        <v>100</v>
      </c>
      <c r="AD15" s="63" t="e">
        <f t="shared" si="5"/>
        <v>#DIV/0!</v>
      </c>
      <c r="AE15" s="63">
        <f t="shared" si="6"/>
        <v>100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4989</v>
      </c>
      <c r="E16" s="98">
        <v>0</v>
      </c>
      <c r="F16" s="98">
        <v>4989</v>
      </c>
      <c r="G16" s="98">
        <v>0</v>
      </c>
      <c r="H16" s="98">
        <v>4989</v>
      </c>
      <c r="I16" s="98">
        <v>0</v>
      </c>
      <c r="J16" s="98">
        <v>4989</v>
      </c>
      <c r="K16" s="98">
        <v>0</v>
      </c>
      <c r="L16" s="100">
        <f t="shared" si="0"/>
        <v>100</v>
      </c>
      <c r="M16" s="68">
        <v>0</v>
      </c>
      <c r="N16" s="100">
        <f t="shared" si="1"/>
        <v>100</v>
      </c>
      <c r="O16" s="85"/>
      <c r="P16" s="70" t="s">
        <v>30</v>
      </c>
      <c r="S16" s="4" t="str">
        <f t="shared" si="2"/>
        <v>○</v>
      </c>
      <c r="T16" s="4" t="str">
        <f t="shared" si="3"/>
        <v>○</v>
      </c>
      <c r="AC16" s="63">
        <f t="shared" si="4"/>
        <v>100</v>
      </c>
      <c r="AD16" s="63" t="e">
        <f t="shared" si="5"/>
        <v>#DIV/0!</v>
      </c>
      <c r="AE16" s="63">
        <f t="shared" si="6"/>
        <v>100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12158</v>
      </c>
      <c r="E17" s="98">
        <v>0</v>
      </c>
      <c r="F17" s="98">
        <v>12158</v>
      </c>
      <c r="G17" s="98">
        <v>0</v>
      </c>
      <c r="H17" s="98">
        <v>12158</v>
      </c>
      <c r="I17" s="98">
        <v>0</v>
      </c>
      <c r="J17" s="98">
        <v>12158</v>
      </c>
      <c r="K17" s="98">
        <v>0</v>
      </c>
      <c r="L17" s="100">
        <f t="shared" si="0"/>
        <v>100</v>
      </c>
      <c r="M17" s="68">
        <v>0</v>
      </c>
      <c r="N17" s="100">
        <f t="shared" si="1"/>
        <v>100</v>
      </c>
      <c r="O17" s="85"/>
      <c r="P17" s="70" t="s">
        <v>60</v>
      </c>
      <c r="S17" s="4" t="str">
        <f t="shared" si="2"/>
        <v>○</v>
      </c>
      <c r="T17" s="4" t="str">
        <f t="shared" si="3"/>
        <v>○</v>
      </c>
      <c r="AC17" s="63">
        <f t="shared" si="4"/>
        <v>100</v>
      </c>
      <c r="AD17" s="63" t="e">
        <f t="shared" si="5"/>
        <v>#DIV/0!</v>
      </c>
      <c r="AE17" s="63">
        <f t="shared" si="6"/>
        <v>100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8172</v>
      </c>
      <c r="E18" s="98">
        <v>0</v>
      </c>
      <c r="F18" s="98">
        <v>8172</v>
      </c>
      <c r="G18" s="98">
        <v>0</v>
      </c>
      <c r="H18" s="98">
        <v>8172</v>
      </c>
      <c r="I18" s="98">
        <v>0</v>
      </c>
      <c r="J18" s="98">
        <v>8172</v>
      </c>
      <c r="K18" s="98">
        <v>0</v>
      </c>
      <c r="L18" s="100">
        <f t="shared" si="0"/>
        <v>100</v>
      </c>
      <c r="M18" s="68">
        <v>0</v>
      </c>
      <c r="N18" s="100">
        <f t="shared" si="1"/>
        <v>100</v>
      </c>
      <c r="O18" s="85"/>
      <c r="P18" s="70" t="s">
        <v>61</v>
      </c>
      <c r="S18" s="4" t="str">
        <f t="shared" si="2"/>
        <v>○</v>
      </c>
      <c r="T18" s="4" t="str">
        <f t="shared" si="3"/>
        <v>○</v>
      </c>
      <c r="AC18" s="63">
        <f t="shared" si="4"/>
        <v>100</v>
      </c>
      <c r="AD18" s="63" t="e">
        <f t="shared" si="5"/>
        <v>#DIV/0!</v>
      </c>
      <c r="AE18" s="63">
        <f t="shared" si="6"/>
        <v>100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15933</v>
      </c>
      <c r="E19" s="98">
        <v>0</v>
      </c>
      <c r="F19" s="98">
        <v>15933</v>
      </c>
      <c r="G19" s="98">
        <v>0</v>
      </c>
      <c r="H19" s="98">
        <v>15933</v>
      </c>
      <c r="I19" s="98">
        <v>0</v>
      </c>
      <c r="J19" s="98">
        <v>15933</v>
      </c>
      <c r="K19" s="98">
        <v>0</v>
      </c>
      <c r="L19" s="100">
        <f t="shared" si="0"/>
        <v>100</v>
      </c>
      <c r="M19" s="68">
        <v>0</v>
      </c>
      <c r="N19" s="100">
        <f t="shared" si="1"/>
        <v>100</v>
      </c>
      <c r="O19" s="85"/>
      <c r="P19" s="70" t="s">
        <v>62</v>
      </c>
      <c r="S19" s="4" t="str">
        <f t="shared" si="2"/>
        <v>○</v>
      </c>
      <c r="T19" s="4" t="str">
        <f t="shared" si="3"/>
        <v>○</v>
      </c>
      <c r="AC19" s="63">
        <f t="shared" si="4"/>
        <v>100</v>
      </c>
      <c r="AD19" s="63" t="e">
        <f t="shared" si="5"/>
        <v>#DIV/0!</v>
      </c>
      <c r="AE19" s="63">
        <f t="shared" si="6"/>
        <v>100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2389</v>
      </c>
      <c r="E20" s="98">
        <v>0</v>
      </c>
      <c r="F20" s="98">
        <v>2389</v>
      </c>
      <c r="G20" s="98">
        <v>0</v>
      </c>
      <c r="H20" s="98">
        <v>2389</v>
      </c>
      <c r="I20" s="98">
        <v>0</v>
      </c>
      <c r="J20" s="98">
        <v>2389</v>
      </c>
      <c r="K20" s="98">
        <v>0</v>
      </c>
      <c r="L20" s="100">
        <f t="shared" si="0"/>
        <v>100</v>
      </c>
      <c r="M20" s="68">
        <v>0</v>
      </c>
      <c r="N20" s="100">
        <f t="shared" si="1"/>
        <v>100</v>
      </c>
      <c r="O20" s="85"/>
      <c r="P20" s="70" t="s">
        <v>63</v>
      </c>
      <c r="S20" s="4" t="str">
        <f t="shared" si="2"/>
        <v>○</v>
      </c>
      <c r="T20" s="4" t="str">
        <f t="shared" si="3"/>
        <v>○</v>
      </c>
      <c r="AC20" s="63">
        <f t="shared" si="4"/>
        <v>100</v>
      </c>
      <c r="AD20" s="63" t="e">
        <f t="shared" si="5"/>
        <v>#DIV/0!</v>
      </c>
      <c r="AE20" s="63">
        <f t="shared" si="6"/>
        <v>100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17406</v>
      </c>
      <c r="E21" s="98">
        <v>0</v>
      </c>
      <c r="F21" s="98">
        <v>17406</v>
      </c>
      <c r="G21" s="98">
        <v>0</v>
      </c>
      <c r="H21" s="98">
        <v>17406</v>
      </c>
      <c r="I21" s="98">
        <v>0</v>
      </c>
      <c r="J21" s="98">
        <v>17406</v>
      </c>
      <c r="K21" s="98">
        <v>0</v>
      </c>
      <c r="L21" s="100">
        <f t="shared" si="0"/>
        <v>100</v>
      </c>
      <c r="M21" s="68">
        <v>0</v>
      </c>
      <c r="N21" s="100">
        <f t="shared" si="1"/>
        <v>100</v>
      </c>
      <c r="O21" s="85"/>
      <c r="P21" s="70" t="s">
        <v>64</v>
      </c>
      <c r="S21" s="4" t="str">
        <f t="shared" si="2"/>
        <v>○</v>
      </c>
      <c r="T21" s="4" t="str">
        <f t="shared" si="3"/>
        <v>○</v>
      </c>
      <c r="AC21" s="63">
        <f t="shared" si="4"/>
        <v>100</v>
      </c>
      <c r="AD21" s="63" t="e">
        <f t="shared" si="5"/>
        <v>#DIV/0!</v>
      </c>
      <c r="AE21" s="63">
        <f t="shared" si="6"/>
        <v>100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5724</v>
      </c>
      <c r="E22" s="98">
        <v>0</v>
      </c>
      <c r="F22" s="98">
        <v>5724</v>
      </c>
      <c r="G22" s="98">
        <v>0</v>
      </c>
      <c r="H22" s="98">
        <v>5724</v>
      </c>
      <c r="I22" s="98">
        <v>0</v>
      </c>
      <c r="J22" s="98">
        <v>5724</v>
      </c>
      <c r="K22" s="98">
        <v>0</v>
      </c>
      <c r="L22" s="100">
        <f t="shared" si="0"/>
        <v>100</v>
      </c>
      <c r="M22" s="68">
        <v>0</v>
      </c>
      <c r="N22" s="100">
        <f t="shared" si="1"/>
        <v>100</v>
      </c>
      <c r="O22" s="85"/>
      <c r="P22" s="70" t="s">
        <v>65</v>
      </c>
      <c r="S22" s="4" t="str">
        <f t="shared" si="2"/>
        <v>○</v>
      </c>
      <c r="T22" s="4" t="str">
        <f t="shared" si="3"/>
        <v>○</v>
      </c>
      <c r="AC22" s="63">
        <f t="shared" si="4"/>
        <v>100</v>
      </c>
      <c r="AD22" s="63" t="e">
        <f t="shared" si="5"/>
        <v>#DIV/0!</v>
      </c>
      <c r="AE22" s="63">
        <f t="shared" si="6"/>
        <v>100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1514</v>
      </c>
      <c r="E23" s="98">
        <v>0</v>
      </c>
      <c r="F23" s="98">
        <v>1514</v>
      </c>
      <c r="G23" s="98">
        <v>0</v>
      </c>
      <c r="H23" s="98">
        <v>1514</v>
      </c>
      <c r="I23" s="98">
        <v>0</v>
      </c>
      <c r="J23" s="98">
        <v>1514</v>
      </c>
      <c r="K23" s="98">
        <v>0</v>
      </c>
      <c r="L23" s="100">
        <f t="shared" si="0"/>
        <v>100</v>
      </c>
      <c r="M23" s="68">
        <v>0</v>
      </c>
      <c r="N23" s="100">
        <f t="shared" si="1"/>
        <v>100</v>
      </c>
      <c r="O23" s="85"/>
      <c r="P23" s="70" t="s">
        <v>66</v>
      </c>
      <c r="S23" s="4" t="str">
        <f t="shared" si="2"/>
        <v>○</v>
      </c>
      <c r="T23" s="4" t="str">
        <f t="shared" si="3"/>
        <v>○</v>
      </c>
      <c r="AC23" s="63">
        <f t="shared" si="4"/>
        <v>100</v>
      </c>
      <c r="AD23" s="63" t="e">
        <f t="shared" si="5"/>
        <v>#DIV/0!</v>
      </c>
      <c r="AE23" s="63">
        <f t="shared" si="6"/>
        <v>100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7" ref="D24:K24">SUM(D11:D23)</f>
        <v>310452</v>
      </c>
      <c r="E24" s="98">
        <f t="shared" si="7"/>
        <v>0</v>
      </c>
      <c r="F24" s="98">
        <f t="shared" si="7"/>
        <v>310452</v>
      </c>
      <c r="G24" s="98">
        <f t="shared" si="7"/>
        <v>0</v>
      </c>
      <c r="H24" s="98">
        <f t="shared" si="7"/>
        <v>310452</v>
      </c>
      <c r="I24" s="98">
        <f t="shared" si="7"/>
        <v>0</v>
      </c>
      <c r="J24" s="98">
        <f t="shared" si="7"/>
        <v>310452</v>
      </c>
      <c r="K24" s="98">
        <f t="shared" si="7"/>
        <v>0</v>
      </c>
      <c r="L24" s="100">
        <f t="shared" si="0"/>
        <v>100</v>
      </c>
      <c r="M24" s="68">
        <v>0</v>
      </c>
      <c r="N24" s="100">
        <f t="shared" si="1"/>
        <v>100</v>
      </c>
      <c r="O24" s="85"/>
      <c r="P24" s="71" t="s">
        <v>67</v>
      </c>
      <c r="S24" s="4" t="str">
        <f t="shared" si="2"/>
        <v>○</v>
      </c>
      <c r="T24" s="4" t="str">
        <f t="shared" si="3"/>
        <v>○</v>
      </c>
      <c r="AC24" s="63">
        <f t="shared" si="4"/>
        <v>100</v>
      </c>
      <c r="AD24" s="63" t="e">
        <f t="shared" si="5"/>
        <v>#DIV/0!</v>
      </c>
      <c r="AE24" s="63">
        <f t="shared" si="6"/>
        <v>100</v>
      </c>
      <c r="AF24" s="119">
        <f>L24-AC24</f>
        <v>0</v>
      </c>
      <c r="AG24" s="119" t="e">
        <f>M24-AD24</f>
        <v>#DIV/0!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96</v>
      </c>
      <c r="E25" s="98">
        <v>0</v>
      </c>
      <c r="F25" s="98">
        <v>96</v>
      </c>
      <c r="G25" s="98">
        <v>0</v>
      </c>
      <c r="H25" s="98">
        <v>96</v>
      </c>
      <c r="I25" s="98">
        <v>0</v>
      </c>
      <c r="J25" s="98">
        <v>96</v>
      </c>
      <c r="K25" s="98">
        <v>0</v>
      </c>
      <c r="L25" s="100">
        <f t="shared" si="0"/>
        <v>100</v>
      </c>
      <c r="M25" s="68">
        <v>0</v>
      </c>
      <c r="N25" s="100">
        <f t="shared" si="1"/>
        <v>100</v>
      </c>
      <c r="O25" s="85"/>
      <c r="P25" s="70" t="s">
        <v>31</v>
      </c>
      <c r="S25" s="4" t="str">
        <f t="shared" si="2"/>
        <v>○</v>
      </c>
      <c r="T25" s="4" t="str">
        <f t="shared" si="3"/>
        <v>○</v>
      </c>
      <c r="AC25" s="63">
        <f t="shared" si="4"/>
        <v>100</v>
      </c>
      <c r="AD25" s="63" t="e">
        <f t="shared" si="5"/>
        <v>#DIV/0!</v>
      </c>
      <c r="AE25" s="63">
        <f t="shared" si="6"/>
        <v>100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260</v>
      </c>
      <c r="E26" s="98">
        <v>0</v>
      </c>
      <c r="F26" s="98">
        <v>260</v>
      </c>
      <c r="G26" s="98">
        <v>0</v>
      </c>
      <c r="H26" s="98">
        <v>260</v>
      </c>
      <c r="I26" s="98">
        <v>0</v>
      </c>
      <c r="J26" s="98">
        <v>260</v>
      </c>
      <c r="K26" s="98">
        <v>0</v>
      </c>
      <c r="L26" s="100">
        <f t="shared" si="0"/>
        <v>100</v>
      </c>
      <c r="M26" s="68">
        <v>0</v>
      </c>
      <c r="N26" s="100">
        <f t="shared" si="1"/>
        <v>100</v>
      </c>
      <c r="O26" s="85"/>
      <c r="P26" s="70" t="s">
        <v>32</v>
      </c>
      <c r="S26" s="4" t="str">
        <f t="shared" si="2"/>
        <v>○</v>
      </c>
      <c r="T26" s="4" t="str">
        <f t="shared" si="3"/>
        <v>○</v>
      </c>
      <c r="AC26" s="63">
        <f t="shared" si="4"/>
        <v>100</v>
      </c>
      <c r="AD26" s="63" t="e">
        <f t="shared" si="5"/>
        <v>#DIV/0!</v>
      </c>
      <c r="AE26" s="63">
        <f t="shared" si="6"/>
        <v>100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38</v>
      </c>
      <c r="E27" s="98">
        <v>0</v>
      </c>
      <c r="F27" s="98">
        <v>38</v>
      </c>
      <c r="G27" s="98">
        <v>0</v>
      </c>
      <c r="H27" s="98">
        <v>38</v>
      </c>
      <c r="I27" s="98">
        <v>0</v>
      </c>
      <c r="J27" s="98">
        <v>38</v>
      </c>
      <c r="K27" s="98">
        <v>0</v>
      </c>
      <c r="L27" s="100">
        <f t="shared" si="0"/>
        <v>100</v>
      </c>
      <c r="M27" s="68">
        <v>0</v>
      </c>
      <c r="N27" s="100">
        <f t="shared" si="1"/>
        <v>100</v>
      </c>
      <c r="O27" s="85"/>
      <c r="P27" s="70" t="s">
        <v>71</v>
      </c>
      <c r="S27" s="4" t="str">
        <f t="shared" si="2"/>
        <v>○</v>
      </c>
      <c r="T27" s="4" t="str">
        <f t="shared" si="3"/>
        <v>○</v>
      </c>
      <c r="AC27" s="63">
        <f t="shared" si="4"/>
        <v>100</v>
      </c>
      <c r="AD27" s="63" t="e">
        <f t="shared" si="5"/>
        <v>#DIV/0!</v>
      </c>
      <c r="AE27" s="63">
        <f t="shared" si="6"/>
        <v>100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68">
        <v>0</v>
      </c>
      <c r="N28" s="100">
        <v>0</v>
      </c>
      <c r="O28" s="85"/>
      <c r="P28" s="70" t="s">
        <v>33</v>
      </c>
      <c r="S28" s="4" t="str">
        <f t="shared" si="2"/>
        <v>○</v>
      </c>
      <c r="T28" s="4" t="str">
        <f t="shared" si="3"/>
        <v>○</v>
      </c>
      <c r="AC28" s="63" t="e">
        <f t="shared" si="4"/>
        <v>#DIV/0!</v>
      </c>
      <c r="AD28" s="63" t="e">
        <f t="shared" si="5"/>
        <v>#DIV/0!</v>
      </c>
      <c r="AE28" s="63" t="e">
        <f t="shared" si="6"/>
        <v>#DIV/0!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71</v>
      </c>
      <c r="E29" s="98">
        <v>0</v>
      </c>
      <c r="F29" s="98">
        <v>71</v>
      </c>
      <c r="G29" s="98">
        <v>0</v>
      </c>
      <c r="H29" s="98">
        <v>71</v>
      </c>
      <c r="I29" s="98">
        <v>0</v>
      </c>
      <c r="J29" s="98">
        <v>71</v>
      </c>
      <c r="K29" s="98">
        <v>0</v>
      </c>
      <c r="L29" s="100">
        <f>ROUND(H29/D29*100,1)</f>
        <v>100</v>
      </c>
      <c r="M29" s="68">
        <v>0</v>
      </c>
      <c r="N29" s="100">
        <f>ROUND(J29/F29*100,1)</f>
        <v>100</v>
      </c>
      <c r="O29" s="85"/>
      <c r="P29" s="70" t="s">
        <v>34</v>
      </c>
      <c r="S29" s="4" t="str">
        <f t="shared" si="2"/>
        <v>○</v>
      </c>
      <c r="T29" s="4" t="str">
        <f t="shared" si="3"/>
        <v>○</v>
      </c>
      <c r="AC29" s="63">
        <f t="shared" si="4"/>
        <v>100</v>
      </c>
      <c r="AD29" s="63" t="e">
        <f t="shared" si="5"/>
        <v>#DIV/0!</v>
      </c>
      <c r="AE29" s="63">
        <f t="shared" si="6"/>
        <v>100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1006</v>
      </c>
      <c r="E30" s="98">
        <v>0</v>
      </c>
      <c r="F30" s="98">
        <v>1006</v>
      </c>
      <c r="G30" s="98">
        <v>0</v>
      </c>
      <c r="H30" s="98">
        <v>1006</v>
      </c>
      <c r="I30" s="98">
        <v>0</v>
      </c>
      <c r="J30" s="98">
        <v>1006</v>
      </c>
      <c r="K30" s="98">
        <v>0</v>
      </c>
      <c r="L30" s="100">
        <f>ROUND(H30/D30*100,1)</f>
        <v>100</v>
      </c>
      <c r="M30" s="68">
        <v>0</v>
      </c>
      <c r="N30" s="100">
        <f>ROUND(J30/F30*100,1)</f>
        <v>100</v>
      </c>
      <c r="O30" s="85"/>
      <c r="P30" s="70" t="s">
        <v>35</v>
      </c>
      <c r="S30" s="4" t="str">
        <f t="shared" si="2"/>
        <v>○</v>
      </c>
      <c r="T30" s="4" t="str">
        <f t="shared" si="3"/>
        <v>○</v>
      </c>
      <c r="AC30" s="63">
        <f t="shared" si="4"/>
        <v>100</v>
      </c>
      <c r="AD30" s="63" t="e">
        <f t="shared" si="5"/>
        <v>#DIV/0!</v>
      </c>
      <c r="AE30" s="63">
        <f t="shared" si="6"/>
        <v>100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8" ref="D31:K31">SUM(D25:D30)</f>
        <v>1471</v>
      </c>
      <c r="E31" s="98">
        <f t="shared" si="8"/>
        <v>0</v>
      </c>
      <c r="F31" s="98">
        <f t="shared" si="8"/>
        <v>1471</v>
      </c>
      <c r="G31" s="98">
        <f t="shared" si="8"/>
        <v>0</v>
      </c>
      <c r="H31" s="98">
        <f t="shared" si="8"/>
        <v>1471</v>
      </c>
      <c r="I31" s="98">
        <f t="shared" si="8"/>
        <v>0</v>
      </c>
      <c r="J31" s="98">
        <f t="shared" si="8"/>
        <v>1471</v>
      </c>
      <c r="K31" s="98">
        <f t="shared" si="8"/>
        <v>0</v>
      </c>
      <c r="L31" s="100">
        <f>ROUND(H31/D31*100,1)</f>
        <v>100</v>
      </c>
      <c r="M31" s="68">
        <v>0</v>
      </c>
      <c r="N31" s="100">
        <f>ROUND(J31/F31*100,1)</f>
        <v>100</v>
      </c>
      <c r="O31" s="85"/>
      <c r="P31" s="71" t="s">
        <v>68</v>
      </c>
      <c r="S31" s="4" t="str">
        <f t="shared" si="2"/>
        <v>○</v>
      </c>
      <c r="T31" s="4" t="str">
        <f t="shared" si="3"/>
        <v>○</v>
      </c>
      <c r="AC31" s="63">
        <f t="shared" si="4"/>
        <v>100</v>
      </c>
      <c r="AD31" s="63" t="e">
        <f t="shared" si="5"/>
        <v>#DIV/0!</v>
      </c>
      <c r="AE31" s="63">
        <f t="shared" si="6"/>
        <v>100</v>
      </c>
      <c r="AF31" s="119">
        <f aca="true" t="shared" si="9" ref="AF31:AH32">L31-AC31</f>
        <v>0</v>
      </c>
      <c r="AG31" s="119" t="e">
        <f t="shared" si="9"/>
        <v>#DIV/0!</v>
      </c>
      <c r="AH31" s="119">
        <f t="shared" si="9"/>
        <v>0</v>
      </c>
    </row>
    <row r="32" spans="2:34" ht="52.5" customHeight="1">
      <c r="B32" s="71" t="s">
        <v>69</v>
      </c>
      <c r="C32" s="94"/>
      <c r="D32" s="98">
        <f aca="true" t="shared" si="10" ref="D32:K32">D24+D31</f>
        <v>311923</v>
      </c>
      <c r="E32" s="98">
        <f t="shared" si="10"/>
        <v>0</v>
      </c>
      <c r="F32" s="98">
        <f t="shared" si="10"/>
        <v>311923</v>
      </c>
      <c r="G32" s="98">
        <f t="shared" si="10"/>
        <v>0</v>
      </c>
      <c r="H32" s="98">
        <f t="shared" si="10"/>
        <v>311923</v>
      </c>
      <c r="I32" s="98">
        <f t="shared" si="10"/>
        <v>0</v>
      </c>
      <c r="J32" s="98">
        <f t="shared" si="10"/>
        <v>311923</v>
      </c>
      <c r="K32" s="98">
        <f t="shared" si="10"/>
        <v>0</v>
      </c>
      <c r="L32" s="100">
        <f>ROUND(H32/D32*100,1)</f>
        <v>100</v>
      </c>
      <c r="M32" s="68">
        <v>0</v>
      </c>
      <c r="N32" s="100">
        <f>ROUND(J32/F32*100,1)</f>
        <v>100</v>
      </c>
      <c r="O32" s="85"/>
      <c r="P32" s="71" t="s">
        <v>69</v>
      </c>
      <c r="S32" s="4" t="str">
        <f t="shared" si="2"/>
        <v>○</v>
      </c>
      <c r="T32" s="4" t="str">
        <f t="shared" si="3"/>
        <v>○</v>
      </c>
      <c r="AC32" s="63">
        <f t="shared" si="4"/>
        <v>100</v>
      </c>
      <c r="AD32" s="63" t="e">
        <f t="shared" si="5"/>
        <v>#DIV/0!</v>
      </c>
      <c r="AE32" s="63">
        <f t="shared" si="6"/>
        <v>100</v>
      </c>
      <c r="AF32" s="119">
        <f t="shared" si="9"/>
        <v>0</v>
      </c>
      <c r="AG32" s="119" t="e">
        <f t="shared" si="9"/>
        <v>#DIV/0!</v>
      </c>
      <c r="AH32" s="119">
        <f t="shared" si="9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20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:K3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44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413893</v>
      </c>
      <c r="E11" s="67">
        <v>46783</v>
      </c>
      <c r="F11" s="67">
        <v>460676</v>
      </c>
      <c r="G11" s="67">
        <v>0</v>
      </c>
      <c r="H11" s="67">
        <v>398864</v>
      </c>
      <c r="I11" s="67">
        <v>8729</v>
      </c>
      <c r="J11" s="67">
        <v>407593</v>
      </c>
      <c r="K11" s="67">
        <v>0</v>
      </c>
      <c r="L11" s="75">
        <f>ROUND(H11/D11*100,1)</f>
        <v>96.4</v>
      </c>
      <c r="M11" s="75">
        <f>ROUND(I11/E11*100,1)</f>
        <v>18.7</v>
      </c>
      <c r="N11" s="106">
        <f>ROUND(J11/F11*100,1)</f>
        <v>88.5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96.4</v>
      </c>
      <c r="AD11" s="63">
        <f>ROUND(I11/E11*100,1)</f>
        <v>18.7</v>
      </c>
      <c r="AE11" s="63">
        <f>ROUND(J11/F11*100,1)</f>
        <v>88.5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215942</v>
      </c>
      <c r="E12" s="98">
        <v>13154</v>
      </c>
      <c r="F12" s="98">
        <v>229096</v>
      </c>
      <c r="G12" s="98">
        <v>0</v>
      </c>
      <c r="H12" s="98">
        <v>211916</v>
      </c>
      <c r="I12" s="98">
        <v>4558</v>
      </c>
      <c r="J12" s="98">
        <v>216474</v>
      </c>
      <c r="K12" s="98">
        <v>0</v>
      </c>
      <c r="L12" s="107">
        <f aca="true" t="shared" si="0" ref="L12:L32">ROUND(H12/D12*100,1)</f>
        <v>98.1</v>
      </c>
      <c r="M12" s="107">
        <f aca="true" t="shared" si="1" ref="M12:M32">ROUND(I12/E12*100,1)</f>
        <v>34.7</v>
      </c>
      <c r="N12" s="108">
        <f aca="true" t="shared" si="2" ref="N12:N32">ROUND(J12/F12*100,1)</f>
        <v>94.5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AC12" s="63">
        <f aca="true" t="shared" si="5" ref="AC12:AC32">ROUND(H12/D12*100,1)</f>
        <v>98.1</v>
      </c>
      <c r="AD12" s="63">
        <f aca="true" t="shared" si="6" ref="AD12:AD32">ROUND(I12/E12*100,1)</f>
        <v>34.7</v>
      </c>
      <c r="AE12" s="63">
        <f aca="true" t="shared" si="7" ref="AE12:AE32">ROUND(J12/F12*100,1)</f>
        <v>94.5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290848</v>
      </c>
      <c r="E13" s="98">
        <v>18518</v>
      </c>
      <c r="F13" s="98">
        <v>309366</v>
      </c>
      <c r="G13" s="98">
        <v>0</v>
      </c>
      <c r="H13" s="98">
        <v>285143</v>
      </c>
      <c r="I13" s="98">
        <v>3550</v>
      </c>
      <c r="J13" s="98">
        <v>288693</v>
      </c>
      <c r="K13" s="98">
        <v>0</v>
      </c>
      <c r="L13" s="107">
        <f t="shared" si="0"/>
        <v>98</v>
      </c>
      <c r="M13" s="107">
        <f t="shared" si="1"/>
        <v>19.2</v>
      </c>
      <c r="N13" s="108">
        <f t="shared" si="2"/>
        <v>93.3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AC13" s="63">
        <f t="shared" si="5"/>
        <v>98</v>
      </c>
      <c r="AD13" s="63">
        <f t="shared" si="6"/>
        <v>19.2</v>
      </c>
      <c r="AE13" s="63">
        <f t="shared" si="7"/>
        <v>93.3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170062</v>
      </c>
      <c r="E14" s="98">
        <v>13797</v>
      </c>
      <c r="F14" s="98">
        <v>183859</v>
      </c>
      <c r="G14" s="98">
        <v>0</v>
      </c>
      <c r="H14" s="98">
        <v>165852</v>
      </c>
      <c r="I14" s="98">
        <v>2932</v>
      </c>
      <c r="J14" s="98">
        <v>168784</v>
      </c>
      <c r="K14" s="98">
        <v>0</v>
      </c>
      <c r="L14" s="107">
        <f t="shared" si="0"/>
        <v>97.5</v>
      </c>
      <c r="M14" s="107">
        <f t="shared" si="1"/>
        <v>21.3</v>
      </c>
      <c r="N14" s="108">
        <f t="shared" si="2"/>
        <v>91.8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AC14" s="63">
        <f t="shared" si="5"/>
        <v>97.5</v>
      </c>
      <c r="AD14" s="63">
        <f t="shared" si="6"/>
        <v>21.3</v>
      </c>
      <c r="AE14" s="63">
        <f t="shared" si="7"/>
        <v>91.8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166480</v>
      </c>
      <c r="E15" s="98">
        <v>18121</v>
      </c>
      <c r="F15" s="98">
        <v>184601</v>
      </c>
      <c r="G15" s="98">
        <v>0</v>
      </c>
      <c r="H15" s="98">
        <v>166247</v>
      </c>
      <c r="I15" s="98">
        <v>2925</v>
      </c>
      <c r="J15" s="98">
        <v>169172</v>
      </c>
      <c r="K15" s="98">
        <v>0</v>
      </c>
      <c r="L15" s="107">
        <f t="shared" si="0"/>
        <v>99.9</v>
      </c>
      <c r="M15" s="107">
        <f t="shared" si="1"/>
        <v>16.1</v>
      </c>
      <c r="N15" s="108">
        <f t="shared" si="2"/>
        <v>91.6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AC15" s="63">
        <f t="shared" si="5"/>
        <v>99.9</v>
      </c>
      <c r="AD15" s="63">
        <f t="shared" si="6"/>
        <v>16.1</v>
      </c>
      <c r="AE15" s="63">
        <f t="shared" si="7"/>
        <v>91.6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132666</v>
      </c>
      <c r="E16" s="98">
        <v>10990</v>
      </c>
      <c r="F16" s="98">
        <v>143656</v>
      </c>
      <c r="G16" s="98">
        <v>0</v>
      </c>
      <c r="H16" s="98">
        <v>129467</v>
      </c>
      <c r="I16" s="98">
        <v>1609</v>
      </c>
      <c r="J16" s="98">
        <v>131076</v>
      </c>
      <c r="K16" s="98">
        <v>0</v>
      </c>
      <c r="L16" s="107">
        <f t="shared" si="0"/>
        <v>97.6</v>
      </c>
      <c r="M16" s="107">
        <f t="shared" si="1"/>
        <v>14.6</v>
      </c>
      <c r="N16" s="108">
        <f t="shared" si="2"/>
        <v>91.2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AC16" s="63">
        <f t="shared" si="5"/>
        <v>97.6</v>
      </c>
      <c r="AD16" s="63">
        <f t="shared" si="6"/>
        <v>14.6</v>
      </c>
      <c r="AE16" s="63">
        <f t="shared" si="7"/>
        <v>91.2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115396</v>
      </c>
      <c r="E17" s="98">
        <v>15868</v>
      </c>
      <c r="F17" s="98">
        <v>131264</v>
      </c>
      <c r="G17" s="98">
        <v>0</v>
      </c>
      <c r="H17" s="98">
        <v>111098</v>
      </c>
      <c r="I17" s="98">
        <v>2105</v>
      </c>
      <c r="J17" s="98">
        <v>113203</v>
      </c>
      <c r="K17" s="98">
        <v>0</v>
      </c>
      <c r="L17" s="107">
        <f t="shared" si="0"/>
        <v>96.3</v>
      </c>
      <c r="M17" s="107">
        <f t="shared" si="1"/>
        <v>13.3</v>
      </c>
      <c r="N17" s="108">
        <f t="shared" si="2"/>
        <v>86.2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AC17" s="63">
        <f t="shared" si="5"/>
        <v>96.3</v>
      </c>
      <c r="AD17" s="63">
        <f t="shared" si="6"/>
        <v>13.3</v>
      </c>
      <c r="AE17" s="63">
        <f t="shared" si="7"/>
        <v>86.2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215359</v>
      </c>
      <c r="E18" s="98">
        <v>18449</v>
      </c>
      <c r="F18" s="98">
        <v>233808</v>
      </c>
      <c r="G18" s="98">
        <v>0</v>
      </c>
      <c r="H18" s="98">
        <v>210703</v>
      </c>
      <c r="I18" s="98">
        <v>3720</v>
      </c>
      <c r="J18" s="98">
        <v>214423</v>
      </c>
      <c r="K18" s="98">
        <v>0</v>
      </c>
      <c r="L18" s="107">
        <f t="shared" si="0"/>
        <v>97.8</v>
      </c>
      <c r="M18" s="107">
        <f t="shared" si="1"/>
        <v>20.2</v>
      </c>
      <c r="N18" s="108">
        <f t="shared" si="2"/>
        <v>91.7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AC18" s="63">
        <f t="shared" si="5"/>
        <v>97.8</v>
      </c>
      <c r="AD18" s="63">
        <f t="shared" si="6"/>
        <v>20.2</v>
      </c>
      <c r="AE18" s="63">
        <f t="shared" si="7"/>
        <v>91.7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95759</v>
      </c>
      <c r="E19" s="98">
        <v>5872</v>
      </c>
      <c r="F19" s="98">
        <v>101631</v>
      </c>
      <c r="G19" s="98">
        <v>0</v>
      </c>
      <c r="H19" s="98">
        <v>93947</v>
      </c>
      <c r="I19" s="98">
        <v>1027</v>
      </c>
      <c r="J19" s="98">
        <v>94974</v>
      </c>
      <c r="K19" s="98">
        <v>0</v>
      </c>
      <c r="L19" s="107">
        <f t="shared" si="0"/>
        <v>98.1</v>
      </c>
      <c r="M19" s="107">
        <f t="shared" si="1"/>
        <v>17.5</v>
      </c>
      <c r="N19" s="108">
        <f t="shared" si="2"/>
        <v>93.4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AC19" s="63">
        <f t="shared" si="5"/>
        <v>98.1</v>
      </c>
      <c r="AD19" s="63">
        <f t="shared" si="6"/>
        <v>17.5</v>
      </c>
      <c r="AE19" s="63">
        <f t="shared" si="7"/>
        <v>93.4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120261</v>
      </c>
      <c r="E20" s="98">
        <v>16820</v>
      </c>
      <c r="F20" s="98">
        <v>137081</v>
      </c>
      <c r="G20" s="98">
        <v>0</v>
      </c>
      <c r="H20" s="98">
        <v>116234</v>
      </c>
      <c r="I20" s="98">
        <v>2866</v>
      </c>
      <c r="J20" s="98">
        <v>119100</v>
      </c>
      <c r="K20" s="98">
        <v>0</v>
      </c>
      <c r="L20" s="107">
        <f t="shared" si="0"/>
        <v>96.7</v>
      </c>
      <c r="M20" s="107">
        <f t="shared" si="1"/>
        <v>17</v>
      </c>
      <c r="N20" s="108">
        <f t="shared" si="2"/>
        <v>86.9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AC20" s="63">
        <f t="shared" si="5"/>
        <v>96.7</v>
      </c>
      <c r="AD20" s="63">
        <f t="shared" si="6"/>
        <v>17</v>
      </c>
      <c r="AE20" s="63">
        <f t="shared" si="7"/>
        <v>86.9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128741</v>
      </c>
      <c r="E21" s="98">
        <v>10252</v>
      </c>
      <c r="F21" s="98">
        <v>138993</v>
      </c>
      <c r="G21" s="98">
        <v>0</v>
      </c>
      <c r="H21" s="98">
        <v>125883</v>
      </c>
      <c r="I21" s="98">
        <v>1779</v>
      </c>
      <c r="J21" s="98">
        <v>127662</v>
      </c>
      <c r="K21" s="98">
        <v>0</v>
      </c>
      <c r="L21" s="107">
        <f t="shared" si="0"/>
        <v>97.8</v>
      </c>
      <c r="M21" s="107">
        <f t="shared" si="1"/>
        <v>17.4</v>
      </c>
      <c r="N21" s="108">
        <f t="shared" si="2"/>
        <v>91.8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AC21" s="63">
        <f t="shared" si="5"/>
        <v>97.8</v>
      </c>
      <c r="AD21" s="63">
        <f t="shared" si="6"/>
        <v>17.4</v>
      </c>
      <c r="AE21" s="63">
        <f t="shared" si="7"/>
        <v>91.8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279625</v>
      </c>
      <c r="E22" s="98">
        <v>17932</v>
      </c>
      <c r="F22" s="98">
        <v>297557</v>
      </c>
      <c r="G22" s="98">
        <v>0</v>
      </c>
      <c r="H22" s="98">
        <v>274517</v>
      </c>
      <c r="I22" s="98">
        <v>3688</v>
      </c>
      <c r="J22" s="98">
        <v>278205</v>
      </c>
      <c r="K22" s="98">
        <v>0</v>
      </c>
      <c r="L22" s="107">
        <f t="shared" si="0"/>
        <v>98.2</v>
      </c>
      <c r="M22" s="107">
        <f t="shared" si="1"/>
        <v>20.6</v>
      </c>
      <c r="N22" s="108">
        <f t="shared" si="2"/>
        <v>93.5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AC22" s="63">
        <f t="shared" si="5"/>
        <v>98.2</v>
      </c>
      <c r="AD22" s="63">
        <f t="shared" si="6"/>
        <v>20.6</v>
      </c>
      <c r="AE22" s="63">
        <f t="shared" si="7"/>
        <v>93.5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95867</v>
      </c>
      <c r="E23" s="98">
        <v>6762</v>
      </c>
      <c r="F23" s="98">
        <v>102629</v>
      </c>
      <c r="G23" s="98">
        <v>0</v>
      </c>
      <c r="H23" s="98">
        <v>94058</v>
      </c>
      <c r="I23" s="98">
        <v>1164</v>
      </c>
      <c r="J23" s="98">
        <v>95222</v>
      </c>
      <c r="K23" s="98">
        <v>0</v>
      </c>
      <c r="L23" s="107">
        <f t="shared" si="0"/>
        <v>98.1</v>
      </c>
      <c r="M23" s="107">
        <f t="shared" si="1"/>
        <v>17.2</v>
      </c>
      <c r="N23" s="108">
        <f t="shared" si="2"/>
        <v>92.8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AC23" s="63">
        <f t="shared" si="5"/>
        <v>98.1</v>
      </c>
      <c r="AD23" s="63">
        <f t="shared" si="6"/>
        <v>17.2</v>
      </c>
      <c r="AE23" s="63">
        <f t="shared" si="7"/>
        <v>92.8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8" ref="D24:K24">SUM(D11:D23)</f>
        <v>2440899</v>
      </c>
      <c r="E24" s="98">
        <f t="shared" si="8"/>
        <v>213318</v>
      </c>
      <c r="F24" s="98">
        <f t="shared" si="8"/>
        <v>2654217</v>
      </c>
      <c r="G24" s="98">
        <f t="shared" si="8"/>
        <v>0</v>
      </c>
      <c r="H24" s="98">
        <f t="shared" si="8"/>
        <v>2383929</v>
      </c>
      <c r="I24" s="98">
        <f t="shared" si="8"/>
        <v>40652</v>
      </c>
      <c r="J24" s="98">
        <f t="shared" si="8"/>
        <v>2424581</v>
      </c>
      <c r="K24" s="98">
        <f t="shared" si="8"/>
        <v>0</v>
      </c>
      <c r="L24" s="107">
        <f t="shared" si="0"/>
        <v>97.7</v>
      </c>
      <c r="M24" s="107">
        <f t="shared" si="1"/>
        <v>19.1</v>
      </c>
      <c r="N24" s="108">
        <f t="shared" si="2"/>
        <v>91.3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AC24" s="63">
        <f t="shared" si="5"/>
        <v>97.7</v>
      </c>
      <c r="AD24" s="63">
        <f t="shared" si="6"/>
        <v>19.1</v>
      </c>
      <c r="AE24" s="63">
        <f t="shared" si="7"/>
        <v>91.3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61691</v>
      </c>
      <c r="E25" s="98">
        <v>4011</v>
      </c>
      <c r="F25" s="98">
        <v>65702</v>
      </c>
      <c r="G25" s="98">
        <v>0</v>
      </c>
      <c r="H25" s="98">
        <v>60634</v>
      </c>
      <c r="I25" s="98">
        <v>527</v>
      </c>
      <c r="J25" s="98">
        <v>61161</v>
      </c>
      <c r="K25" s="98">
        <v>0</v>
      </c>
      <c r="L25" s="107">
        <f t="shared" si="0"/>
        <v>98.3</v>
      </c>
      <c r="M25" s="107">
        <f t="shared" si="1"/>
        <v>13.1</v>
      </c>
      <c r="N25" s="108">
        <f t="shared" si="2"/>
        <v>93.1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AC25" s="63">
        <f t="shared" si="5"/>
        <v>98.3</v>
      </c>
      <c r="AD25" s="63">
        <f t="shared" si="6"/>
        <v>13.1</v>
      </c>
      <c r="AE25" s="63">
        <f t="shared" si="7"/>
        <v>93.1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36007</v>
      </c>
      <c r="E26" s="98">
        <v>1493</v>
      </c>
      <c r="F26" s="98">
        <v>37500</v>
      </c>
      <c r="G26" s="98">
        <v>0</v>
      </c>
      <c r="H26" s="98">
        <v>35464</v>
      </c>
      <c r="I26" s="98">
        <v>404</v>
      </c>
      <c r="J26" s="98">
        <v>35868</v>
      </c>
      <c r="K26" s="98">
        <v>0</v>
      </c>
      <c r="L26" s="107">
        <f t="shared" si="0"/>
        <v>98.5</v>
      </c>
      <c r="M26" s="107">
        <f t="shared" si="1"/>
        <v>27.1</v>
      </c>
      <c r="N26" s="108">
        <f t="shared" si="2"/>
        <v>95.6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AC26" s="63">
        <f t="shared" si="5"/>
        <v>98.5</v>
      </c>
      <c r="AD26" s="63">
        <f t="shared" si="6"/>
        <v>27.1</v>
      </c>
      <c r="AE26" s="63">
        <f t="shared" si="7"/>
        <v>95.6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51074</v>
      </c>
      <c r="E27" s="98">
        <v>3931</v>
      </c>
      <c r="F27" s="98">
        <v>55005</v>
      </c>
      <c r="G27" s="98">
        <v>0</v>
      </c>
      <c r="H27" s="98">
        <v>50079</v>
      </c>
      <c r="I27" s="98">
        <v>1096</v>
      </c>
      <c r="J27" s="98">
        <v>51175</v>
      </c>
      <c r="K27" s="98">
        <v>0</v>
      </c>
      <c r="L27" s="107">
        <f t="shared" si="0"/>
        <v>98.1</v>
      </c>
      <c r="M27" s="107">
        <f t="shared" si="1"/>
        <v>27.9</v>
      </c>
      <c r="N27" s="108">
        <f t="shared" si="2"/>
        <v>93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AC27" s="63">
        <f t="shared" si="5"/>
        <v>98.1</v>
      </c>
      <c r="AD27" s="63">
        <f t="shared" si="6"/>
        <v>27.9</v>
      </c>
      <c r="AE27" s="63">
        <f t="shared" si="7"/>
        <v>93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19226</v>
      </c>
      <c r="E28" s="98">
        <v>2277</v>
      </c>
      <c r="F28" s="98">
        <v>21503</v>
      </c>
      <c r="G28" s="98">
        <v>0</v>
      </c>
      <c r="H28" s="98">
        <v>18713</v>
      </c>
      <c r="I28" s="98">
        <v>424</v>
      </c>
      <c r="J28" s="98">
        <v>19137</v>
      </c>
      <c r="K28" s="98">
        <v>0</v>
      </c>
      <c r="L28" s="107">
        <f t="shared" si="0"/>
        <v>97.3</v>
      </c>
      <c r="M28" s="107">
        <f t="shared" si="1"/>
        <v>18.6</v>
      </c>
      <c r="N28" s="108">
        <f t="shared" si="2"/>
        <v>89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AC28" s="63">
        <f t="shared" si="5"/>
        <v>97.3</v>
      </c>
      <c r="AD28" s="63">
        <f t="shared" si="6"/>
        <v>18.6</v>
      </c>
      <c r="AE28" s="63">
        <f t="shared" si="7"/>
        <v>89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22594</v>
      </c>
      <c r="E29" s="98">
        <v>2562</v>
      </c>
      <c r="F29" s="98">
        <v>25156</v>
      </c>
      <c r="G29" s="98">
        <v>0</v>
      </c>
      <c r="H29" s="98">
        <v>21724</v>
      </c>
      <c r="I29" s="98">
        <v>442</v>
      </c>
      <c r="J29" s="98">
        <v>22166</v>
      </c>
      <c r="K29" s="98">
        <v>0</v>
      </c>
      <c r="L29" s="107">
        <f t="shared" si="0"/>
        <v>96.1</v>
      </c>
      <c r="M29" s="107">
        <f t="shared" si="1"/>
        <v>17.3</v>
      </c>
      <c r="N29" s="108">
        <f t="shared" si="2"/>
        <v>88.1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AC29" s="63">
        <f t="shared" si="5"/>
        <v>96.1</v>
      </c>
      <c r="AD29" s="63">
        <f t="shared" si="6"/>
        <v>17.3</v>
      </c>
      <c r="AE29" s="63">
        <f t="shared" si="7"/>
        <v>88.1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21990</v>
      </c>
      <c r="E30" s="98">
        <v>728</v>
      </c>
      <c r="F30" s="98">
        <v>22718</v>
      </c>
      <c r="G30" s="98">
        <v>0</v>
      </c>
      <c r="H30" s="98">
        <v>21816</v>
      </c>
      <c r="I30" s="98">
        <v>311</v>
      </c>
      <c r="J30" s="98">
        <v>22127</v>
      </c>
      <c r="K30" s="98">
        <v>0</v>
      </c>
      <c r="L30" s="107">
        <f t="shared" si="0"/>
        <v>99.2</v>
      </c>
      <c r="M30" s="107">
        <f t="shared" si="1"/>
        <v>42.7</v>
      </c>
      <c r="N30" s="108">
        <f t="shared" si="2"/>
        <v>97.4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AC30" s="63">
        <f t="shared" si="5"/>
        <v>99.2</v>
      </c>
      <c r="AD30" s="63">
        <f t="shared" si="6"/>
        <v>42.7</v>
      </c>
      <c r="AE30" s="63">
        <f t="shared" si="7"/>
        <v>97.4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>SUM(D25:D30)</f>
        <v>212582</v>
      </c>
      <c r="E31" s="98">
        <f>SUM(E25:E30)</f>
        <v>15002</v>
      </c>
      <c r="F31" s="98">
        <f>SUM(F25:F30)</f>
        <v>227584</v>
      </c>
      <c r="G31" s="98">
        <f>SUM(G25:G30)</f>
        <v>0</v>
      </c>
      <c r="H31" s="98">
        <v>208430</v>
      </c>
      <c r="I31" s="98">
        <v>3204</v>
      </c>
      <c r="J31" s="98">
        <v>211634</v>
      </c>
      <c r="K31" s="98">
        <v>0</v>
      </c>
      <c r="L31" s="107">
        <f t="shared" si="0"/>
        <v>98</v>
      </c>
      <c r="M31" s="107">
        <f t="shared" si="1"/>
        <v>21.4</v>
      </c>
      <c r="N31" s="108">
        <f t="shared" si="2"/>
        <v>93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AC31" s="63">
        <f t="shared" si="5"/>
        <v>98</v>
      </c>
      <c r="AD31" s="63">
        <f t="shared" si="6"/>
        <v>21.4</v>
      </c>
      <c r="AE31" s="63">
        <f t="shared" si="7"/>
        <v>93</v>
      </c>
      <c r="AF31" s="119">
        <f aca="true" t="shared" si="9" ref="AF31:AH32">L31-AC31</f>
        <v>0</v>
      </c>
      <c r="AG31" s="119">
        <f t="shared" si="9"/>
        <v>0</v>
      </c>
      <c r="AH31" s="119">
        <f t="shared" si="9"/>
        <v>0</v>
      </c>
    </row>
    <row r="32" spans="2:34" ht="52.5" customHeight="1">
      <c r="B32" s="71" t="s">
        <v>69</v>
      </c>
      <c r="C32" s="94"/>
      <c r="D32" s="98">
        <f aca="true" t="shared" si="10" ref="D32:K32">D24+D31</f>
        <v>2653481</v>
      </c>
      <c r="E32" s="98">
        <f t="shared" si="10"/>
        <v>228320</v>
      </c>
      <c r="F32" s="98">
        <f t="shared" si="10"/>
        <v>2881801</v>
      </c>
      <c r="G32" s="98">
        <f t="shared" si="10"/>
        <v>0</v>
      </c>
      <c r="H32" s="98">
        <f t="shared" si="10"/>
        <v>2592359</v>
      </c>
      <c r="I32" s="98">
        <f t="shared" si="10"/>
        <v>43856</v>
      </c>
      <c r="J32" s="98">
        <f t="shared" si="10"/>
        <v>2636215</v>
      </c>
      <c r="K32" s="98">
        <f t="shared" si="10"/>
        <v>0</v>
      </c>
      <c r="L32" s="107">
        <f t="shared" si="0"/>
        <v>97.7</v>
      </c>
      <c r="M32" s="107">
        <f t="shared" si="1"/>
        <v>19.2</v>
      </c>
      <c r="N32" s="108">
        <f t="shared" si="2"/>
        <v>91.5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AC32" s="63">
        <f t="shared" si="5"/>
        <v>97.7</v>
      </c>
      <c r="AD32" s="63">
        <f t="shared" si="6"/>
        <v>19.2</v>
      </c>
      <c r="AE32" s="63">
        <f t="shared" si="7"/>
        <v>91.5</v>
      </c>
      <c r="AF32" s="119">
        <f t="shared" si="9"/>
        <v>0</v>
      </c>
      <c r="AG32" s="119">
        <f t="shared" si="9"/>
        <v>0</v>
      </c>
      <c r="AH32" s="119">
        <f t="shared" si="9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:K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74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s="20" customFormat="1" ht="52.5" customHeight="1">
      <c r="A11" s="19"/>
      <c r="B11" s="70" t="s">
        <v>25</v>
      </c>
      <c r="C11" s="39"/>
      <c r="D11" s="67">
        <v>1828843</v>
      </c>
      <c r="E11" s="67">
        <v>0</v>
      </c>
      <c r="F11" s="67">
        <v>1828843</v>
      </c>
      <c r="G11" s="67">
        <v>0</v>
      </c>
      <c r="H11" s="67">
        <v>1828843</v>
      </c>
      <c r="I11" s="67">
        <v>0</v>
      </c>
      <c r="J11" s="67">
        <v>1828843</v>
      </c>
      <c r="K11" s="67">
        <v>0</v>
      </c>
      <c r="L11" s="68">
        <f aca="true" t="shared" si="0" ref="L11:L32">ROUND(H11/D11*100,1)</f>
        <v>100</v>
      </c>
      <c r="M11" s="68">
        <v>0</v>
      </c>
      <c r="N11" s="75">
        <f aca="true" t="shared" si="1" ref="N11:N32">ROUND(J11/F11*100,1)</f>
        <v>100</v>
      </c>
      <c r="O11" s="77"/>
      <c r="P11" s="70" t="s">
        <v>25</v>
      </c>
      <c r="Q11" s="19"/>
      <c r="S11" s="20" t="str">
        <f>IF(F11=SUM(D11:E11),"○","×")</f>
        <v>○</v>
      </c>
      <c r="T11" s="20" t="str">
        <f>IF(J11=SUM(H11:I11),"○","×")</f>
        <v>○</v>
      </c>
      <c r="AC11" s="118">
        <f>ROUND(H11/D11*100,1)</f>
        <v>100</v>
      </c>
      <c r="AD11" s="118" t="e">
        <f>ROUND(I11/E11*100,1)</f>
        <v>#DIV/0!</v>
      </c>
      <c r="AE11" s="118">
        <f>ROUND(J11/F11*100,1)</f>
        <v>100</v>
      </c>
      <c r="AF11" s="120"/>
      <c r="AG11" s="120"/>
      <c r="AH11" s="120"/>
    </row>
    <row r="12" spans="2:34" ht="34.5" customHeight="1">
      <c r="B12" s="70" t="s">
        <v>26</v>
      </c>
      <c r="C12" s="94"/>
      <c r="D12" s="98">
        <v>776758</v>
      </c>
      <c r="E12" s="98">
        <v>0</v>
      </c>
      <c r="F12" s="98">
        <v>776758</v>
      </c>
      <c r="G12" s="98">
        <v>0</v>
      </c>
      <c r="H12" s="98">
        <v>776758</v>
      </c>
      <c r="I12" s="98">
        <v>0</v>
      </c>
      <c r="J12" s="98">
        <v>776758</v>
      </c>
      <c r="K12" s="98">
        <v>0</v>
      </c>
      <c r="L12" s="100">
        <f t="shared" si="0"/>
        <v>100</v>
      </c>
      <c r="M12" s="68">
        <v>0</v>
      </c>
      <c r="N12" s="100">
        <f t="shared" si="1"/>
        <v>100</v>
      </c>
      <c r="O12" s="85"/>
      <c r="P12" s="70" t="s">
        <v>26</v>
      </c>
      <c r="S12" s="4" t="str">
        <f aca="true" t="shared" si="2" ref="S12:S32">IF(F12=SUM(D12:E12),"○","×")</f>
        <v>○</v>
      </c>
      <c r="T12" s="4" t="str">
        <f aca="true" t="shared" si="3" ref="T12:T32">IF(J12=SUM(H12:I12),"○","×")</f>
        <v>○</v>
      </c>
      <c r="AC12" s="118">
        <f aca="true" t="shared" si="4" ref="AC12:AC32">ROUND(H12/D12*100,1)</f>
        <v>100</v>
      </c>
      <c r="AD12" s="118" t="e">
        <f aca="true" t="shared" si="5" ref="AD12:AD32">ROUND(I12/E12*100,1)</f>
        <v>#DIV/0!</v>
      </c>
      <c r="AE12" s="118">
        <f aca="true" t="shared" si="6" ref="AE12:AE32">ROUND(J12/F12*100,1)</f>
        <v>100</v>
      </c>
      <c r="AF12" s="120"/>
      <c r="AG12" s="120"/>
      <c r="AH12" s="120"/>
    </row>
    <row r="13" spans="2:34" ht="34.5" customHeight="1">
      <c r="B13" s="70" t="s">
        <v>27</v>
      </c>
      <c r="C13" s="94"/>
      <c r="D13" s="98">
        <v>798028</v>
      </c>
      <c r="E13" s="98">
        <v>0</v>
      </c>
      <c r="F13" s="98">
        <v>798028</v>
      </c>
      <c r="G13" s="98">
        <v>0</v>
      </c>
      <c r="H13" s="98">
        <v>798028</v>
      </c>
      <c r="I13" s="98">
        <v>0</v>
      </c>
      <c r="J13" s="98">
        <v>798028</v>
      </c>
      <c r="K13" s="98">
        <v>0</v>
      </c>
      <c r="L13" s="100">
        <f t="shared" si="0"/>
        <v>100</v>
      </c>
      <c r="M13" s="68">
        <v>0</v>
      </c>
      <c r="N13" s="100">
        <f t="shared" si="1"/>
        <v>100</v>
      </c>
      <c r="O13" s="85"/>
      <c r="P13" s="70" t="s">
        <v>27</v>
      </c>
      <c r="S13" s="4" t="str">
        <f t="shared" si="2"/>
        <v>○</v>
      </c>
      <c r="T13" s="4" t="str">
        <f t="shared" si="3"/>
        <v>○</v>
      </c>
      <c r="AC13" s="118">
        <f t="shared" si="4"/>
        <v>100</v>
      </c>
      <c r="AD13" s="118" t="e">
        <f t="shared" si="5"/>
        <v>#DIV/0!</v>
      </c>
      <c r="AE13" s="118">
        <f t="shared" si="6"/>
        <v>100</v>
      </c>
      <c r="AF13" s="120"/>
      <c r="AG13" s="120"/>
      <c r="AH13" s="120"/>
    </row>
    <row r="14" spans="2:34" ht="34.5" customHeight="1">
      <c r="B14" s="70" t="s">
        <v>28</v>
      </c>
      <c r="C14" s="94"/>
      <c r="D14" s="98">
        <v>468484</v>
      </c>
      <c r="E14" s="98">
        <v>0</v>
      </c>
      <c r="F14" s="98">
        <v>468484</v>
      </c>
      <c r="G14" s="98">
        <v>0</v>
      </c>
      <c r="H14" s="98">
        <v>468484</v>
      </c>
      <c r="I14" s="98">
        <v>0</v>
      </c>
      <c r="J14" s="98">
        <v>468484</v>
      </c>
      <c r="K14" s="98">
        <v>0</v>
      </c>
      <c r="L14" s="100">
        <f t="shared" si="0"/>
        <v>100</v>
      </c>
      <c r="M14" s="68">
        <v>0</v>
      </c>
      <c r="N14" s="100">
        <f t="shared" si="1"/>
        <v>100</v>
      </c>
      <c r="O14" s="85"/>
      <c r="P14" s="70" t="s">
        <v>28</v>
      </c>
      <c r="S14" s="4" t="str">
        <f t="shared" si="2"/>
        <v>○</v>
      </c>
      <c r="T14" s="4" t="str">
        <f t="shared" si="3"/>
        <v>○</v>
      </c>
      <c r="AC14" s="118">
        <f t="shared" si="4"/>
        <v>100</v>
      </c>
      <c r="AD14" s="118" t="e">
        <f t="shared" si="5"/>
        <v>#DIV/0!</v>
      </c>
      <c r="AE14" s="118">
        <f t="shared" si="6"/>
        <v>100</v>
      </c>
      <c r="AF14" s="120"/>
      <c r="AG14" s="120"/>
      <c r="AH14" s="120"/>
    </row>
    <row r="15" spans="2:34" ht="34.5" customHeight="1">
      <c r="B15" s="70" t="s">
        <v>29</v>
      </c>
      <c r="C15" s="94"/>
      <c r="D15" s="98">
        <v>861415</v>
      </c>
      <c r="E15" s="98">
        <v>0</v>
      </c>
      <c r="F15" s="98">
        <v>861415</v>
      </c>
      <c r="G15" s="98">
        <v>0</v>
      </c>
      <c r="H15" s="98">
        <v>861415</v>
      </c>
      <c r="I15" s="98">
        <v>0</v>
      </c>
      <c r="J15" s="98">
        <v>861415</v>
      </c>
      <c r="K15" s="98">
        <v>0</v>
      </c>
      <c r="L15" s="100">
        <f t="shared" si="0"/>
        <v>100</v>
      </c>
      <c r="M15" s="68">
        <v>0</v>
      </c>
      <c r="N15" s="100">
        <f t="shared" si="1"/>
        <v>100</v>
      </c>
      <c r="O15" s="85"/>
      <c r="P15" s="70" t="s">
        <v>29</v>
      </c>
      <c r="S15" s="4" t="str">
        <f t="shared" si="2"/>
        <v>○</v>
      </c>
      <c r="T15" s="4" t="str">
        <f t="shared" si="3"/>
        <v>○</v>
      </c>
      <c r="AC15" s="118">
        <f t="shared" si="4"/>
        <v>100</v>
      </c>
      <c r="AD15" s="118" t="e">
        <f t="shared" si="5"/>
        <v>#DIV/0!</v>
      </c>
      <c r="AE15" s="118">
        <f t="shared" si="6"/>
        <v>100</v>
      </c>
      <c r="AF15" s="120"/>
      <c r="AG15" s="120"/>
      <c r="AH15" s="120"/>
    </row>
    <row r="16" spans="2:34" ht="34.5" customHeight="1">
      <c r="B16" s="70" t="s">
        <v>30</v>
      </c>
      <c r="C16" s="94"/>
      <c r="D16" s="98">
        <v>502007</v>
      </c>
      <c r="E16" s="98">
        <v>0</v>
      </c>
      <c r="F16" s="98">
        <v>502007</v>
      </c>
      <c r="G16" s="98">
        <v>0</v>
      </c>
      <c r="H16" s="98">
        <v>502007</v>
      </c>
      <c r="I16" s="98">
        <v>0</v>
      </c>
      <c r="J16" s="98">
        <v>502007</v>
      </c>
      <c r="K16" s="98">
        <v>0</v>
      </c>
      <c r="L16" s="100">
        <f t="shared" si="0"/>
        <v>100</v>
      </c>
      <c r="M16" s="68">
        <v>0</v>
      </c>
      <c r="N16" s="100">
        <f t="shared" si="1"/>
        <v>100</v>
      </c>
      <c r="O16" s="85"/>
      <c r="P16" s="70" t="s">
        <v>30</v>
      </c>
      <c r="S16" s="4" t="str">
        <f t="shared" si="2"/>
        <v>○</v>
      </c>
      <c r="T16" s="4" t="str">
        <f t="shared" si="3"/>
        <v>○</v>
      </c>
      <c r="AC16" s="118">
        <f t="shared" si="4"/>
        <v>100</v>
      </c>
      <c r="AD16" s="118" t="e">
        <f t="shared" si="5"/>
        <v>#DIV/0!</v>
      </c>
      <c r="AE16" s="118">
        <f t="shared" si="6"/>
        <v>100</v>
      </c>
      <c r="AF16" s="120"/>
      <c r="AG16" s="120"/>
      <c r="AH16" s="120"/>
    </row>
    <row r="17" spans="2:34" ht="34.5" customHeight="1">
      <c r="B17" s="70" t="s">
        <v>60</v>
      </c>
      <c r="C17" s="94"/>
      <c r="D17" s="98">
        <v>819313</v>
      </c>
      <c r="E17" s="98">
        <v>252</v>
      </c>
      <c r="F17" s="98">
        <v>819565</v>
      </c>
      <c r="G17" s="98">
        <v>0</v>
      </c>
      <c r="H17" s="98">
        <v>819313</v>
      </c>
      <c r="I17" s="98">
        <v>0</v>
      </c>
      <c r="J17" s="98">
        <v>819313</v>
      </c>
      <c r="K17" s="98">
        <v>0</v>
      </c>
      <c r="L17" s="100">
        <f t="shared" si="0"/>
        <v>100</v>
      </c>
      <c r="M17" s="68">
        <v>0</v>
      </c>
      <c r="N17" s="100">
        <f t="shared" si="1"/>
        <v>100</v>
      </c>
      <c r="O17" s="85"/>
      <c r="P17" s="70" t="s">
        <v>60</v>
      </c>
      <c r="S17" s="4" t="str">
        <f t="shared" si="2"/>
        <v>○</v>
      </c>
      <c r="T17" s="4" t="str">
        <f t="shared" si="3"/>
        <v>○</v>
      </c>
      <c r="AC17" s="118">
        <f t="shared" si="4"/>
        <v>100</v>
      </c>
      <c r="AD17" s="118">
        <f t="shared" si="5"/>
        <v>0</v>
      </c>
      <c r="AE17" s="118">
        <f t="shared" si="6"/>
        <v>100</v>
      </c>
      <c r="AF17" s="120"/>
      <c r="AG17" s="120"/>
      <c r="AH17" s="120"/>
    </row>
    <row r="18" spans="2:34" ht="34.5" customHeight="1">
      <c r="B18" s="70" t="s">
        <v>61</v>
      </c>
      <c r="C18" s="94"/>
      <c r="D18" s="98">
        <v>650477</v>
      </c>
      <c r="E18" s="98">
        <v>0</v>
      </c>
      <c r="F18" s="98">
        <v>650477</v>
      </c>
      <c r="G18" s="98">
        <v>0</v>
      </c>
      <c r="H18" s="98">
        <v>650477</v>
      </c>
      <c r="I18" s="98">
        <v>0</v>
      </c>
      <c r="J18" s="98">
        <v>650477</v>
      </c>
      <c r="K18" s="98">
        <v>0</v>
      </c>
      <c r="L18" s="100">
        <f t="shared" si="0"/>
        <v>100</v>
      </c>
      <c r="M18" s="68">
        <v>0</v>
      </c>
      <c r="N18" s="100">
        <f t="shared" si="1"/>
        <v>100</v>
      </c>
      <c r="O18" s="85"/>
      <c r="P18" s="70" t="s">
        <v>61</v>
      </c>
      <c r="S18" s="4" t="str">
        <f t="shared" si="2"/>
        <v>○</v>
      </c>
      <c r="T18" s="4" t="str">
        <f t="shared" si="3"/>
        <v>○</v>
      </c>
      <c r="AC18" s="118">
        <f t="shared" si="4"/>
        <v>100</v>
      </c>
      <c r="AD18" s="118" t="e">
        <f t="shared" si="5"/>
        <v>#DIV/0!</v>
      </c>
      <c r="AE18" s="118">
        <f t="shared" si="6"/>
        <v>100</v>
      </c>
      <c r="AF18" s="120"/>
      <c r="AG18" s="120"/>
      <c r="AH18" s="120"/>
    </row>
    <row r="19" spans="2:34" ht="34.5" customHeight="1">
      <c r="B19" s="70" t="s">
        <v>62</v>
      </c>
      <c r="C19" s="94"/>
      <c r="D19" s="98">
        <v>325712</v>
      </c>
      <c r="E19" s="98">
        <v>0</v>
      </c>
      <c r="F19" s="98">
        <v>325712</v>
      </c>
      <c r="G19" s="98">
        <v>0</v>
      </c>
      <c r="H19" s="98">
        <v>325712</v>
      </c>
      <c r="I19" s="98">
        <v>0</v>
      </c>
      <c r="J19" s="98">
        <v>325712</v>
      </c>
      <c r="K19" s="98">
        <v>0</v>
      </c>
      <c r="L19" s="100">
        <f t="shared" si="0"/>
        <v>100</v>
      </c>
      <c r="M19" s="68">
        <v>0</v>
      </c>
      <c r="N19" s="100">
        <f t="shared" si="1"/>
        <v>100</v>
      </c>
      <c r="O19" s="85"/>
      <c r="P19" s="70" t="s">
        <v>62</v>
      </c>
      <c r="S19" s="4" t="str">
        <f t="shared" si="2"/>
        <v>○</v>
      </c>
      <c r="T19" s="4" t="str">
        <f t="shared" si="3"/>
        <v>○</v>
      </c>
      <c r="AC19" s="118">
        <f t="shared" si="4"/>
        <v>100</v>
      </c>
      <c r="AD19" s="118" t="e">
        <f t="shared" si="5"/>
        <v>#DIV/0!</v>
      </c>
      <c r="AE19" s="118">
        <f t="shared" si="6"/>
        <v>100</v>
      </c>
      <c r="AF19" s="120"/>
      <c r="AG19" s="120"/>
      <c r="AH19" s="120"/>
    </row>
    <row r="20" spans="2:34" ht="34.5" customHeight="1">
      <c r="B20" s="70" t="s">
        <v>63</v>
      </c>
      <c r="C20" s="94"/>
      <c r="D20" s="98">
        <v>380768</v>
      </c>
      <c r="E20" s="98">
        <v>0</v>
      </c>
      <c r="F20" s="98">
        <v>380768</v>
      </c>
      <c r="G20" s="98">
        <v>0</v>
      </c>
      <c r="H20" s="98">
        <v>380768</v>
      </c>
      <c r="I20" s="98">
        <v>0</v>
      </c>
      <c r="J20" s="98">
        <v>380768</v>
      </c>
      <c r="K20" s="98">
        <v>0</v>
      </c>
      <c r="L20" s="100">
        <f t="shared" si="0"/>
        <v>100</v>
      </c>
      <c r="M20" s="68">
        <v>0</v>
      </c>
      <c r="N20" s="100">
        <f t="shared" si="1"/>
        <v>100</v>
      </c>
      <c r="O20" s="85"/>
      <c r="P20" s="70" t="s">
        <v>63</v>
      </c>
      <c r="S20" s="4" t="str">
        <f t="shared" si="2"/>
        <v>○</v>
      </c>
      <c r="T20" s="4" t="str">
        <f t="shared" si="3"/>
        <v>○</v>
      </c>
      <c r="AC20" s="118">
        <f t="shared" si="4"/>
        <v>100</v>
      </c>
      <c r="AD20" s="118" t="e">
        <f t="shared" si="5"/>
        <v>#DIV/0!</v>
      </c>
      <c r="AE20" s="118">
        <f t="shared" si="6"/>
        <v>100</v>
      </c>
      <c r="AF20" s="120"/>
      <c r="AG20" s="120"/>
      <c r="AH20" s="120"/>
    </row>
    <row r="21" spans="2:34" ht="34.5" customHeight="1">
      <c r="B21" s="70" t="s">
        <v>64</v>
      </c>
      <c r="C21" s="94"/>
      <c r="D21" s="98">
        <v>292899</v>
      </c>
      <c r="E21" s="98">
        <v>0</v>
      </c>
      <c r="F21" s="98">
        <v>292899</v>
      </c>
      <c r="G21" s="98">
        <v>0</v>
      </c>
      <c r="H21" s="98">
        <v>292899</v>
      </c>
      <c r="I21" s="98">
        <v>0</v>
      </c>
      <c r="J21" s="98">
        <v>292899</v>
      </c>
      <c r="K21" s="98">
        <v>0</v>
      </c>
      <c r="L21" s="100">
        <f t="shared" si="0"/>
        <v>100</v>
      </c>
      <c r="M21" s="68">
        <v>0</v>
      </c>
      <c r="N21" s="100">
        <f t="shared" si="1"/>
        <v>100</v>
      </c>
      <c r="O21" s="85"/>
      <c r="P21" s="70" t="s">
        <v>64</v>
      </c>
      <c r="S21" s="4" t="str">
        <f t="shared" si="2"/>
        <v>○</v>
      </c>
      <c r="T21" s="4" t="str">
        <f t="shared" si="3"/>
        <v>○</v>
      </c>
      <c r="AC21" s="118">
        <f t="shared" si="4"/>
        <v>100</v>
      </c>
      <c r="AD21" s="118" t="e">
        <f t="shared" si="5"/>
        <v>#DIV/0!</v>
      </c>
      <c r="AE21" s="118">
        <f t="shared" si="6"/>
        <v>100</v>
      </c>
      <c r="AF21" s="120"/>
      <c r="AG21" s="120"/>
      <c r="AH21" s="120"/>
    </row>
    <row r="22" spans="2:34" ht="34.5" customHeight="1">
      <c r="B22" s="70" t="s">
        <v>65</v>
      </c>
      <c r="C22" s="94"/>
      <c r="D22" s="98">
        <v>728039</v>
      </c>
      <c r="E22" s="98">
        <v>0</v>
      </c>
      <c r="F22" s="98">
        <v>728039</v>
      </c>
      <c r="G22" s="98">
        <v>0</v>
      </c>
      <c r="H22" s="98">
        <v>728039</v>
      </c>
      <c r="I22" s="98">
        <v>0</v>
      </c>
      <c r="J22" s="98">
        <v>728039</v>
      </c>
      <c r="K22" s="98">
        <v>0</v>
      </c>
      <c r="L22" s="100">
        <f t="shared" si="0"/>
        <v>100</v>
      </c>
      <c r="M22" s="68">
        <v>0</v>
      </c>
      <c r="N22" s="100">
        <f t="shared" si="1"/>
        <v>100</v>
      </c>
      <c r="O22" s="85"/>
      <c r="P22" s="70" t="s">
        <v>65</v>
      </c>
      <c r="S22" s="4" t="str">
        <f t="shared" si="2"/>
        <v>○</v>
      </c>
      <c r="T22" s="4" t="str">
        <f t="shared" si="3"/>
        <v>○</v>
      </c>
      <c r="AC22" s="118">
        <f t="shared" si="4"/>
        <v>100</v>
      </c>
      <c r="AD22" s="118" t="e">
        <f t="shared" si="5"/>
        <v>#DIV/0!</v>
      </c>
      <c r="AE22" s="118">
        <f t="shared" si="6"/>
        <v>100</v>
      </c>
      <c r="AF22" s="120"/>
      <c r="AG22" s="120"/>
      <c r="AH22" s="120"/>
    </row>
    <row r="23" spans="2:34" ht="34.5" customHeight="1">
      <c r="B23" s="70" t="s">
        <v>66</v>
      </c>
      <c r="C23" s="94"/>
      <c r="D23" s="98">
        <v>246764</v>
      </c>
      <c r="E23" s="98">
        <v>0</v>
      </c>
      <c r="F23" s="98">
        <v>246764</v>
      </c>
      <c r="G23" s="98">
        <v>0</v>
      </c>
      <c r="H23" s="98">
        <v>246764</v>
      </c>
      <c r="I23" s="98">
        <v>0</v>
      </c>
      <c r="J23" s="98">
        <v>246764</v>
      </c>
      <c r="K23" s="98">
        <v>0</v>
      </c>
      <c r="L23" s="100">
        <f t="shared" si="0"/>
        <v>100</v>
      </c>
      <c r="M23" s="68">
        <v>0</v>
      </c>
      <c r="N23" s="100">
        <f t="shared" si="1"/>
        <v>100</v>
      </c>
      <c r="O23" s="85"/>
      <c r="P23" s="70" t="s">
        <v>66</v>
      </c>
      <c r="S23" s="4" t="str">
        <f t="shared" si="2"/>
        <v>○</v>
      </c>
      <c r="T23" s="4" t="str">
        <f t="shared" si="3"/>
        <v>○</v>
      </c>
      <c r="AC23" s="118">
        <f t="shared" si="4"/>
        <v>100</v>
      </c>
      <c r="AD23" s="118" t="e">
        <f t="shared" si="5"/>
        <v>#DIV/0!</v>
      </c>
      <c r="AE23" s="118">
        <f t="shared" si="6"/>
        <v>100</v>
      </c>
      <c r="AF23" s="120"/>
      <c r="AG23" s="120"/>
      <c r="AH23" s="120"/>
    </row>
    <row r="24" spans="2:34" ht="52.5" customHeight="1">
      <c r="B24" s="71" t="s">
        <v>67</v>
      </c>
      <c r="C24" s="94"/>
      <c r="D24" s="98">
        <f aca="true" t="shared" si="7" ref="D24:K24">SUM(D11:D23)</f>
        <v>8679507</v>
      </c>
      <c r="E24" s="98">
        <f t="shared" si="7"/>
        <v>252</v>
      </c>
      <c r="F24" s="98">
        <f t="shared" si="7"/>
        <v>8679759</v>
      </c>
      <c r="G24" s="98">
        <f t="shared" si="7"/>
        <v>0</v>
      </c>
      <c r="H24" s="98">
        <f t="shared" si="7"/>
        <v>8679507</v>
      </c>
      <c r="I24" s="98">
        <f t="shared" si="7"/>
        <v>0</v>
      </c>
      <c r="J24" s="98">
        <f t="shared" si="7"/>
        <v>8679507</v>
      </c>
      <c r="K24" s="98">
        <f t="shared" si="7"/>
        <v>0</v>
      </c>
      <c r="L24" s="100">
        <f t="shared" si="0"/>
        <v>100</v>
      </c>
      <c r="M24" s="68">
        <v>0</v>
      </c>
      <c r="N24" s="100">
        <f t="shared" si="1"/>
        <v>100</v>
      </c>
      <c r="O24" s="85"/>
      <c r="P24" s="71" t="s">
        <v>67</v>
      </c>
      <c r="S24" s="4" t="str">
        <f t="shared" si="2"/>
        <v>○</v>
      </c>
      <c r="T24" s="4" t="str">
        <f t="shared" si="3"/>
        <v>○</v>
      </c>
      <c r="AC24" s="118">
        <f t="shared" si="4"/>
        <v>100</v>
      </c>
      <c r="AD24" s="118">
        <f t="shared" si="5"/>
        <v>0</v>
      </c>
      <c r="AE24" s="118">
        <f t="shared" si="6"/>
        <v>100</v>
      </c>
      <c r="AF24" s="120">
        <f>L24-AC24</f>
        <v>0</v>
      </c>
      <c r="AG24" s="120">
        <f>M24-AD24</f>
        <v>0</v>
      </c>
      <c r="AH24" s="120">
        <f>N24-AE24</f>
        <v>0</v>
      </c>
    </row>
    <row r="25" spans="2:34" ht="52.5" customHeight="1">
      <c r="B25" s="70" t="s">
        <v>31</v>
      </c>
      <c r="C25" s="94"/>
      <c r="D25" s="98">
        <v>117217</v>
      </c>
      <c r="E25" s="98">
        <v>0</v>
      </c>
      <c r="F25" s="98">
        <v>117217</v>
      </c>
      <c r="G25" s="98">
        <v>0</v>
      </c>
      <c r="H25" s="98">
        <v>117217</v>
      </c>
      <c r="I25" s="98">
        <v>0</v>
      </c>
      <c r="J25" s="98">
        <v>117217</v>
      </c>
      <c r="K25" s="98">
        <v>0</v>
      </c>
      <c r="L25" s="100">
        <f t="shared" si="0"/>
        <v>100</v>
      </c>
      <c r="M25" s="68">
        <v>0</v>
      </c>
      <c r="N25" s="100">
        <f t="shared" si="1"/>
        <v>100</v>
      </c>
      <c r="O25" s="85"/>
      <c r="P25" s="70" t="s">
        <v>31</v>
      </c>
      <c r="S25" s="4" t="str">
        <f t="shared" si="2"/>
        <v>○</v>
      </c>
      <c r="T25" s="4" t="str">
        <f t="shared" si="3"/>
        <v>○</v>
      </c>
      <c r="AC25" s="118">
        <f t="shared" si="4"/>
        <v>100</v>
      </c>
      <c r="AD25" s="118" t="e">
        <f t="shared" si="5"/>
        <v>#DIV/0!</v>
      </c>
      <c r="AE25" s="118">
        <f t="shared" si="6"/>
        <v>100</v>
      </c>
      <c r="AF25" s="120"/>
      <c r="AG25" s="120"/>
      <c r="AH25" s="120"/>
    </row>
    <row r="26" spans="2:34" ht="34.5" customHeight="1">
      <c r="B26" s="70" t="s">
        <v>32</v>
      </c>
      <c r="C26" s="94"/>
      <c r="D26" s="98">
        <v>116787</v>
      </c>
      <c r="E26" s="98">
        <v>0</v>
      </c>
      <c r="F26" s="98">
        <v>116787</v>
      </c>
      <c r="G26" s="98">
        <v>0</v>
      </c>
      <c r="H26" s="98">
        <v>116787</v>
      </c>
      <c r="I26" s="98">
        <v>0</v>
      </c>
      <c r="J26" s="98">
        <v>116787</v>
      </c>
      <c r="K26" s="98">
        <v>0</v>
      </c>
      <c r="L26" s="100">
        <f t="shared" si="0"/>
        <v>100</v>
      </c>
      <c r="M26" s="68">
        <v>0</v>
      </c>
      <c r="N26" s="100">
        <f t="shared" si="1"/>
        <v>100</v>
      </c>
      <c r="O26" s="85"/>
      <c r="P26" s="70" t="s">
        <v>32</v>
      </c>
      <c r="S26" s="4" t="str">
        <f t="shared" si="2"/>
        <v>○</v>
      </c>
      <c r="T26" s="4" t="str">
        <f t="shared" si="3"/>
        <v>○</v>
      </c>
      <c r="AC26" s="118">
        <f t="shared" si="4"/>
        <v>100</v>
      </c>
      <c r="AD26" s="118" t="e">
        <f t="shared" si="5"/>
        <v>#DIV/0!</v>
      </c>
      <c r="AE26" s="118">
        <f t="shared" si="6"/>
        <v>100</v>
      </c>
      <c r="AF26" s="120"/>
      <c r="AG26" s="120"/>
      <c r="AH26" s="120"/>
    </row>
    <row r="27" spans="2:34" ht="34.5" customHeight="1">
      <c r="B27" s="70" t="s">
        <v>71</v>
      </c>
      <c r="C27" s="94"/>
      <c r="D27" s="98">
        <v>139172</v>
      </c>
      <c r="E27" s="98">
        <v>0</v>
      </c>
      <c r="F27" s="98">
        <v>139172</v>
      </c>
      <c r="G27" s="98">
        <v>0</v>
      </c>
      <c r="H27" s="98">
        <v>139172</v>
      </c>
      <c r="I27" s="98">
        <v>0</v>
      </c>
      <c r="J27" s="98">
        <v>139172</v>
      </c>
      <c r="K27" s="98">
        <v>0</v>
      </c>
      <c r="L27" s="100">
        <f t="shared" si="0"/>
        <v>100</v>
      </c>
      <c r="M27" s="68">
        <v>0</v>
      </c>
      <c r="N27" s="100">
        <f t="shared" si="1"/>
        <v>100</v>
      </c>
      <c r="O27" s="85"/>
      <c r="P27" s="70" t="s">
        <v>71</v>
      </c>
      <c r="S27" s="4" t="str">
        <f t="shared" si="2"/>
        <v>○</v>
      </c>
      <c r="T27" s="4" t="str">
        <f t="shared" si="3"/>
        <v>○</v>
      </c>
      <c r="AC27" s="118">
        <f t="shared" si="4"/>
        <v>100</v>
      </c>
      <c r="AD27" s="118" t="e">
        <f t="shared" si="5"/>
        <v>#DIV/0!</v>
      </c>
      <c r="AE27" s="118">
        <f t="shared" si="6"/>
        <v>100</v>
      </c>
      <c r="AF27" s="120"/>
      <c r="AG27" s="120"/>
      <c r="AH27" s="120"/>
    </row>
    <row r="28" spans="2:34" ht="34.5" customHeight="1">
      <c r="B28" s="70" t="s">
        <v>33</v>
      </c>
      <c r="C28" s="94"/>
      <c r="D28" s="98">
        <v>85911</v>
      </c>
      <c r="E28" s="98">
        <v>0</v>
      </c>
      <c r="F28" s="98">
        <v>85911</v>
      </c>
      <c r="G28" s="98">
        <v>0</v>
      </c>
      <c r="H28" s="98">
        <v>85911</v>
      </c>
      <c r="I28" s="98">
        <v>0</v>
      </c>
      <c r="J28" s="98">
        <v>85911</v>
      </c>
      <c r="K28" s="98">
        <v>0</v>
      </c>
      <c r="L28" s="100">
        <f t="shared" si="0"/>
        <v>100</v>
      </c>
      <c r="M28" s="68">
        <v>0</v>
      </c>
      <c r="N28" s="100">
        <f t="shared" si="1"/>
        <v>100</v>
      </c>
      <c r="O28" s="85"/>
      <c r="P28" s="70" t="s">
        <v>33</v>
      </c>
      <c r="S28" s="4" t="str">
        <f t="shared" si="2"/>
        <v>○</v>
      </c>
      <c r="T28" s="4" t="str">
        <f t="shared" si="3"/>
        <v>○</v>
      </c>
      <c r="AC28" s="118">
        <f t="shared" si="4"/>
        <v>100</v>
      </c>
      <c r="AD28" s="118" t="e">
        <f t="shared" si="5"/>
        <v>#DIV/0!</v>
      </c>
      <c r="AE28" s="118">
        <f t="shared" si="6"/>
        <v>100</v>
      </c>
      <c r="AF28" s="120"/>
      <c r="AG28" s="120"/>
      <c r="AH28" s="120"/>
    </row>
    <row r="29" spans="2:34" ht="34.5" customHeight="1">
      <c r="B29" s="70" t="s">
        <v>34</v>
      </c>
      <c r="C29" s="94"/>
      <c r="D29" s="98">
        <v>46811</v>
      </c>
      <c r="E29" s="98">
        <v>0</v>
      </c>
      <c r="F29" s="98">
        <v>46811</v>
      </c>
      <c r="G29" s="98">
        <v>0</v>
      </c>
      <c r="H29" s="98">
        <v>46811</v>
      </c>
      <c r="I29" s="98">
        <v>0</v>
      </c>
      <c r="J29" s="98">
        <v>46811</v>
      </c>
      <c r="K29" s="98">
        <v>0</v>
      </c>
      <c r="L29" s="100">
        <f t="shared" si="0"/>
        <v>100</v>
      </c>
      <c r="M29" s="68">
        <v>0</v>
      </c>
      <c r="N29" s="100">
        <f t="shared" si="1"/>
        <v>100</v>
      </c>
      <c r="O29" s="85"/>
      <c r="P29" s="70" t="s">
        <v>34</v>
      </c>
      <c r="S29" s="4" t="str">
        <f t="shared" si="2"/>
        <v>○</v>
      </c>
      <c r="T29" s="4" t="str">
        <f t="shared" si="3"/>
        <v>○</v>
      </c>
      <c r="AC29" s="118">
        <f t="shared" si="4"/>
        <v>100</v>
      </c>
      <c r="AD29" s="118" t="e">
        <f t="shared" si="5"/>
        <v>#DIV/0!</v>
      </c>
      <c r="AE29" s="118">
        <f t="shared" si="6"/>
        <v>100</v>
      </c>
      <c r="AF29" s="120"/>
      <c r="AG29" s="120"/>
      <c r="AH29" s="120"/>
    </row>
    <row r="30" spans="2:34" ht="34.5" customHeight="1">
      <c r="B30" s="70" t="s">
        <v>35</v>
      </c>
      <c r="C30" s="94"/>
      <c r="D30" s="98">
        <v>47193</v>
      </c>
      <c r="E30" s="98">
        <v>0</v>
      </c>
      <c r="F30" s="98">
        <v>47193</v>
      </c>
      <c r="G30" s="98">
        <v>0</v>
      </c>
      <c r="H30" s="98">
        <v>47193</v>
      </c>
      <c r="I30" s="98">
        <v>0</v>
      </c>
      <c r="J30" s="98">
        <v>47193</v>
      </c>
      <c r="K30" s="98">
        <v>0</v>
      </c>
      <c r="L30" s="100">
        <f t="shared" si="0"/>
        <v>100</v>
      </c>
      <c r="M30" s="68">
        <v>0</v>
      </c>
      <c r="N30" s="100">
        <f t="shared" si="1"/>
        <v>100</v>
      </c>
      <c r="O30" s="85"/>
      <c r="P30" s="70" t="s">
        <v>35</v>
      </c>
      <c r="S30" s="4" t="str">
        <f t="shared" si="2"/>
        <v>○</v>
      </c>
      <c r="T30" s="4" t="str">
        <f t="shared" si="3"/>
        <v>○</v>
      </c>
      <c r="AC30" s="118">
        <f t="shared" si="4"/>
        <v>100</v>
      </c>
      <c r="AD30" s="118" t="e">
        <f t="shared" si="5"/>
        <v>#DIV/0!</v>
      </c>
      <c r="AE30" s="118">
        <f t="shared" si="6"/>
        <v>100</v>
      </c>
      <c r="AF30" s="120"/>
      <c r="AG30" s="120"/>
      <c r="AH30" s="120"/>
    </row>
    <row r="31" spans="2:34" ht="52.5" customHeight="1">
      <c r="B31" s="71" t="s">
        <v>68</v>
      </c>
      <c r="C31" s="94"/>
      <c r="D31" s="98">
        <f aca="true" t="shared" si="8" ref="D31:K31">SUM(D25:D30)</f>
        <v>553091</v>
      </c>
      <c r="E31" s="98">
        <f t="shared" si="8"/>
        <v>0</v>
      </c>
      <c r="F31" s="98">
        <f t="shared" si="8"/>
        <v>553091</v>
      </c>
      <c r="G31" s="98">
        <f t="shared" si="8"/>
        <v>0</v>
      </c>
      <c r="H31" s="98">
        <f t="shared" si="8"/>
        <v>553091</v>
      </c>
      <c r="I31" s="98">
        <f t="shared" si="8"/>
        <v>0</v>
      </c>
      <c r="J31" s="98">
        <f t="shared" si="8"/>
        <v>553091</v>
      </c>
      <c r="K31" s="98">
        <f t="shared" si="8"/>
        <v>0</v>
      </c>
      <c r="L31" s="100">
        <f t="shared" si="0"/>
        <v>100</v>
      </c>
      <c r="M31" s="68">
        <v>0</v>
      </c>
      <c r="N31" s="100">
        <f t="shared" si="1"/>
        <v>100</v>
      </c>
      <c r="O31" s="85"/>
      <c r="P31" s="71" t="s">
        <v>68</v>
      </c>
      <c r="S31" s="4" t="str">
        <f t="shared" si="2"/>
        <v>○</v>
      </c>
      <c r="T31" s="4" t="str">
        <f t="shared" si="3"/>
        <v>○</v>
      </c>
      <c r="AC31" s="118">
        <f t="shared" si="4"/>
        <v>100</v>
      </c>
      <c r="AD31" s="118" t="e">
        <f t="shared" si="5"/>
        <v>#DIV/0!</v>
      </c>
      <c r="AE31" s="118">
        <f t="shared" si="6"/>
        <v>100</v>
      </c>
      <c r="AF31" s="120">
        <f aca="true" t="shared" si="9" ref="AF31:AH32">L31-AC31</f>
        <v>0</v>
      </c>
      <c r="AG31" s="120" t="e">
        <f t="shared" si="9"/>
        <v>#DIV/0!</v>
      </c>
      <c r="AH31" s="120">
        <f t="shared" si="9"/>
        <v>0</v>
      </c>
    </row>
    <row r="32" spans="2:34" ht="52.5" customHeight="1">
      <c r="B32" s="71" t="s">
        <v>69</v>
      </c>
      <c r="C32" s="94"/>
      <c r="D32" s="98">
        <f aca="true" t="shared" si="10" ref="D32:K32">D24+D31</f>
        <v>9232598</v>
      </c>
      <c r="E32" s="98">
        <f t="shared" si="10"/>
        <v>252</v>
      </c>
      <c r="F32" s="98">
        <f t="shared" si="10"/>
        <v>9232850</v>
      </c>
      <c r="G32" s="98">
        <f t="shared" si="10"/>
        <v>0</v>
      </c>
      <c r="H32" s="98">
        <f t="shared" si="10"/>
        <v>9232598</v>
      </c>
      <c r="I32" s="98">
        <f t="shared" si="10"/>
        <v>0</v>
      </c>
      <c r="J32" s="98">
        <f t="shared" si="10"/>
        <v>9232598</v>
      </c>
      <c r="K32" s="98">
        <f t="shared" si="10"/>
        <v>0</v>
      </c>
      <c r="L32" s="100">
        <f t="shared" si="0"/>
        <v>100</v>
      </c>
      <c r="M32" s="68">
        <v>0</v>
      </c>
      <c r="N32" s="100">
        <f t="shared" si="1"/>
        <v>100</v>
      </c>
      <c r="O32" s="85"/>
      <c r="P32" s="71" t="s">
        <v>69</v>
      </c>
      <c r="S32" s="4" t="str">
        <f t="shared" si="2"/>
        <v>○</v>
      </c>
      <c r="T32" s="4" t="str">
        <f t="shared" si="3"/>
        <v>○</v>
      </c>
      <c r="AC32" s="118">
        <f t="shared" si="4"/>
        <v>100</v>
      </c>
      <c r="AD32" s="118">
        <f t="shared" si="5"/>
        <v>0</v>
      </c>
      <c r="AE32" s="118">
        <f t="shared" si="6"/>
        <v>100</v>
      </c>
      <c r="AF32" s="120">
        <f t="shared" si="9"/>
        <v>0</v>
      </c>
      <c r="AG32" s="120">
        <f t="shared" si="9"/>
        <v>0</v>
      </c>
      <c r="AH32" s="120">
        <f t="shared" si="9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26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J31" sqref="J3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45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37</v>
      </c>
      <c r="E11" s="67">
        <v>0</v>
      </c>
      <c r="F11" s="67">
        <v>37</v>
      </c>
      <c r="G11" s="67">
        <v>0</v>
      </c>
      <c r="H11" s="67">
        <v>37</v>
      </c>
      <c r="I11" s="67">
        <v>0</v>
      </c>
      <c r="J11" s="67">
        <v>37</v>
      </c>
      <c r="K11" s="67">
        <v>0</v>
      </c>
      <c r="L11" s="68">
        <f>ROUND(H11/D11*100,1)</f>
        <v>100</v>
      </c>
      <c r="M11" s="68">
        <v>0</v>
      </c>
      <c r="N11" s="75">
        <f>ROUND(J11/F11*100,1)</f>
        <v>100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100</v>
      </c>
      <c r="AD11" s="63" t="e">
        <f>ROUND(I11/E11*100,1)</f>
        <v>#DIV/0!</v>
      </c>
      <c r="AE11" s="63">
        <f>ROUND(J11/F11*100,1)</f>
        <v>100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00">
        <v>0</v>
      </c>
      <c r="M12" s="100">
        <v>0</v>
      </c>
      <c r="N12" s="100">
        <v>0</v>
      </c>
      <c r="O12" s="85"/>
      <c r="P12" s="70" t="s">
        <v>26</v>
      </c>
      <c r="S12" s="4" t="str">
        <f aca="true" t="shared" si="0" ref="S12:S32">IF(F12=SUM(D12:E12),"○","×")</f>
        <v>○</v>
      </c>
      <c r="T12" s="4" t="str">
        <f aca="true" t="shared" si="1" ref="T12:T32">IF(J12=SUM(H12:I12),"○","×")</f>
        <v>○</v>
      </c>
      <c r="AC12" s="63" t="e">
        <f aca="true" t="shared" si="2" ref="AC12:AC32">ROUND(H12/D12*100,1)</f>
        <v>#DIV/0!</v>
      </c>
      <c r="AD12" s="63" t="e">
        <f aca="true" t="shared" si="3" ref="AD12:AD32">ROUND(I12/E12*100,1)</f>
        <v>#DIV/0!</v>
      </c>
      <c r="AE12" s="63" t="e">
        <f aca="true" t="shared" si="4" ref="AE12:AE32">ROUND(J12/F12*100,1)</f>
        <v>#DIV/0!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100">
        <v>0</v>
      </c>
      <c r="M13" s="100">
        <v>0</v>
      </c>
      <c r="N13" s="100">
        <v>0</v>
      </c>
      <c r="O13" s="85"/>
      <c r="P13" s="70" t="s">
        <v>27</v>
      </c>
      <c r="S13" s="4" t="str">
        <f t="shared" si="0"/>
        <v>○</v>
      </c>
      <c r="T13" s="4" t="str">
        <f t="shared" si="1"/>
        <v>○</v>
      </c>
      <c r="AC13" s="63" t="e">
        <f t="shared" si="2"/>
        <v>#DIV/0!</v>
      </c>
      <c r="AD13" s="63" t="e">
        <f t="shared" si="3"/>
        <v>#DIV/0!</v>
      </c>
      <c r="AE13" s="63" t="e">
        <f t="shared" si="4"/>
        <v>#DIV/0!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100">
        <v>0</v>
      </c>
      <c r="M14" s="100">
        <v>0</v>
      </c>
      <c r="N14" s="100">
        <v>0</v>
      </c>
      <c r="O14" s="85"/>
      <c r="P14" s="70" t="s">
        <v>28</v>
      </c>
      <c r="S14" s="4" t="str">
        <f t="shared" si="0"/>
        <v>○</v>
      </c>
      <c r="T14" s="4" t="str">
        <f t="shared" si="1"/>
        <v>○</v>
      </c>
      <c r="AC14" s="63" t="e">
        <f t="shared" si="2"/>
        <v>#DIV/0!</v>
      </c>
      <c r="AD14" s="63" t="e">
        <f t="shared" si="3"/>
        <v>#DIV/0!</v>
      </c>
      <c r="AE14" s="63" t="e">
        <f t="shared" si="4"/>
        <v>#DIV/0!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00">
        <v>0</v>
      </c>
      <c r="M15" s="100">
        <v>0</v>
      </c>
      <c r="N15" s="100">
        <v>0</v>
      </c>
      <c r="O15" s="85"/>
      <c r="P15" s="70" t="s">
        <v>29</v>
      </c>
      <c r="S15" s="4" t="str">
        <f t="shared" si="0"/>
        <v>○</v>
      </c>
      <c r="T15" s="4" t="str">
        <f t="shared" si="1"/>
        <v>○</v>
      </c>
      <c r="AC15" s="63" t="e">
        <f t="shared" si="2"/>
        <v>#DIV/0!</v>
      </c>
      <c r="AD15" s="63" t="e">
        <f t="shared" si="3"/>
        <v>#DIV/0!</v>
      </c>
      <c r="AE15" s="63" t="e">
        <f t="shared" si="4"/>
        <v>#DIV/0!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00">
        <v>0</v>
      </c>
      <c r="M16" s="100">
        <v>0</v>
      </c>
      <c r="N16" s="100">
        <v>0</v>
      </c>
      <c r="O16" s="85"/>
      <c r="P16" s="70" t="s">
        <v>30</v>
      </c>
      <c r="S16" s="4" t="str">
        <f t="shared" si="0"/>
        <v>○</v>
      </c>
      <c r="T16" s="4" t="str">
        <f t="shared" si="1"/>
        <v>○</v>
      </c>
      <c r="AC16" s="63" t="e">
        <f t="shared" si="2"/>
        <v>#DIV/0!</v>
      </c>
      <c r="AD16" s="63" t="e">
        <f t="shared" si="3"/>
        <v>#DIV/0!</v>
      </c>
      <c r="AE16" s="63" t="e">
        <f t="shared" si="4"/>
        <v>#DIV/0!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00">
        <v>0</v>
      </c>
      <c r="M17" s="100">
        <v>0</v>
      </c>
      <c r="N17" s="100">
        <v>0</v>
      </c>
      <c r="O17" s="85"/>
      <c r="P17" s="70" t="s">
        <v>60</v>
      </c>
      <c r="S17" s="4" t="str">
        <f t="shared" si="0"/>
        <v>○</v>
      </c>
      <c r="T17" s="4" t="str">
        <f t="shared" si="1"/>
        <v>○</v>
      </c>
      <c r="AC17" s="63" t="e">
        <f t="shared" si="2"/>
        <v>#DIV/0!</v>
      </c>
      <c r="AD17" s="63" t="e">
        <f t="shared" si="3"/>
        <v>#DIV/0!</v>
      </c>
      <c r="AE17" s="63" t="e">
        <f t="shared" si="4"/>
        <v>#DIV/0!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1202</v>
      </c>
      <c r="E18" s="98">
        <v>0</v>
      </c>
      <c r="F18" s="98">
        <v>1202</v>
      </c>
      <c r="G18" s="98">
        <v>0</v>
      </c>
      <c r="H18" s="98">
        <v>1202</v>
      </c>
      <c r="I18" s="98">
        <v>0</v>
      </c>
      <c r="J18" s="98">
        <v>1202</v>
      </c>
      <c r="K18" s="98">
        <v>0</v>
      </c>
      <c r="L18" s="100">
        <f>ROUND(H18/D18*100,1)</f>
        <v>100</v>
      </c>
      <c r="M18" s="100">
        <v>0</v>
      </c>
      <c r="N18" s="100">
        <f>ROUND(J18/F18*100,1)</f>
        <v>100</v>
      </c>
      <c r="O18" s="85"/>
      <c r="P18" s="70" t="s">
        <v>61</v>
      </c>
      <c r="S18" s="4" t="str">
        <f t="shared" si="0"/>
        <v>○</v>
      </c>
      <c r="T18" s="4" t="str">
        <f t="shared" si="1"/>
        <v>○</v>
      </c>
      <c r="AC18" s="63">
        <f t="shared" si="2"/>
        <v>100</v>
      </c>
      <c r="AD18" s="63" t="e">
        <f t="shared" si="3"/>
        <v>#DIV/0!</v>
      </c>
      <c r="AE18" s="63">
        <f t="shared" si="4"/>
        <v>100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0">
        <v>0</v>
      </c>
      <c r="M19" s="100">
        <v>0</v>
      </c>
      <c r="N19" s="100">
        <v>0</v>
      </c>
      <c r="O19" s="85"/>
      <c r="P19" s="70" t="s">
        <v>62</v>
      </c>
      <c r="S19" s="4" t="str">
        <f t="shared" si="0"/>
        <v>○</v>
      </c>
      <c r="T19" s="4" t="str">
        <f t="shared" si="1"/>
        <v>○</v>
      </c>
      <c r="AC19" s="63" t="e">
        <f t="shared" si="2"/>
        <v>#DIV/0!</v>
      </c>
      <c r="AD19" s="63" t="e">
        <f t="shared" si="3"/>
        <v>#DIV/0!</v>
      </c>
      <c r="AE19" s="63" t="e">
        <f t="shared" si="4"/>
        <v>#DIV/0!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73</v>
      </c>
      <c r="E20" s="98">
        <v>0</v>
      </c>
      <c r="F20" s="98">
        <v>73</v>
      </c>
      <c r="G20" s="98">
        <v>0</v>
      </c>
      <c r="H20" s="98">
        <v>73</v>
      </c>
      <c r="I20" s="98">
        <v>0</v>
      </c>
      <c r="J20" s="98">
        <v>73</v>
      </c>
      <c r="K20" s="98">
        <v>0</v>
      </c>
      <c r="L20" s="100">
        <f>ROUND(H20/D20*100,1)</f>
        <v>100</v>
      </c>
      <c r="M20" s="100">
        <v>0</v>
      </c>
      <c r="N20" s="100">
        <f>ROUND(J20/F20*100,1)</f>
        <v>100</v>
      </c>
      <c r="O20" s="85"/>
      <c r="P20" s="70" t="s">
        <v>63</v>
      </c>
      <c r="S20" s="4" t="str">
        <f t="shared" si="0"/>
        <v>○</v>
      </c>
      <c r="T20" s="4" t="str">
        <f t="shared" si="1"/>
        <v>○</v>
      </c>
      <c r="AC20" s="63">
        <f t="shared" si="2"/>
        <v>100</v>
      </c>
      <c r="AD20" s="63" t="e">
        <f t="shared" si="3"/>
        <v>#DIV/0!</v>
      </c>
      <c r="AE20" s="63">
        <f t="shared" si="4"/>
        <v>100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0">
        <v>0</v>
      </c>
      <c r="M21" s="100">
        <v>0</v>
      </c>
      <c r="N21" s="100">
        <v>0</v>
      </c>
      <c r="O21" s="85"/>
      <c r="P21" s="70" t="s">
        <v>64</v>
      </c>
      <c r="S21" s="4" t="str">
        <f t="shared" si="0"/>
        <v>○</v>
      </c>
      <c r="T21" s="4" t="str">
        <f t="shared" si="1"/>
        <v>○</v>
      </c>
      <c r="AC21" s="63" t="e">
        <f t="shared" si="2"/>
        <v>#DIV/0!</v>
      </c>
      <c r="AD21" s="63" t="e">
        <f t="shared" si="3"/>
        <v>#DIV/0!</v>
      </c>
      <c r="AE21" s="63" t="e">
        <f t="shared" si="4"/>
        <v>#DIV/0!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100">
        <v>0</v>
      </c>
      <c r="M22" s="100">
        <v>0</v>
      </c>
      <c r="N22" s="100">
        <v>0</v>
      </c>
      <c r="O22" s="85"/>
      <c r="P22" s="70" t="s">
        <v>65</v>
      </c>
      <c r="S22" s="4" t="str">
        <f t="shared" si="0"/>
        <v>○</v>
      </c>
      <c r="T22" s="4" t="str">
        <f t="shared" si="1"/>
        <v>○</v>
      </c>
      <c r="AC22" s="63" t="e">
        <f t="shared" si="2"/>
        <v>#DIV/0!</v>
      </c>
      <c r="AD22" s="63" t="e">
        <f t="shared" si="3"/>
        <v>#DIV/0!</v>
      </c>
      <c r="AE22" s="63" t="e">
        <f t="shared" si="4"/>
        <v>#DIV/0!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3269</v>
      </c>
      <c r="E23" s="98">
        <v>0</v>
      </c>
      <c r="F23" s="98">
        <v>3269</v>
      </c>
      <c r="G23" s="98">
        <v>0</v>
      </c>
      <c r="H23" s="98">
        <v>3269</v>
      </c>
      <c r="I23" s="98">
        <v>0</v>
      </c>
      <c r="J23" s="98">
        <v>3269</v>
      </c>
      <c r="K23" s="98">
        <v>0</v>
      </c>
      <c r="L23" s="100">
        <f>ROUND(H23/D23*100,1)</f>
        <v>100</v>
      </c>
      <c r="M23" s="100">
        <v>0</v>
      </c>
      <c r="N23" s="100">
        <f>ROUND(J23/F23*100,1)</f>
        <v>100</v>
      </c>
      <c r="O23" s="85"/>
      <c r="P23" s="70" t="s">
        <v>66</v>
      </c>
      <c r="S23" s="4" t="str">
        <f t="shared" si="0"/>
        <v>○</v>
      </c>
      <c r="T23" s="4" t="str">
        <f t="shared" si="1"/>
        <v>○</v>
      </c>
      <c r="AC23" s="63">
        <f t="shared" si="2"/>
        <v>100</v>
      </c>
      <c r="AD23" s="63" t="e">
        <f t="shared" si="3"/>
        <v>#DIV/0!</v>
      </c>
      <c r="AE23" s="63">
        <f t="shared" si="4"/>
        <v>100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5" ref="D24:K24">SUM(D11:D23)</f>
        <v>4581</v>
      </c>
      <c r="E24" s="98">
        <f t="shared" si="5"/>
        <v>0</v>
      </c>
      <c r="F24" s="98">
        <f t="shared" si="5"/>
        <v>4581</v>
      </c>
      <c r="G24" s="98">
        <f t="shared" si="5"/>
        <v>0</v>
      </c>
      <c r="H24" s="98">
        <f t="shared" si="5"/>
        <v>4581</v>
      </c>
      <c r="I24" s="98">
        <f t="shared" si="5"/>
        <v>0</v>
      </c>
      <c r="J24" s="98">
        <f t="shared" si="5"/>
        <v>4581</v>
      </c>
      <c r="K24" s="98">
        <f t="shared" si="5"/>
        <v>0</v>
      </c>
      <c r="L24" s="100">
        <f>ROUND(H24/D24*100,1)</f>
        <v>100</v>
      </c>
      <c r="M24" s="100">
        <v>0</v>
      </c>
      <c r="N24" s="100">
        <f>ROUND(J24/F24*100,1)</f>
        <v>100</v>
      </c>
      <c r="O24" s="85"/>
      <c r="P24" s="71" t="s">
        <v>67</v>
      </c>
      <c r="S24" s="4" t="str">
        <f t="shared" si="0"/>
        <v>○</v>
      </c>
      <c r="T24" s="4" t="str">
        <f t="shared" si="1"/>
        <v>○</v>
      </c>
      <c r="AC24" s="63">
        <f t="shared" si="2"/>
        <v>100</v>
      </c>
      <c r="AD24" s="63" t="e">
        <f t="shared" si="3"/>
        <v>#DIV/0!</v>
      </c>
      <c r="AE24" s="63">
        <f t="shared" si="4"/>
        <v>100</v>
      </c>
      <c r="AF24" s="119">
        <f>L24-AC24</f>
        <v>0</v>
      </c>
      <c r="AG24" s="119" t="e">
        <f>M24-AD24</f>
        <v>#DIV/0!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0">
        <v>0</v>
      </c>
      <c r="M25" s="100">
        <v>0</v>
      </c>
      <c r="N25" s="100">
        <v>0</v>
      </c>
      <c r="O25" s="85"/>
      <c r="P25" s="70" t="s">
        <v>31</v>
      </c>
      <c r="S25" s="4" t="str">
        <f t="shared" si="0"/>
        <v>○</v>
      </c>
      <c r="T25" s="4" t="str">
        <f t="shared" si="1"/>
        <v>○</v>
      </c>
      <c r="AC25" s="63" t="e">
        <f t="shared" si="2"/>
        <v>#DIV/0!</v>
      </c>
      <c r="AD25" s="63" t="e">
        <f t="shared" si="3"/>
        <v>#DIV/0!</v>
      </c>
      <c r="AE25" s="63" t="e">
        <f t="shared" si="4"/>
        <v>#DIV/0!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0">
        <v>0</v>
      </c>
      <c r="M26" s="100">
        <v>0</v>
      </c>
      <c r="N26" s="100">
        <v>0</v>
      </c>
      <c r="O26" s="85"/>
      <c r="P26" s="70" t="s">
        <v>32</v>
      </c>
      <c r="S26" s="4" t="str">
        <f t="shared" si="0"/>
        <v>○</v>
      </c>
      <c r="T26" s="4" t="str">
        <f t="shared" si="1"/>
        <v>○</v>
      </c>
      <c r="AC26" s="63" t="e">
        <f t="shared" si="2"/>
        <v>#DIV/0!</v>
      </c>
      <c r="AD26" s="63" t="e">
        <f t="shared" si="3"/>
        <v>#DIV/0!</v>
      </c>
      <c r="AE26" s="63" t="e">
        <f t="shared" si="4"/>
        <v>#DIV/0!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0">
        <v>0</v>
      </c>
      <c r="M27" s="100">
        <v>0</v>
      </c>
      <c r="N27" s="100">
        <v>0</v>
      </c>
      <c r="O27" s="85"/>
      <c r="P27" s="70" t="s">
        <v>71</v>
      </c>
      <c r="S27" s="4" t="str">
        <f t="shared" si="0"/>
        <v>○</v>
      </c>
      <c r="T27" s="4" t="str">
        <f t="shared" si="1"/>
        <v>○</v>
      </c>
      <c r="AC27" s="63" t="e">
        <f t="shared" si="2"/>
        <v>#DIV/0!</v>
      </c>
      <c r="AD27" s="63" t="e">
        <f t="shared" si="3"/>
        <v>#DIV/0!</v>
      </c>
      <c r="AE27" s="63" t="e">
        <f t="shared" si="4"/>
        <v>#DIV/0!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100">
        <v>0</v>
      </c>
      <c r="N28" s="100">
        <v>0</v>
      </c>
      <c r="O28" s="85"/>
      <c r="P28" s="70" t="s">
        <v>33</v>
      </c>
      <c r="S28" s="4" t="str">
        <f t="shared" si="0"/>
        <v>○</v>
      </c>
      <c r="T28" s="4" t="str">
        <f t="shared" si="1"/>
        <v>○</v>
      </c>
      <c r="AC28" s="63" t="e">
        <f t="shared" si="2"/>
        <v>#DIV/0!</v>
      </c>
      <c r="AD28" s="63" t="e">
        <f t="shared" si="3"/>
        <v>#DIV/0!</v>
      </c>
      <c r="AE28" s="63" t="e">
        <f t="shared" si="4"/>
        <v>#DIV/0!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0">
        <v>0</v>
      </c>
      <c r="M29" s="100">
        <v>0</v>
      </c>
      <c r="N29" s="100">
        <v>0</v>
      </c>
      <c r="O29" s="85"/>
      <c r="P29" s="70" t="s">
        <v>34</v>
      </c>
      <c r="S29" s="4" t="str">
        <f t="shared" si="0"/>
        <v>○</v>
      </c>
      <c r="T29" s="4" t="str">
        <f t="shared" si="1"/>
        <v>○</v>
      </c>
      <c r="AC29" s="63" t="e">
        <f t="shared" si="2"/>
        <v>#DIV/0!</v>
      </c>
      <c r="AD29" s="63" t="e">
        <f t="shared" si="3"/>
        <v>#DIV/0!</v>
      </c>
      <c r="AE29" s="63" t="e">
        <f t="shared" si="4"/>
        <v>#DIV/0!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826</v>
      </c>
      <c r="E30" s="98">
        <v>0</v>
      </c>
      <c r="F30" s="98">
        <v>826</v>
      </c>
      <c r="G30" s="98">
        <v>0</v>
      </c>
      <c r="H30" s="98">
        <v>826</v>
      </c>
      <c r="I30" s="98">
        <v>0</v>
      </c>
      <c r="J30" s="98">
        <v>826</v>
      </c>
      <c r="K30" s="98">
        <v>0</v>
      </c>
      <c r="L30" s="100">
        <f>ROUND(H30/D30*100,1)</f>
        <v>100</v>
      </c>
      <c r="M30" s="100">
        <v>0</v>
      </c>
      <c r="N30" s="100">
        <f>ROUND(J30/F30*100,1)</f>
        <v>100</v>
      </c>
      <c r="O30" s="85"/>
      <c r="P30" s="70" t="s">
        <v>35</v>
      </c>
      <c r="S30" s="4" t="str">
        <f t="shared" si="0"/>
        <v>○</v>
      </c>
      <c r="T30" s="4" t="str">
        <f t="shared" si="1"/>
        <v>○</v>
      </c>
      <c r="AC30" s="63">
        <f t="shared" si="2"/>
        <v>100</v>
      </c>
      <c r="AD30" s="63" t="e">
        <f t="shared" si="3"/>
        <v>#DIV/0!</v>
      </c>
      <c r="AE30" s="63">
        <f t="shared" si="4"/>
        <v>100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6" ref="D31:K31">SUM(D25:D30)</f>
        <v>826</v>
      </c>
      <c r="E31" s="98">
        <f t="shared" si="6"/>
        <v>0</v>
      </c>
      <c r="F31" s="98">
        <f t="shared" si="6"/>
        <v>826</v>
      </c>
      <c r="G31" s="98">
        <f t="shared" si="6"/>
        <v>0</v>
      </c>
      <c r="H31" s="98">
        <f t="shared" si="6"/>
        <v>826</v>
      </c>
      <c r="I31" s="98">
        <f t="shared" si="6"/>
        <v>0</v>
      </c>
      <c r="J31" s="98">
        <f t="shared" si="6"/>
        <v>826</v>
      </c>
      <c r="K31" s="98">
        <f t="shared" si="6"/>
        <v>0</v>
      </c>
      <c r="L31" s="100">
        <f>ROUND(H31/D31*100,1)</f>
        <v>100</v>
      </c>
      <c r="M31" s="100">
        <v>0</v>
      </c>
      <c r="N31" s="100">
        <f>ROUND(J31/F31*100,1)</f>
        <v>100</v>
      </c>
      <c r="O31" s="85"/>
      <c r="P31" s="71" t="s">
        <v>68</v>
      </c>
      <c r="S31" s="4" t="str">
        <f t="shared" si="0"/>
        <v>○</v>
      </c>
      <c r="T31" s="4" t="str">
        <f t="shared" si="1"/>
        <v>○</v>
      </c>
      <c r="AC31" s="63">
        <f t="shared" si="2"/>
        <v>100</v>
      </c>
      <c r="AD31" s="63" t="e">
        <f t="shared" si="3"/>
        <v>#DIV/0!</v>
      </c>
      <c r="AE31" s="63">
        <f t="shared" si="4"/>
        <v>100</v>
      </c>
      <c r="AF31" s="119">
        <f aca="true" t="shared" si="7" ref="AF31:AH32">L31-AC31</f>
        <v>0</v>
      </c>
      <c r="AG31" s="119" t="e">
        <f t="shared" si="7"/>
        <v>#DIV/0!</v>
      </c>
      <c r="AH31" s="119">
        <f t="shared" si="7"/>
        <v>0</v>
      </c>
    </row>
    <row r="32" spans="2:34" ht="52.5" customHeight="1">
      <c r="B32" s="71" t="s">
        <v>69</v>
      </c>
      <c r="C32" s="94"/>
      <c r="D32" s="98">
        <f aca="true" t="shared" si="8" ref="D32:K32">D24+D31</f>
        <v>5407</v>
      </c>
      <c r="E32" s="98">
        <f t="shared" si="8"/>
        <v>0</v>
      </c>
      <c r="F32" s="98">
        <f t="shared" si="8"/>
        <v>5407</v>
      </c>
      <c r="G32" s="98">
        <f t="shared" si="8"/>
        <v>0</v>
      </c>
      <c r="H32" s="98">
        <f t="shared" si="8"/>
        <v>5407</v>
      </c>
      <c r="I32" s="98">
        <f t="shared" si="8"/>
        <v>0</v>
      </c>
      <c r="J32" s="98">
        <f t="shared" si="8"/>
        <v>5407</v>
      </c>
      <c r="K32" s="98">
        <f t="shared" si="8"/>
        <v>0</v>
      </c>
      <c r="L32" s="100">
        <f>ROUND(H32/D32*100,1)</f>
        <v>100</v>
      </c>
      <c r="M32" s="100">
        <v>0</v>
      </c>
      <c r="N32" s="100">
        <f>ROUND(J32/F32*100,1)</f>
        <v>100</v>
      </c>
      <c r="O32" s="85"/>
      <c r="P32" s="71" t="s">
        <v>69</v>
      </c>
      <c r="S32" s="4" t="str">
        <f t="shared" si="0"/>
        <v>○</v>
      </c>
      <c r="T32" s="4" t="str">
        <f t="shared" si="1"/>
        <v>○</v>
      </c>
      <c r="AC32" s="63">
        <f t="shared" si="2"/>
        <v>100</v>
      </c>
      <c r="AD32" s="63" t="e">
        <f t="shared" si="3"/>
        <v>#DIV/0!</v>
      </c>
      <c r="AE32" s="63">
        <f t="shared" si="4"/>
        <v>100</v>
      </c>
      <c r="AF32" s="119">
        <f t="shared" si="7"/>
        <v>0</v>
      </c>
      <c r="AG32" s="119" t="e">
        <f t="shared" si="7"/>
        <v>#DIV/0!</v>
      </c>
      <c r="AH32" s="119">
        <f t="shared" si="7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11" sqref="H11:K23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21" s="53" customFormat="1" ht="15" thickBot="1">
      <c r="A6" s="52"/>
      <c r="B6" s="51" t="s">
        <v>46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  <c r="U6" s="53" t="s">
        <v>85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4" t="s">
        <v>88</v>
      </c>
      <c r="V7" s="124"/>
      <c r="W7" s="124"/>
      <c r="X7" s="124"/>
      <c r="Y7" s="124" t="s">
        <v>89</v>
      </c>
      <c r="Z7" s="124"/>
      <c r="AA7" s="124"/>
      <c r="AB7" s="124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13"/>
      <c r="V8" s="113"/>
      <c r="W8" s="113"/>
      <c r="X8" s="114" t="s">
        <v>6</v>
      </c>
      <c r="Y8" s="113"/>
      <c r="Z8" s="113"/>
      <c r="AA8" s="113"/>
      <c r="AB8" s="114" t="s">
        <v>6</v>
      </c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  <c r="U9" s="117" t="s">
        <v>7</v>
      </c>
      <c r="V9" s="117" t="s">
        <v>8</v>
      </c>
      <c r="W9" s="117" t="s">
        <v>9</v>
      </c>
      <c r="X9" s="117" t="s">
        <v>10</v>
      </c>
      <c r="Y9" s="117" t="s">
        <v>7</v>
      </c>
      <c r="Z9" s="117" t="s">
        <v>8</v>
      </c>
      <c r="AA9" s="117" t="s">
        <v>9</v>
      </c>
      <c r="AB9" s="117" t="s">
        <v>10</v>
      </c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  <c r="U10" s="115" t="s">
        <v>14</v>
      </c>
      <c r="V10" s="115" t="s">
        <v>15</v>
      </c>
      <c r="W10" s="115" t="s">
        <v>16</v>
      </c>
      <c r="X10" s="116" t="s">
        <v>17</v>
      </c>
      <c r="Y10" s="115" t="s">
        <v>18</v>
      </c>
      <c r="Z10" s="115" t="s">
        <v>19</v>
      </c>
      <c r="AA10" s="115" t="s">
        <v>20</v>
      </c>
      <c r="AB10" s="116" t="s">
        <v>21</v>
      </c>
    </row>
    <row r="11" spans="1:34" ht="52.5" customHeight="1">
      <c r="A11" s="11"/>
      <c r="B11" s="70" t="s">
        <v>25</v>
      </c>
      <c r="C11" s="12"/>
      <c r="D11" s="67">
        <v>21165</v>
      </c>
      <c r="E11" s="67">
        <v>50633</v>
      </c>
      <c r="F11" s="67">
        <v>71798</v>
      </c>
      <c r="G11" s="67">
        <v>0</v>
      </c>
      <c r="H11" s="67">
        <v>19712</v>
      </c>
      <c r="I11" s="67">
        <v>67</v>
      </c>
      <c r="J11" s="67">
        <v>19779</v>
      </c>
      <c r="K11" s="67">
        <v>0</v>
      </c>
      <c r="L11" s="68">
        <f>ROUND(H11/D11*100,1)</f>
        <v>93.1</v>
      </c>
      <c r="M11" s="68">
        <f>ROUND(I11/E11*100,1)</f>
        <v>0.1</v>
      </c>
      <c r="N11" s="106">
        <f>ROUND(J11/F11*100,1)</f>
        <v>27.5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U11" s="4" t="str">
        <f>IF(D11=その１９!D11+その２０!D11,"○","×")</f>
        <v>○</v>
      </c>
      <c r="V11" s="4" t="str">
        <f>IF(E11=その１９!E11+その２０!E11,"○","×")</f>
        <v>○</v>
      </c>
      <c r="W11" s="4" t="str">
        <f>IF(F11=その１９!F11+その２０!F11,"○","×")</f>
        <v>○</v>
      </c>
      <c r="X11" s="4" t="str">
        <f>IF(G11=その１９!G11+その２０!G11,"○","×")</f>
        <v>○</v>
      </c>
      <c r="Y11" s="4" t="str">
        <f>IF(H11=その１９!H11+その２０!H11,"○","×")</f>
        <v>○</v>
      </c>
      <c r="Z11" s="4" t="str">
        <f>IF(I11=その１９!I11+その２０!I11,"○","×")</f>
        <v>○</v>
      </c>
      <c r="AA11" s="4" t="str">
        <f>IF(J11=その１９!J11+その２０!J11,"○","×")</f>
        <v>○</v>
      </c>
      <c r="AB11" s="4" t="str">
        <f>IF(K11=その１９!K11+その２０!K11,"○","×")</f>
        <v>○</v>
      </c>
      <c r="AC11" s="63">
        <f>ROUND(H11/D11*100,1)</f>
        <v>93.1</v>
      </c>
      <c r="AD11" s="63">
        <f>ROUND(I11/E11*100,1)</f>
        <v>0.1</v>
      </c>
      <c r="AE11" s="63">
        <f>ROUND(J11/F11*100,1)</f>
        <v>27.5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68">
        <v>0</v>
      </c>
      <c r="M12" s="68">
        <v>0</v>
      </c>
      <c r="N12" s="108">
        <v>0</v>
      </c>
      <c r="O12" s="85"/>
      <c r="P12" s="70" t="s">
        <v>26</v>
      </c>
      <c r="S12" s="4" t="str">
        <f aca="true" t="shared" si="0" ref="S12:S32">IF(F12=SUM(D12:E12),"○","×")</f>
        <v>○</v>
      </c>
      <c r="T12" s="4" t="str">
        <f aca="true" t="shared" si="1" ref="T12:T32">IF(J12=SUM(H12:I12),"○","×")</f>
        <v>○</v>
      </c>
      <c r="U12" s="4" t="str">
        <f>IF(D12=その１９!D12+その２０!D12,"○","×")</f>
        <v>○</v>
      </c>
      <c r="V12" s="4" t="str">
        <f>IF(E12=その１９!E12+その２０!E12,"○","×")</f>
        <v>○</v>
      </c>
      <c r="W12" s="4" t="str">
        <f>IF(F12=その１９!F12+その２０!F12,"○","×")</f>
        <v>○</v>
      </c>
      <c r="X12" s="4" t="str">
        <f>IF(G12=その１９!G12+その２０!G12,"○","×")</f>
        <v>○</v>
      </c>
      <c r="Y12" s="4" t="str">
        <f>IF(H12=その１９!H12+その２０!H12,"○","×")</f>
        <v>○</v>
      </c>
      <c r="Z12" s="4" t="str">
        <f>IF(I12=その１９!I12+その２０!I12,"○","×")</f>
        <v>○</v>
      </c>
      <c r="AA12" s="4" t="str">
        <f>IF(J12=その１９!J12+その２０!J12,"○","×")</f>
        <v>○</v>
      </c>
      <c r="AB12" s="4" t="str">
        <f>IF(K12=その１９!K12+その２０!K12,"○","×")</f>
        <v>○</v>
      </c>
      <c r="AC12" s="63" t="e">
        <f aca="true" t="shared" si="2" ref="AC12:AC32">ROUND(H12/D12*100,1)</f>
        <v>#DIV/0!</v>
      </c>
      <c r="AD12" s="63" t="e">
        <f aca="true" t="shared" si="3" ref="AD12:AD32">ROUND(I12/E12*100,1)</f>
        <v>#DIV/0!</v>
      </c>
      <c r="AE12" s="63" t="e">
        <f aca="true" t="shared" si="4" ref="AE12:AE32">ROUND(J12/F12*100,1)</f>
        <v>#DIV/0!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0</v>
      </c>
      <c r="E13" s="98">
        <v>1295</v>
      </c>
      <c r="F13" s="98">
        <v>1295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68">
        <v>0</v>
      </c>
      <c r="M13" s="68">
        <f>ROUND(I13/E13*100,1)</f>
        <v>0</v>
      </c>
      <c r="N13" s="108">
        <f>ROUND(J13/F13*100,1)</f>
        <v>0</v>
      </c>
      <c r="O13" s="85"/>
      <c r="P13" s="70" t="s">
        <v>27</v>
      </c>
      <c r="S13" s="4" t="str">
        <f t="shared" si="0"/>
        <v>○</v>
      </c>
      <c r="T13" s="4" t="str">
        <f t="shared" si="1"/>
        <v>○</v>
      </c>
      <c r="U13" s="4" t="str">
        <f>IF(D13=その１９!D13+その２０!D13,"○","×")</f>
        <v>○</v>
      </c>
      <c r="V13" s="4" t="str">
        <f>IF(E13=その１９!E13+その２０!E13,"○","×")</f>
        <v>○</v>
      </c>
      <c r="W13" s="4" t="str">
        <f>IF(F13=その１９!F13+その２０!F13,"○","×")</f>
        <v>○</v>
      </c>
      <c r="X13" s="4" t="str">
        <f>IF(G13=その１９!G13+その２０!G13,"○","×")</f>
        <v>○</v>
      </c>
      <c r="Y13" s="4" t="str">
        <f>IF(H13=その１９!H13+その２０!H13,"○","×")</f>
        <v>○</v>
      </c>
      <c r="Z13" s="4" t="str">
        <f>IF(I13=その１９!I13+その２０!I13,"○","×")</f>
        <v>○</v>
      </c>
      <c r="AA13" s="4" t="str">
        <f>IF(J13=その１９!J13+その２０!J13,"○","×")</f>
        <v>○</v>
      </c>
      <c r="AB13" s="4" t="str">
        <f>IF(K13=その１９!K13+その２０!K13,"○","×")</f>
        <v>○</v>
      </c>
      <c r="AC13" s="63" t="e">
        <f t="shared" si="2"/>
        <v>#DIV/0!</v>
      </c>
      <c r="AD13" s="63">
        <f t="shared" si="3"/>
        <v>0</v>
      </c>
      <c r="AE13" s="63">
        <f t="shared" si="4"/>
        <v>0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68">
        <v>0</v>
      </c>
      <c r="M14" s="68">
        <v>0</v>
      </c>
      <c r="N14" s="108">
        <v>0</v>
      </c>
      <c r="O14" s="85"/>
      <c r="P14" s="70" t="s">
        <v>28</v>
      </c>
      <c r="S14" s="4" t="str">
        <f t="shared" si="0"/>
        <v>○</v>
      </c>
      <c r="T14" s="4" t="str">
        <f t="shared" si="1"/>
        <v>○</v>
      </c>
      <c r="U14" s="4" t="str">
        <f>IF(D14=その１９!D14+その２０!D14,"○","×")</f>
        <v>○</v>
      </c>
      <c r="V14" s="4" t="str">
        <f>IF(E14=その１９!E14+その２０!E14,"○","×")</f>
        <v>○</v>
      </c>
      <c r="W14" s="4" t="str">
        <f>IF(F14=その１９!F14+その２０!F14,"○","×")</f>
        <v>○</v>
      </c>
      <c r="X14" s="4" t="str">
        <f>IF(G14=その１９!G14+その２０!G14,"○","×")</f>
        <v>○</v>
      </c>
      <c r="Y14" s="4" t="str">
        <f>IF(H14=その１９!H14+その２０!H14,"○","×")</f>
        <v>○</v>
      </c>
      <c r="Z14" s="4" t="str">
        <f>IF(I14=その１９!I14+その２０!I14,"○","×")</f>
        <v>○</v>
      </c>
      <c r="AA14" s="4" t="str">
        <f>IF(J14=その１９!J14+その２０!J14,"○","×")</f>
        <v>○</v>
      </c>
      <c r="AB14" s="4" t="str">
        <f>IF(K14=その１９!K14+その２０!K14,"○","×")</f>
        <v>○</v>
      </c>
      <c r="AC14" s="63" t="e">
        <f t="shared" si="2"/>
        <v>#DIV/0!</v>
      </c>
      <c r="AD14" s="63" t="e">
        <f t="shared" si="3"/>
        <v>#DIV/0!</v>
      </c>
      <c r="AE14" s="63" t="e">
        <f t="shared" si="4"/>
        <v>#DIV/0!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0</v>
      </c>
      <c r="E15" s="98">
        <v>7779</v>
      </c>
      <c r="F15" s="98">
        <v>7779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68">
        <v>0</v>
      </c>
      <c r="M15" s="68">
        <f>ROUND(I15/E15*100,1)</f>
        <v>0</v>
      </c>
      <c r="N15" s="108">
        <f>ROUND(J15/F15*100,1)</f>
        <v>0</v>
      </c>
      <c r="O15" s="85"/>
      <c r="P15" s="70" t="s">
        <v>29</v>
      </c>
      <c r="S15" s="4" t="str">
        <f t="shared" si="0"/>
        <v>○</v>
      </c>
      <c r="T15" s="4" t="str">
        <f t="shared" si="1"/>
        <v>○</v>
      </c>
      <c r="U15" s="4" t="str">
        <f>IF(D15=その１９!D15+その２０!D15,"○","×")</f>
        <v>○</v>
      </c>
      <c r="V15" s="4" t="str">
        <f>IF(E15=その１９!E15+その２０!E15,"○","×")</f>
        <v>○</v>
      </c>
      <c r="W15" s="4" t="str">
        <f>IF(F15=その１９!F15+その２０!F15,"○","×")</f>
        <v>○</v>
      </c>
      <c r="X15" s="4" t="str">
        <f>IF(G15=その１９!G15+その２０!G15,"○","×")</f>
        <v>○</v>
      </c>
      <c r="Y15" s="4" t="str">
        <f>IF(H15=その１９!H15+その２０!H15,"○","×")</f>
        <v>○</v>
      </c>
      <c r="Z15" s="4" t="str">
        <f>IF(I15=その１９!I15+その２０!I15,"○","×")</f>
        <v>○</v>
      </c>
      <c r="AA15" s="4" t="str">
        <f>IF(J15=その１９!J15+その２０!J15,"○","×")</f>
        <v>○</v>
      </c>
      <c r="AB15" s="4" t="str">
        <f>IF(K15=その１９!K15+その２０!K15,"○","×")</f>
        <v>○</v>
      </c>
      <c r="AC15" s="63" t="e">
        <f t="shared" si="2"/>
        <v>#DIV/0!</v>
      </c>
      <c r="AD15" s="63">
        <f t="shared" si="3"/>
        <v>0</v>
      </c>
      <c r="AE15" s="63">
        <f t="shared" si="4"/>
        <v>0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68">
        <v>0</v>
      </c>
      <c r="M16" s="68">
        <v>0</v>
      </c>
      <c r="N16" s="108">
        <v>0</v>
      </c>
      <c r="O16" s="85"/>
      <c r="P16" s="70" t="s">
        <v>30</v>
      </c>
      <c r="S16" s="4" t="str">
        <f t="shared" si="0"/>
        <v>○</v>
      </c>
      <c r="T16" s="4" t="str">
        <f t="shared" si="1"/>
        <v>○</v>
      </c>
      <c r="U16" s="4" t="str">
        <f>IF(D16=その１９!D16+その２０!D16,"○","×")</f>
        <v>○</v>
      </c>
      <c r="V16" s="4" t="str">
        <f>IF(E16=その１９!E16+その２０!E16,"○","×")</f>
        <v>○</v>
      </c>
      <c r="W16" s="4" t="str">
        <f>IF(F16=その１９!F16+その２０!F16,"○","×")</f>
        <v>○</v>
      </c>
      <c r="X16" s="4" t="str">
        <f>IF(G16=その１９!G16+その２０!G16,"○","×")</f>
        <v>○</v>
      </c>
      <c r="Y16" s="4" t="str">
        <f>IF(H16=その１９!H16+その２０!H16,"○","×")</f>
        <v>○</v>
      </c>
      <c r="Z16" s="4" t="str">
        <f>IF(I16=その１９!I16+その２０!I16,"○","×")</f>
        <v>○</v>
      </c>
      <c r="AA16" s="4" t="str">
        <f>IF(J16=その１９!J16+その２０!J16,"○","×")</f>
        <v>○</v>
      </c>
      <c r="AB16" s="4" t="str">
        <f>IF(K16=その１９!K16+その２０!K16,"○","×")</f>
        <v>○</v>
      </c>
      <c r="AC16" s="63" t="e">
        <f t="shared" si="2"/>
        <v>#DIV/0!</v>
      </c>
      <c r="AD16" s="63" t="e">
        <f t="shared" si="3"/>
        <v>#DIV/0!</v>
      </c>
      <c r="AE16" s="63" t="e">
        <f t="shared" si="4"/>
        <v>#DIV/0!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68">
        <v>0</v>
      </c>
      <c r="M17" s="68">
        <v>0</v>
      </c>
      <c r="N17" s="108">
        <v>0</v>
      </c>
      <c r="O17" s="85"/>
      <c r="P17" s="70" t="s">
        <v>60</v>
      </c>
      <c r="S17" s="4" t="str">
        <f t="shared" si="0"/>
        <v>○</v>
      </c>
      <c r="T17" s="4" t="str">
        <f t="shared" si="1"/>
        <v>○</v>
      </c>
      <c r="U17" s="4" t="str">
        <f>IF(D17=その１９!D17+その２０!D17,"○","×")</f>
        <v>○</v>
      </c>
      <c r="V17" s="4" t="str">
        <f>IF(E17=その１９!E17+その２０!E17,"○","×")</f>
        <v>○</v>
      </c>
      <c r="W17" s="4" t="str">
        <f>IF(F17=その１９!F17+その２０!F17,"○","×")</f>
        <v>○</v>
      </c>
      <c r="X17" s="4" t="str">
        <f>IF(G17=その１９!G17+その２０!G17,"○","×")</f>
        <v>○</v>
      </c>
      <c r="Y17" s="4" t="str">
        <f>IF(H17=その１９!H17+その２０!H17,"○","×")</f>
        <v>○</v>
      </c>
      <c r="Z17" s="4" t="str">
        <f>IF(I17=その１９!I17+その２０!I17,"○","×")</f>
        <v>○</v>
      </c>
      <c r="AA17" s="4" t="str">
        <f>IF(J17=その１９!J17+その２０!J17,"○","×")</f>
        <v>○</v>
      </c>
      <c r="AB17" s="4" t="str">
        <f>IF(K17=その１９!K17+その２０!K17,"○","×")</f>
        <v>○</v>
      </c>
      <c r="AC17" s="63" t="e">
        <f t="shared" si="2"/>
        <v>#DIV/0!</v>
      </c>
      <c r="AD17" s="63" t="e">
        <f t="shared" si="3"/>
        <v>#DIV/0!</v>
      </c>
      <c r="AE17" s="63" t="e">
        <f t="shared" si="4"/>
        <v>#DIV/0!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68">
        <v>0</v>
      </c>
      <c r="M18" s="68">
        <v>0</v>
      </c>
      <c r="N18" s="108">
        <v>0</v>
      </c>
      <c r="O18" s="85"/>
      <c r="P18" s="70" t="s">
        <v>61</v>
      </c>
      <c r="S18" s="4" t="str">
        <f t="shared" si="0"/>
        <v>○</v>
      </c>
      <c r="T18" s="4" t="str">
        <f t="shared" si="1"/>
        <v>○</v>
      </c>
      <c r="U18" s="4" t="str">
        <f>IF(D18=その１９!D18+その２０!D18,"○","×")</f>
        <v>○</v>
      </c>
      <c r="V18" s="4" t="str">
        <f>IF(E18=その１９!E18+その２０!E18,"○","×")</f>
        <v>○</v>
      </c>
      <c r="W18" s="4" t="str">
        <f>IF(F18=その１９!F18+その２０!F18,"○","×")</f>
        <v>○</v>
      </c>
      <c r="X18" s="4" t="str">
        <f>IF(G18=その１９!G18+その２０!G18,"○","×")</f>
        <v>○</v>
      </c>
      <c r="Y18" s="4" t="str">
        <f>IF(H18=その１９!H18+その２０!H18,"○","×")</f>
        <v>○</v>
      </c>
      <c r="Z18" s="4" t="str">
        <f>IF(I18=その１９!I18+その２０!I18,"○","×")</f>
        <v>○</v>
      </c>
      <c r="AA18" s="4" t="str">
        <f>IF(J18=その１９!J18+その２０!J18,"○","×")</f>
        <v>○</v>
      </c>
      <c r="AB18" s="4" t="str">
        <f>IF(K18=その１９!K18+その２０!K18,"○","×")</f>
        <v>○</v>
      </c>
      <c r="AC18" s="63" t="e">
        <f t="shared" si="2"/>
        <v>#DIV/0!</v>
      </c>
      <c r="AD18" s="63" t="e">
        <f t="shared" si="3"/>
        <v>#DIV/0!</v>
      </c>
      <c r="AE18" s="63" t="e">
        <f t="shared" si="4"/>
        <v>#DIV/0!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68">
        <v>0</v>
      </c>
      <c r="M19" s="68">
        <v>0</v>
      </c>
      <c r="N19" s="108">
        <v>0</v>
      </c>
      <c r="O19" s="85"/>
      <c r="P19" s="70" t="s">
        <v>62</v>
      </c>
      <c r="S19" s="4" t="str">
        <f t="shared" si="0"/>
        <v>○</v>
      </c>
      <c r="T19" s="4" t="str">
        <f t="shared" si="1"/>
        <v>○</v>
      </c>
      <c r="U19" s="4" t="str">
        <f>IF(D19=その１９!D19+その２０!D19,"○","×")</f>
        <v>○</v>
      </c>
      <c r="V19" s="4" t="str">
        <f>IF(E19=その１９!E19+その２０!E19,"○","×")</f>
        <v>○</v>
      </c>
      <c r="W19" s="4" t="str">
        <f>IF(F19=その１９!F19+その２０!F19,"○","×")</f>
        <v>○</v>
      </c>
      <c r="X19" s="4" t="str">
        <f>IF(G19=その１９!G19+その２０!G19,"○","×")</f>
        <v>○</v>
      </c>
      <c r="Y19" s="4" t="str">
        <f>IF(H19=その１９!H19+その２０!H19,"○","×")</f>
        <v>○</v>
      </c>
      <c r="Z19" s="4" t="str">
        <f>IF(I19=その１９!I19+その２０!I19,"○","×")</f>
        <v>○</v>
      </c>
      <c r="AA19" s="4" t="str">
        <f>IF(J19=その１９!J19+その２０!J19,"○","×")</f>
        <v>○</v>
      </c>
      <c r="AB19" s="4" t="str">
        <f>IF(K19=その１９!K19+その２０!K19,"○","×")</f>
        <v>○</v>
      </c>
      <c r="AC19" s="63" t="e">
        <f t="shared" si="2"/>
        <v>#DIV/0!</v>
      </c>
      <c r="AD19" s="63" t="e">
        <f t="shared" si="3"/>
        <v>#DIV/0!</v>
      </c>
      <c r="AE19" s="63" t="e">
        <f t="shared" si="4"/>
        <v>#DIV/0!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68">
        <v>0</v>
      </c>
      <c r="M20" s="68">
        <v>0</v>
      </c>
      <c r="N20" s="108">
        <v>0</v>
      </c>
      <c r="O20" s="85"/>
      <c r="P20" s="70" t="s">
        <v>63</v>
      </c>
      <c r="S20" s="4" t="str">
        <f t="shared" si="0"/>
        <v>○</v>
      </c>
      <c r="T20" s="4" t="str">
        <f t="shared" si="1"/>
        <v>○</v>
      </c>
      <c r="U20" s="4" t="str">
        <f>IF(D20=その１９!D20+その２０!D20,"○","×")</f>
        <v>○</v>
      </c>
      <c r="V20" s="4" t="str">
        <f>IF(E20=その１９!E20+その２０!E20,"○","×")</f>
        <v>○</v>
      </c>
      <c r="W20" s="4" t="str">
        <f>IF(F20=その１９!F20+その２０!F20,"○","×")</f>
        <v>○</v>
      </c>
      <c r="X20" s="4" t="str">
        <f>IF(G20=その１９!G20+その２０!G20,"○","×")</f>
        <v>○</v>
      </c>
      <c r="Y20" s="4" t="str">
        <f>IF(H20=その１９!H20+その２０!H20,"○","×")</f>
        <v>○</v>
      </c>
      <c r="Z20" s="4" t="str">
        <f>IF(I20=その１９!I20+その２０!I20,"○","×")</f>
        <v>○</v>
      </c>
      <c r="AA20" s="4" t="str">
        <f>IF(J20=その１９!J20+その２０!J20,"○","×")</f>
        <v>○</v>
      </c>
      <c r="AB20" s="4" t="str">
        <f>IF(K20=その１９!K20+その２０!K20,"○","×")</f>
        <v>○</v>
      </c>
      <c r="AC20" s="63" t="e">
        <f t="shared" si="2"/>
        <v>#DIV/0!</v>
      </c>
      <c r="AD20" s="63" t="e">
        <f t="shared" si="3"/>
        <v>#DIV/0!</v>
      </c>
      <c r="AE20" s="63" t="e">
        <f t="shared" si="4"/>
        <v>#DIV/0!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0</v>
      </c>
      <c r="E21" s="98">
        <v>422</v>
      </c>
      <c r="F21" s="98">
        <v>422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68">
        <v>0</v>
      </c>
      <c r="M21" s="68">
        <v>0</v>
      </c>
      <c r="N21" s="108">
        <f>ROUND(J21/F21*100,1)</f>
        <v>0</v>
      </c>
      <c r="O21" s="85"/>
      <c r="P21" s="70" t="s">
        <v>64</v>
      </c>
      <c r="S21" s="4" t="str">
        <f t="shared" si="0"/>
        <v>○</v>
      </c>
      <c r="T21" s="4" t="str">
        <f t="shared" si="1"/>
        <v>○</v>
      </c>
      <c r="U21" s="4" t="str">
        <f>IF(D21=その１９!D21+その２０!D21,"○","×")</f>
        <v>○</v>
      </c>
      <c r="V21" s="4" t="str">
        <f>IF(E21=その１９!E21+その２０!E21,"○","×")</f>
        <v>○</v>
      </c>
      <c r="W21" s="4" t="str">
        <f>IF(F21=その１９!F21+その２０!F21,"○","×")</f>
        <v>○</v>
      </c>
      <c r="X21" s="4" t="str">
        <f>IF(G21=その１９!G21+その２０!G21,"○","×")</f>
        <v>○</v>
      </c>
      <c r="Y21" s="4" t="str">
        <f>IF(H21=その１９!H21+その２０!H21,"○","×")</f>
        <v>○</v>
      </c>
      <c r="Z21" s="4" t="str">
        <f>IF(I21=その１９!I21+その２０!I21,"○","×")</f>
        <v>○</v>
      </c>
      <c r="AA21" s="4" t="str">
        <f>IF(J21=その１９!J21+その２０!J21,"○","×")</f>
        <v>○</v>
      </c>
      <c r="AB21" s="4" t="str">
        <f>IF(K21=その１９!K21+その２０!K21,"○","×")</f>
        <v>○</v>
      </c>
      <c r="AC21" s="63" t="e">
        <f t="shared" si="2"/>
        <v>#DIV/0!</v>
      </c>
      <c r="AD21" s="63">
        <f t="shared" si="3"/>
        <v>0</v>
      </c>
      <c r="AE21" s="63">
        <f t="shared" si="4"/>
        <v>0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68">
        <v>0</v>
      </c>
      <c r="M22" s="68">
        <v>0</v>
      </c>
      <c r="N22" s="108">
        <v>0</v>
      </c>
      <c r="O22" s="85"/>
      <c r="P22" s="70" t="s">
        <v>65</v>
      </c>
      <c r="S22" s="4" t="str">
        <f t="shared" si="0"/>
        <v>○</v>
      </c>
      <c r="T22" s="4" t="str">
        <f t="shared" si="1"/>
        <v>○</v>
      </c>
      <c r="U22" s="4" t="str">
        <f>IF(D22=その１９!D22+その２０!D22,"○","×")</f>
        <v>○</v>
      </c>
      <c r="V22" s="4" t="str">
        <f>IF(E22=その１９!E22+その２０!E22,"○","×")</f>
        <v>○</v>
      </c>
      <c r="W22" s="4" t="str">
        <f>IF(F22=その１９!F22+その２０!F22,"○","×")</f>
        <v>○</v>
      </c>
      <c r="X22" s="4" t="str">
        <f>IF(G22=その１９!G22+その２０!G22,"○","×")</f>
        <v>○</v>
      </c>
      <c r="Y22" s="4" t="str">
        <f>IF(H22=その１９!H22+その２０!H22,"○","×")</f>
        <v>○</v>
      </c>
      <c r="Z22" s="4" t="str">
        <f>IF(I22=その１９!I22+その２０!I22,"○","×")</f>
        <v>○</v>
      </c>
      <c r="AA22" s="4" t="str">
        <f>IF(J22=その１９!J22+その２０!J22,"○","×")</f>
        <v>○</v>
      </c>
      <c r="AB22" s="4" t="str">
        <f>IF(K22=その１９!K22+その２０!K22,"○","×")</f>
        <v>○</v>
      </c>
      <c r="AC22" s="63" t="e">
        <f t="shared" si="2"/>
        <v>#DIV/0!</v>
      </c>
      <c r="AD22" s="63" t="e">
        <f t="shared" si="3"/>
        <v>#DIV/0!</v>
      </c>
      <c r="AE22" s="63" t="e">
        <f t="shared" si="4"/>
        <v>#DIV/0!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68">
        <v>0</v>
      </c>
      <c r="M23" s="68">
        <v>0</v>
      </c>
      <c r="N23" s="108">
        <v>0</v>
      </c>
      <c r="O23" s="85"/>
      <c r="P23" s="70" t="s">
        <v>66</v>
      </c>
      <c r="S23" s="4" t="str">
        <f t="shared" si="0"/>
        <v>○</v>
      </c>
      <c r="T23" s="4" t="str">
        <f t="shared" si="1"/>
        <v>○</v>
      </c>
      <c r="U23" s="4" t="str">
        <f>IF(D23=その１９!D23+その２０!D23,"○","×")</f>
        <v>○</v>
      </c>
      <c r="V23" s="4" t="str">
        <f>IF(E23=その１９!E23+その２０!E23,"○","×")</f>
        <v>○</v>
      </c>
      <c r="W23" s="4" t="str">
        <f>IF(F23=その１９!F23+その２０!F23,"○","×")</f>
        <v>○</v>
      </c>
      <c r="X23" s="4" t="str">
        <f>IF(G23=その１９!G23+その２０!G23,"○","×")</f>
        <v>○</v>
      </c>
      <c r="Y23" s="4" t="str">
        <f>IF(H23=その１９!H23+その２０!H23,"○","×")</f>
        <v>○</v>
      </c>
      <c r="Z23" s="4" t="str">
        <f>IF(I23=その１９!I23+その２０!I23,"○","×")</f>
        <v>○</v>
      </c>
      <c r="AA23" s="4" t="str">
        <f>IF(J23=その１９!J23+その２０!J23,"○","×")</f>
        <v>○</v>
      </c>
      <c r="AB23" s="4" t="str">
        <f>IF(K23=その１９!K23+その２０!K23,"○","×")</f>
        <v>○</v>
      </c>
      <c r="AC23" s="63" t="e">
        <f t="shared" si="2"/>
        <v>#DIV/0!</v>
      </c>
      <c r="AD23" s="63" t="e">
        <f t="shared" si="3"/>
        <v>#DIV/0!</v>
      </c>
      <c r="AE23" s="63" t="e">
        <f t="shared" si="4"/>
        <v>#DIV/0!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5" ref="D24:K24">SUM(D11:D23)</f>
        <v>21165</v>
      </c>
      <c r="E24" s="98">
        <f t="shared" si="5"/>
        <v>60129</v>
      </c>
      <c r="F24" s="98">
        <f t="shared" si="5"/>
        <v>81294</v>
      </c>
      <c r="G24" s="98">
        <f t="shared" si="5"/>
        <v>0</v>
      </c>
      <c r="H24" s="98">
        <f t="shared" si="5"/>
        <v>19712</v>
      </c>
      <c r="I24" s="98">
        <f t="shared" si="5"/>
        <v>67</v>
      </c>
      <c r="J24" s="98">
        <f t="shared" si="5"/>
        <v>19779</v>
      </c>
      <c r="K24" s="98">
        <f t="shared" si="5"/>
        <v>0</v>
      </c>
      <c r="L24" s="68">
        <f>ROUND(H24/D24*100,1)</f>
        <v>93.1</v>
      </c>
      <c r="M24" s="68">
        <f>ROUND(I24/E24*100,1)</f>
        <v>0.1</v>
      </c>
      <c r="N24" s="108">
        <f>ROUND(J24/F24*100,1)</f>
        <v>24.3</v>
      </c>
      <c r="O24" s="85"/>
      <c r="P24" s="71" t="s">
        <v>67</v>
      </c>
      <c r="S24" s="4" t="str">
        <f t="shared" si="0"/>
        <v>○</v>
      </c>
      <c r="T24" s="4" t="str">
        <f t="shared" si="1"/>
        <v>○</v>
      </c>
      <c r="U24" s="4" t="str">
        <f>IF(D24=その１９!D24+その２０!D24,"○","×")</f>
        <v>○</v>
      </c>
      <c r="V24" s="4" t="str">
        <f>IF(E24=その１９!E24+その２０!E24,"○","×")</f>
        <v>○</v>
      </c>
      <c r="W24" s="4" t="str">
        <f>IF(F24=その１９!F24+その２０!F24,"○","×")</f>
        <v>○</v>
      </c>
      <c r="X24" s="4" t="str">
        <f>IF(G24=その１９!G24+その２０!G24,"○","×")</f>
        <v>○</v>
      </c>
      <c r="Y24" s="4" t="str">
        <f>IF(H24=その１９!H24+その２０!H24,"○","×")</f>
        <v>○</v>
      </c>
      <c r="Z24" s="4" t="str">
        <f>IF(I24=その１９!I24+その２０!I24,"○","×")</f>
        <v>○</v>
      </c>
      <c r="AA24" s="4" t="str">
        <f>IF(J24=その１９!J24+その２０!J24,"○","×")</f>
        <v>○</v>
      </c>
      <c r="AB24" s="4" t="str">
        <f>IF(K24=その１９!K24+その２０!K24,"○","×")</f>
        <v>○</v>
      </c>
      <c r="AC24" s="63">
        <f t="shared" si="2"/>
        <v>93.1</v>
      </c>
      <c r="AD24" s="63">
        <f t="shared" si="3"/>
        <v>0.1</v>
      </c>
      <c r="AE24" s="63">
        <f t="shared" si="4"/>
        <v>24.3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68">
        <v>0</v>
      </c>
      <c r="M25" s="68">
        <v>0</v>
      </c>
      <c r="N25" s="108">
        <v>0</v>
      </c>
      <c r="O25" s="85"/>
      <c r="P25" s="70" t="s">
        <v>31</v>
      </c>
      <c r="S25" s="4" t="str">
        <f t="shared" si="0"/>
        <v>○</v>
      </c>
      <c r="T25" s="4" t="str">
        <f t="shared" si="1"/>
        <v>○</v>
      </c>
      <c r="U25" s="4" t="str">
        <f>IF(D25=その１９!D25+その２０!D25,"○","×")</f>
        <v>○</v>
      </c>
      <c r="V25" s="4" t="str">
        <f>IF(E25=その１９!E25+その２０!E25,"○","×")</f>
        <v>○</v>
      </c>
      <c r="W25" s="4" t="str">
        <f>IF(F25=その１９!F25+その２０!F25,"○","×")</f>
        <v>○</v>
      </c>
      <c r="X25" s="4" t="str">
        <f>IF(G25=その１９!G25+その２０!G25,"○","×")</f>
        <v>○</v>
      </c>
      <c r="Y25" s="4" t="str">
        <f>IF(H25=その１９!H25+その２０!H25,"○","×")</f>
        <v>○</v>
      </c>
      <c r="Z25" s="4" t="str">
        <f>IF(I25=その１９!I25+その２０!I25,"○","×")</f>
        <v>○</v>
      </c>
      <c r="AA25" s="4" t="str">
        <f>IF(J25=その１９!J25+その２０!J25,"○","×")</f>
        <v>○</v>
      </c>
      <c r="AB25" s="4" t="str">
        <f>IF(K25=その１９!K25+その２０!K25,"○","×")</f>
        <v>○</v>
      </c>
      <c r="AC25" s="63" t="e">
        <f t="shared" si="2"/>
        <v>#DIV/0!</v>
      </c>
      <c r="AD25" s="63" t="e">
        <f t="shared" si="3"/>
        <v>#DIV/0!</v>
      </c>
      <c r="AE25" s="63" t="e">
        <f t="shared" si="4"/>
        <v>#DIV/0!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68">
        <v>0</v>
      </c>
      <c r="M26" s="68">
        <v>0</v>
      </c>
      <c r="N26" s="108">
        <v>0</v>
      </c>
      <c r="O26" s="85"/>
      <c r="P26" s="70" t="s">
        <v>32</v>
      </c>
      <c r="S26" s="4" t="str">
        <f t="shared" si="0"/>
        <v>○</v>
      </c>
      <c r="T26" s="4" t="str">
        <f t="shared" si="1"/>
        <v>○</v>
      </c>
      <c r="U26" s="4" t="str">
        <f>IF(D26=その１９!D26+その２０!D26,"○","×")</f>
        <v>○</v>
      </c>
      <c r="V26" s="4" t="str">
        <f>IF(E26=その１９!E26+その２０!E26,"○","×")</f>
        <v>○</v>
      </c>
      <c r="W26" s="4" t="str">
        <f>IF(F26=その１９!F26+その２０!F26,"○","×")</f>
        <v>○</v>
      </c>
      <c r="X26" s="4" t="str">
        <f>IF(G26=その１９!G26+その２０!G26,"○","×")</f>
        <v>○</v>
      </c>
      <c r="Y26" s="4" t="str">
        <f>IF(H26=その１９!H26+その２０!H26,"○","×")</f>
        <v>○</v>
      </c>
      <c r="Z26" s="4" t="str">
        <f>IF(I26=その１９!I26+その２０!I26,"○","×")</f>
        <v>○</v>
      </c>
      <c r="AA26" s="4" t="str">
        <f>IF(J26=その１９!J26+その２０!J26,"○","×")</f>
        <v>○</v>
      </c>
      <c r="AB26" s="4" t="str">
        <f>IF(K26=その１９!K26+その２０!K26,"○","×")</f>
        <v>○</v>
      </c>
      <c r="AC26" s="63" t="e">
        <f t="shared" si="2"/>
        <v>#DIV/0!</v>
      </c>
      <c r="AD26" s="63" t="e">
        <f t="shared" si="3"/>
        <v>#DIV/0!</v>
      </c>
      <c r="AE26" s="63" t="e">
        <f t="shared" si="4"/>
        <v>#DIV/0!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68">
        <v>0</v>
      </c>
      <c r="M27" s="68">
        <v>0</v>
      </c>
      <c r="N27" s="108">
        <v>0</v>
      </c>
      <c r="O27" s="85"/>
      <c r="P27" s="70" t="s">
        <v>71</v>
      </c>
      <c r="S27" s="4" t="str">
        <f t="shared" si="0"/>
        <v>○</v>
      </c>
      <c r="T27" s="4" t="str">
        <f t="shared" si="1"/>
        <v>○</v>
      </c>
      <c r="U27" s="4" t="str">
        <f>IF(D27=その１９!D27+その２０!D27,"○","×")</f>
        <v>○</v>
      </c>
      <c r="V27" s="4" t="str">
        <f>IF(E27=その１９!E27+その２０!E27,"○","×")</f>
        <v>○</v>
      </c>
      <c r="W27" s="4" t="str">
        <f>IF(F27=その１９!F27+その２０!F27,"○","×")</f>
        <v>○</v>
      </c>
      <c r="X27" s="4" t="str">
        <f>IF(G27=その１９!G27+その２０!G27,"○","×")</f>
        <v>○</v>
      </c>
      <c r="Y27" s="4" t="str">
        <f>IF(H27=その１９!H27+その２０!H27,"○","×")</f>
        <v>○</v>
      </c>
      <c r="Z27" s="4" t="str">
        <f>IF(I27=その１９!I27+その２０!I27,"○","×")</f>
        <v>○</v>
      </c>
      <c r="AA27" s="4" t="str">
        <f>IF(J27=その１９!J27+その２０!J27,"○","×")</f>
        <v>○</v>
      </c>
      <c r="AB27" s="4" t="str">
        <f>IF(K27=その１９!K27+その２０!K27,"○","×")</f>
        <v>○</v>
      </c>
      <c r="AC27" s="63" t="e">
        <f t="shared" si="2"/>
        <v>#DIV/0!</v>
      </c>
      <c r="AD27" s="63" t="e">
        <f t="shared" si="3"/>
        <v>#DIV/0!</v>
      </c>
      <c r="AE27" s="63" t="e">
        <f t="shared" si="4"/>
        <v>#DIV/0!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68">
        <v>0</v>
      </c>
      <c r="M28" s="68">
        <v>0</v>
      </c>
      <c r="N28" s="108">
        <v>0</v>
      </c>
      <c r="O28" s="85"/>
      <c r="P28" s="70" t="s">
        <v>33</v>
      </c>
      <c r="S28" s="4" t="str">
        <f t="shared" si="0"/>
        <v>○</v>
      </c>
      <c r="T28" s="4" t="str">
        <f t="shared" si="1"/>
        <v>○</v>
      </c>
      <c r="U28" s="4" t="str">
        <f>IF(D28=その１９!D28+その２０!D28,"○","×")</f>
        <v>○</v>
      </c>
      <c r="V28" s="4" t="str">
        <f>IF(E28=その１９!E28+その２０!E28,"○","×")</f>
        <v>○</v>
      </c>
      <c r="W28" s="4" t="str">
        <f>IF(F28=その１９!F28+その２０!F28,"○","×")</f>
        <v>○</v>
      </c>
      <c r="X28" s="4" t="str">
        <f>IF(G28=その１９!G28+その２０!G28,"○","×")</f>
        <v>○</v>
      </c>
      <c r="Y28" s="4" t="str">
        <f>IF(H28=その１９!H28+その２０!H28,"○","×")</f>
        <v>○</v>
      </c>
      <c r="Z28" s="4" t="str">
        <f>IF(I28=その１９!I28+その２０!I28,"○","×")</f>
        <v>○</v>
      </c>
      <c r="AA28" s="4" t="str">
        <f>IF(J28=その１９!J28+その２０!J28,"○","×")</f>
        <v>○</v>
      </c>
      <c r="AB28" s="4" t="str">
        <f>IF(K28=その１９!K28+その２０!K28,"○","×")</f>
        <v>○</v>
      </c>
      <c r="AC28" s="63" t="e">
        <f t="shared" si="2"/>
        <v>#DIV/0!</v>
      </c>
      <c r="AD28" s="63" t="e">
        <f t="shared" si="3"/>
        <v>#DIV/0!</v>
      </c>
      <c r="AE28" s="63" t="e">
        <f t="shared" si="4"/>
        <v>#DIV/0!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68">
        <v>0</v>
      </c>
      <c r="M29" s="68">
        <v>0</v>
      </c>
      <c r="N29" s="108">
        <v>0</v>
      </c>
      <c r="O29" s="85"/>
      <c r="P29" s="70" t="s">
        <v>34</v>
      </c>
      <c r="S29" s="4" t="str">
        <f t="shared" si="0"/>
        <v>○</v>
      </c>
      <c r="T29" s="4" t="str">
        <f t="shared" si="1"/>
        <v>○</v>
      </c>
      <c r="U29" s="4" t="str">
        <f>IF(D29=その１９!D29+その２０!D29,"○","×")</f>
        <v>○</v>
      </c>
      <c r="V29" s="4" t="str">
        <f>IF(E29=その１９!E29+その２０!E29,"○","×")</f>
        <v>○</v>
      </c>
      <c r="W29" s="4" t="str">
        <f>IF(F29=その１９!F29+その２０!F29,"○","×")</f>
        <v>○</v>
      </c>
      <c r="X29" s="4" t="str">
        <f>IF(G29=その１９!G29+その２０!G29,"○","×")</f>
        <v>○</v>
      </c>
      <c r="Y29" s="4" t="str">
        <f>IF(H29=その１９!H29+その２０!H29,"○","×")</f>
        <v>○</v>
      </c>
      <c r="Z29" s="4" t="str">
        <f>IF(I29=その１９!I29+その２０!I29,"○","×")</f>
        <v>○</v>
      </c>
      <c r="AA29" s="4" t="str">
        <f>IF(J29=その１９!J29+その２０!J29,"○","×")</f>
        <v>○</v>
      </c>
      <c r="AB29" s="4" t="str">
        <f>IF(K29=その１９!K29+その２０!K29,"○","×")</f>
        <v>○</v>
      </c>
      <c r="AC29" s="63" t="e">
        <f t="shared" si="2"/>
        <v>#DIV/0!</v>
      </c>
      <c r="AD29" s="63" t="e">
        <f t="shared" si="3"/>
        <v>#DIV/0!</v>
      </c>
      <c r="AE29" s="63" t="e">
        <f t="shared" si="4"/>
        <v>#DIV/0!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68">
        <v>0</v>
      </c>
      <c r="M30" s="68">
        <v>0</v>
      </c>
      <c r="N30" s="108">
        <v>0</v>
      </c>
      <c r="O30" s="85"/>
      <c r="P30" s="70" t="s">
        <v>35</v>
      </c>
      <c r="S30" s="4" t="str">
        <f t="shared" si="0"/>
        <v>○</v>
      </c>
      <c r="T30" s="4" t="str">
        <f t="shared" si="1"/>
        <v>○</v>
      </c>
      <c r="U30" s="4" t="str">
        <f>IF(D30=その１９!D30+その２０!D30,"○","×")</f>
        <v>○</v>
      </c>
      <c r="V30" s="4" t="str">
        <f>IF(E30=その１９!E30+その２０!E30,"○","×")</f>
        <v>○</v>
      </c>
      <c r="W30" s="4" t="str">
        <f>IF(F30=その１９!F30+その２０!F30,"○","×")</f>
        <v>○</v>
      </c>
      <c r="X30" s="4" t="str">
        <f>IF(G30=その１９!G30+その２０!G30,"○","×")</f>
        <v>○</v>
      </c>
      <c r="Y30" s="4" t="str">
        <f>IF(H30=その１９!H30+その２０!H30,"○","×")</f>
        <v>○</v>
      </c>
      <c r="Z30" s="4" t="str">
        <f>IF(I30=その１９!I30+その２０!I30,"○","×")</f>
        <v>○</v>
      </c>
      <c r="AA30" s="4" t="str">
        <f>IF(J30=その１９!J30+その２０!J30,"○","×")</f>
        <v>○</v>
      </c>
      <c r="AB30" s="4" t="str">
        <f>IF(K30=その１９!K30+その２０!K30,"○","×")</f>
        <v>○</v>
      </c>
      <c r="AC30" s="63" t="e">
        <f t="shared" si="2"/>
        <v>#DIV/0!</v>
      </c>
      <c r="AD30" s="63" t="e">
        <f t="shared" si="3"/>
        <v>#DIV/0!</v>
      </c>
      <c r="AE30" s="63" t="e">
        <f t="shared" si="4"/>
        <v>#DIV/0!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6" ref="D31:K31">SUM(D25:D30)</f>
        <v>0</v>
      </c>
      <c r="E31" s="98">
        <f t="shared" si="6"/>
        <v>0</v>
      </c>
      <c r="F31" s="98">
        <f t="shared" si="6"/>
        <v>0</v>
      </c>
      <c r="G31" s="98">
        <f t="shared" si="6"/>
        <v>0</v>
      </c>
      <c r="H31" s="98">
        <f t="shared" si="6"/>
        <v>0</v>
      </c>
      <c r="I31" s="98">
        <f t="shared" si="6"/>
        <v>0</v>
      </c>
      <c r="J31" s="98">
        <f t="shared" si="6"/>
        <v>0</v>
      </c>
      <c r="K31" s="98">
        <f t="shared" si="6"/>
        <v>0</v>
      </c>
      <c r="L31" s="68">
        <v>0</v>
      </c>
      <c r="M31" s="68">
        <v>0</v>
      </c>
      <c r="N31" s="108">
        <v>0</v>
      </c>
      <c r="O31" s="85"/>
      <c r="P31" s="71" t="s">
        <v>68</v>
      </c>
      <c r="S31" s="4" t="str">
        <f t="shared" si="0"/>
        <v>○</v>
      </c>
      <c r="T31" s="4" t="str">
        <f t="shared" si="1"/>
        <v>○</v>
      </c>
      <c r="U31" s="4" t="str">
        <f>IF(D31=その１９!D31+その２０!D31,"○","×")</f>
        <v>○</v>
      </c>
      <c r="V31" s="4" t="str">
        <f>IF(E31=その１９!E31+その２０!E31,"○","×")</f>
        <v>○</v>
      </c>
      <c r="W31" s="4" t="str">
        <f>IF(F31=その１９!F31+その２０!F31,"○","×")</f>
        <v>○</v>
      </c>
      <c r="X31" s="4" t="str">
        <f>IF(G31=その１９!G31+その２０!G31,"○","×")</f>
        <v>○</v>
      </c>
      <c r="Y31" s="4" t="str">
        <f>IF(H31=その１９!H31+その２０!H31,"○","×")</f>
        <v>○</v>
      </c>
      <c r="Z31" s="4" t="str">
        <f>IF(I31=その１９!I31+その２０!I31,"○","×")</f>
        <v>○</v>
      </c>
      <c r="AA31" s="4" t="str">
        <f>IF(J31=その１９!J31+その２０!J31,"○","×")</f>
        <v>○</v>
      </c>
      <c r="AB31" s="4" t="str">
        <f>IF(K31=その１９!K31+その２０!K31,"○","×")</f>
        <v>○</v>
      </c>
      <c r="AC31" s="63" t="e">
        <f t="shared" si="2"/>
        <v>#DIV/0!</v>
      </c>
      <c r="AD31" s="63" t="e">
        <f t="shared" si="3"/>
        <v>#DIV/0!</v>
      </c>
      <c r="AE31" s="63" t="e">
        <f t="shared" si="4"/>
        <v>#DIV/0!</v>
      </c>
      <c r="AF31" s="119" t="e">
        <f aca="true" t="shared" si="7" ref="AF31:AH32">L31-AC31</f>
        <v>#DIV/0!</v>
      </c>
      <c r="AG31" s="119" t="e">
        <f t="shared" si="7"/>
        <v>#DIV/0!</v>
      </c>
      <c r="AH31" s="119" t="e">
        <f t="shared" si="7"/>
        <v>#DIV/0!</v>
      </c>
    </row>
    <row r="32" spans="2:34" ht="52.5" customHeight="1">
      <c r="B32" s="71" t="s">
        <v>69</v>
      </c>
      <c r="C32" s="94"/>
      <c r="D32" s="98">
        <f aca="true" t="shared" si="8" ref="D32:K32">D24+D31</f>
        <v>21165</v>
      </c>
      <c r="E32" s="98">
        <f t="shared" si="8"/>
        <v>60129</v>
      </c>
      <c r="F32" s="98">
        <f t="shared" si="8"/>
        <v>81294</v>
      </c>
      <c r="G32" s="98">
        <f t="shared" si="8"/>
        <v>0</v>
      </c>
      <c r="H32" s="98">
        <f t="shared" si="8"/>
        <v>19712</v>
      </c>
      <c r="I32" s="98">
        <f t="shared" si="8"/>
        <v>67</v>
      </c>
      <c r="J32" s="98">
        <f t="shared" si="8"/>
        <v>19779</v>
      </c>
      <c r="K32" s="98">
        <f t="shared" si="8"/>
        <v>0</v>
      </c>
      <c r="L32" s="68">
        <f>ROUND(H32/D32*100,1)</f>
        <v>93.1</v>
      </c>
      <c r="M32" s="68">
        <f>ROUND(I32/E32*100,1)</f>
        <v>0.1</v>
      </c>
      <c r="N32" s="108">
        <f>ROUND(J32/F32*100,1)</f>
        <v>24.3</v>
      </c>
      <c r="O32" s="85"/>
      <c r="P32" s="71" t="s">
        <v>69</v>
      </c>
      <c r="S32" s="4" t="str">
        <f t="shared" si="0"/>
        <v>○</v>
      </c>
      <c r="T32" s="4" t="str">
        <f t="shared" si="1"/>
        <v>○</v>
      </c>
      <c r="U32" s="4" t="str">
        <f>IF(D32=その１９!D32+その２０!D32,"○","×")</f>
        <v>○</v>
      </c>
      <c r="V32" s="4" t="str">
        <f>IF(E32=その１９!E32+その２０!E32,"○","×")</f>
        <v>○</v>
      </c>
      <c r="W32" s="4" t="str">
        <f>IF(F32=その１９!F32+その２０!F32,"○","×")</f>
        <v>○</v>
      </c>
      <c r="X32" s="4" t="str">
        <f>IF(G32=その１９!G32+その２０!G32,"○","×")</f>
        <v>○</v>
      </c>
      <c r="Y32" s="4" t="str">
        <f>IF(H32=その１９!H32+その２０!H32,"○","×")</f>
        <v>○</v>
      </c>
      <c r="Z32" s="4" t="str">
        <f>IF(I32=その１９!I32+その２０!I32,"○","×")</f>
        <v>○</v>
      </c>
      <c r="AA32" s="4" t="str">
        <f>IF(J32=その１９!J32+その２０!J32,"○","×")</f>
        <v>○</v>
      </c>
      <c r="AB32" s="4" t="str">
        <f>IF(K32=その１９!K32+その２０!K32,"○","×")</f>
        <v>○</v>
      </c>
      <c r="AC32" s="63">
        <f t="shared" si="2"/>
        <v>93.1</v>
      </c>
      <c r="AD32" s="63">
        <f t="shared" si="3"/>
        <v>0.1</v>
      </c>
      <c r="AE32" s="63">
        <f t="shared" si="4"/>
        <v>24.3</v>
      </c>
      <c r="AF32" s="119">
        <f t="shared" si="7"/>
        <v>0</v>
      </c>
      <c r="AG32" s="119">
        <f t="shared" si="7"/>
        <v>0</v>
      </c>
      <c r="AH32" s="119">
        <f t="shared" si="7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G15" sqref="G15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47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12939</v>
      </c>
      <c r="E11" s="67">
        <v>50633</v>
      </c>
      <c r="F11" s="67">
        <v>63572</v>
      </c>
      <c r="G11" s="67">
        <v>0</v>
      </c>
      <c r="H11" s="67">
        <v>12066</v>
      </c>
      <c r="I11" s="67">
        <v>67</v>
      </c>
      <c r="J11" s="67">
        <v>12133</v>
      </c>
      <c r="K11" s="67">
        <v>0</v>
      </c>
      <c r="L11" s="103">
        <f>ROUND(H11/D11*100,1)</f>
        <v>93.3</v>
      </c>
      <c r="M11" s="123">
        <f>ROUND(I11/E11*100,1)</f>
        <v>0.1</v>
      </c>
      <c r="N11" s="106">
        <f>ROUND(J11/F11*100,1)</f>
        <v>19.1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93.3</v>
      </c>
      <c r="AD11" s="63">
        <f>ROUND(I11/E11*100,1)</f>
        <v>0.1</v>
      </c>
      <c r="AE11" s="63">
        <f>ROUND(J11/F11*100,1)</f>
        <v>19.1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85"/>
      <c r="P12" s="70" t="s">
        <v>26</v>
      </c>
      <c r="S12" s="4" t="str">
        <f aca="true" t="shared" si="0" ref="S12:S32">IF(F12=SUM(D12:E12),"○","×")</f>
        <v>○</v>
      </c>
      <c r="T12" s="4" t="str">
        <f aca="true" t="shared" si="1" ref="T12:T32">IF(J12=SUM(H12:I12),"○","×")</f>
        <v>○</v>
      </c>
      <c r="AC12" s="63" t="e">
        <f aca="true" t="shared" si="2" ref="AC12:AC32">ROUND(H12/D12*100,1)</f>
        <v>#DIV/0!</v>
      </c>
      <c r="AD12" s="63" t="e">
        <f aca="true" t="shared" si="3" ref="AD12:AD32">ROUND(I12/E12*100,1)</f>
        <v>#DIV/0!</v>
      </c>
      <c r="AE12" s="63" t="e">
        <f aca="true" t="shared" si="4" ref="AE12:AE32">ROUND(J12/F12*100,1)</f>
        <v>#DIV/0!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0</v>
      </c>
      <c r="E13" s="98">
        <v>413</v>
      </c>
      <c r="F13" s="98">
        <v>413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85"/>
      <c r="P13" s="70" t="s">
        <v>27</v>
      </c>
      <c r="S13" s="4" t="str">
        <f t="shared" si="0"/>
        <v>○</v>
      </c>
      <c r="T13" s="4" t="str">
        <f t="shared" si="1"/>
        <v>○</v>
      </c>
      <c r="AC13" s="63" t="e">
        <f t="shared" si="2"/>
        <v>#DIV/0!</v>
      </c>
      <c r="AD13" s="63">
        <f t="shared" si="3"/>
        <v>0</v>
      </c>
      <c r="AE13" s="63">
        <f t="shared" si="4"/>
        <v>0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85"/>
      <c r="P14" s="70" t="s">
        <v>28</v>
      </c>
      <c r="S14" s="4" t="str">
        <f t="shared" si="0"/>
        <v>○</v>
      </c>
      <c r="T14" s="4" t="str">
        <f t="shared" si="1"/>
        <v>○</v>
      </c>
      <c r="AC14" s="63" t="e">
        <f t="shared" si="2"/>
        <v>#DIV/0!</v>
      </c>
      <c r="AD14" s="63" t="e">
        <f t="shared" si="3"/>
        <v>#DIV/0!</v>
      </c>
      <c r="AE14" s="63" t="e">
        <f t="shared" si="4"/>
        <v>#DIV/0!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0</v>
      </c>
      <c r="E15" s="98">
        <v>7779</v>
      </c>
      <c r="F15" s="98">
        <v>7779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85"/>
      <c r="P15" s="70" t="s">
        <v>29</v>
      </c>
      <c r="S15" s="4" t="str">
        <f t="shared" si="0"/>
        <v>○</v>
      </c>
      <c r="T15" s="4" t="str">
        <f t="shared" si="1"/>
        <v>○</v>
      </c>
      <c r="AC15" s="63" t="e">
        <f t="shared" si="2"/>
        <v>#DIV/0!</v>
      </c>
      <c r="AD15" s="63">
        <f t="shared" si="3"/>
        <v>0</v>
      </c>
      <c r="AE15" s="63">
        <f t="shared" si="4"/>
        <v>0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85"/>
      <c r="P16" s="70" t="s">
        <v>30</v>
      </c>
      <c r="S16" s="4" t="str">
        <f t="shared" si="0"/>
        <v>○</v>
      </c>
      <c r="T16" s="4" t="str">
        <f t="shared" si="1"/>
        <v>○</v>
      </c>
      <c r="AC16" s="63" t="e">
        <f t="shared" si="2"/>
        <v>#DIV/0!</v>
      </c>
      <c r="AD16" s="63" t="e">
        <f t="shared" si="3"/>
        <v>#DIV/0!</v>
      </c>
      <c r="AE16" s="63" t="e">
        <f t="shared" si="4"/>
        <v>#DIV/0!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85"/>
      <c r="P17" s="70" t="s">
        <v>60</v>
      </c>
      <c r="S17" s="4" t="str">
        <f t="shared" si="0"/>
        <v>○</v>
      </c>
      <c r="T17" s="4" t="str">
        <f t="shared" si="1"/>
        <v>○</v>
      </c>
      <c r="AC17" s="63" t="e">
        <f t="shared" si="2"/>
        <v>#DIV/0!</v>
      </c>
      <c r="AD17" s="63" t="e">
        <f t="shared" si="3"/>
        <v>#DIV/0!</v>
      </c>
      <c r="AE17" s="63" t="e">
        <f t="shared" si="4"/>
        <v>#DIV/0!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85"/>
      <c r="P18" s="70" t="s">
        <v>61</v>
      </c>
      <c r="S18" s="4" t="str">
        <f t="shared" si="0"/>
        <v>○</v>
      </c>
      <c r="T18" s="4" t="str">
        <f t="shared" si="1"/>
        <v>○</v>
      </c>
      <c r="AC18" s="63" t="e">
        <f t="shared" si="2"/>
        <v>#DIV/0!</v>
      </c>
      <c r="AD18" s="63" t="e">
        <f t="shared" si="3"/>
        <v>#DIV/0!</v>
      </c>
      <c r="AE18" s="63" t="e">
        <f t="shared" si="4"/>
        <v>#DIV/0!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85"/>
      <c r="P19" s="70" t="s">
        <v>62</v>
      </c>
      <c r="S19" s="4" t="str">
        <f t="shared" si="0"/>
        <v>○</v>
      </c>
      <c r="T19" s="4" t="str">
        <f t="shared" si="1"/>
        <v>○</v>
      </c>
      <c r="AC19" s="63" t="e">
        <f t="shared" si="2"/>
        <v>#DIV/0!</v>
      </c>
      <c r="AD19" s="63" t="e">
        <f t="shared" si="3"/>
        <v>#DIV/0!</v>
      </c>
      <c r="AE19" s="63" t="e">
        <f t="shared" si="4"/>
        <v>#DIV/0!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85"/>
      <c r="P20" s="70" t="s">
        <v>63</v>
      </c>
      <c r="S20" s="4" t="str">
        <f t="shared" si="0"/>
        <v>○</v>
      </c>
      <c r="T20" s="4" t="str">
        <f t="shared" si="1"/>
        <v>○</v>
      </c>
      <c r="AC20" s="63" t="e">
        <f t="shared" si="2"/>
        <v>#DIV/0!</v>
      </c>
      <c r="AD20" s="63" t="e">
        <f t="shared" si="3"/>
        <v>#DIV/0!</v>
      </c>
      <c r="AE20" s="63" t="e">
        <f t="shared" si="4"/>
        <v>#DIV/0!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85"/>
      <c r="P21" s="70" t="s">
        <v>64</v>
      </c>
      <c r="S21" s="4" t="str">
        <f t="shared" si="0"/>
        <v>○</v>
      </c>
      <c r="T21" s="4" t="str">
        <f t="shared" si="1"/>
        <v>○</v>
      </c>
      <c r="AC21" s="63" t="e">
        <f t="shared" si="2"/>
        <v>#DIV/0!</v>
      </c>
      <c r="AD21" s="63" t="e">
        <f t="shared" si="3"/>
        <v>#DIV/0!</v>
      </c>
      <c r="AE21" s="63" t="e">
        <f t="shared" si="4"/>
        <v>#DIV/0!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85"/>
      <c r="P22" s="70" t="s">
        <v>65</v>
      </c>
      <c r="S22" s="4" t="str">
        <f t="shared" si="0"/>
        <v>○</v>
      </c>
      <c r="T22" s="4" t="str">
        <f t="shared" si="1"/>
        <v>○</v>
      </c>
      <c r="AC22" s="63" t="e">
        <f t="shared" si="2"/>
        <v>#DIV/0!</v>
      </c>
      <c r="AD22" s="63" t="e">
        <f t="shared" si="3"/>
        <v>#DIV/0!</v>
      </c>
      <c r="AE22" s="63" t="e">
        <f t="shared" si="4"/>
        <v>#DIV/0!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85"/>
      <c r="P23" s="70" t="s">
        <v>66</v>
      </c>
      <c r="S23" s="4" t="str">
        <f t="shared" si="0"/>
        <v>○</v>
      </c>
      <c r="T23" s="4" t="str">
        <f t="shared" si="1"/>
        <v>○</v>
      </c>
      <c r="AC23" s="63" t="e">
        <f t="shared" si="2"/>
        <v>#DIV/0!</v>
      </c>
      <c r="AD23" s="63" t="e">
        <f t="shared" si="3"/>
        <v>#DIV/0!</v>
      </c>
      <c r="AE23" s="63" t="e">
        <f t="shared" si="4"/>
        <v>#DIV/0!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5" ref="D24:K24">SUM(D11:D23)</f>
        <v>12939</v>
      </c>
      <c r="E24" s="98">
        <f t="shared" si="5"/>
        <v>58825</v>
      </c>
      <c r="F24" s="98">
        <f t="shared" si="5"/>
        <v>71764</v>
      </c>
      <c r="G24" s="98">
        <f t="shared" si="5"/>
        <v>0</v>
      </c>
      <c r="H24" s="98">
        <f t="shared" si="5"/>
        <v>12066</v>
      </c>
      <c r="I24" s="98">
        <f t="shared" si="5"/>
        <v>67</v>
      </c>
      <c r="J24" s="98">
        <f t="shared" si="5"/>
        <v>12133</v>
      </c>
      <c r="K24" s="98">
        <f t="shared" si="5"/>
        <v>0</v>
      </c>
      <c r="L24" s="103">
        <f>ROUND(H24/D24*100,1)</f>
        <v>93.3</v>
      </c>
      <c r="M24" s="123">
        <f>ROUND(I24/E24*100,1)</f>
        <v>0.1</v>
      </c>
      <c r="N24" s="108">
        <f>ROUND(J24/F24*100,1)</f>
        <v>16.9</v>
      </c>
      <c r="O24" s="85"/>
      <c r="P24" s="71" t="s">
        <v>67</v>
      </c>
      <c r="S24" s="4" t="str">
        <f t="shared" si="0"/>
        <v>○</v>
      </c>
      <c r="T24" s="4" t="str">
        <f t="shared" si="1"/>
        <v>○</v>
      </c>
      <c r="AC24" s="63">
        <f t="shared" si="2"/>
        <v>93.3</v>
      </c>
      <c r="AD24" s="63">
        <f t="shared" si="3"/>
        <v>0.1</v>
      </c>
      <c r="AE24" s="63">
        <f t="shared" si="4"/>
        <v>16.9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109">
        <v>0</v>
      </c>
      <c r="O25" s="85"/>
      <c r="P25" s="70" t="s">
        <v>31</v>
      </c>
      <c r="S25" s="4" t="str">
        <f t="shared" si="0"/>
        <v>○</v>
      </c>
      <c r="T25" s="4" t="str">
        <f t="shared" si="1"/>
        <v>○</v>
      </c>
      <c r="AC25" s="63" t="e">
        <f t="shared" si="2"/>
        <v>#DIV/0!</v>
      </c>
      <c r="AD25" s="63" t="e">
        <f t="shared" si="3"/>
        <v>#DIV/0!</v>
      </c>
      <c r="AE25" s="63" t="e">
        <f t="shared" si="4"/>
        <v>#DIV/0!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109">
        <v>0</v>
      </c>
      <c r="O26" s="85"/>
      <c r="P26" s="70" t="s">
        <v>32</v>
      </c>
      <c r="S26" s="4" t="str">
        <f t="shared" si="0"/>
        <v>○</v>
      </c>
      <c r="T26" s="4" t="str">
        <f t="shared" si="1"/>
        <v>○</v>
      </c>
      <c r="AC26" s="63" t="e">
        <f t="shared" si="2"/>
        <v>#DIV/0!</v>
      </c>
      <c r="AD26" s="63" t="e">
        <f t="shared" si="3"/>
        <v>#DIV/0!</v>
      </c>
      <c r="AE26" s="63" t="e">
        <f t="shared" si="4"/>
        <v>#DIV/0!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109">
        <v>0</v>
      </c>
      <c r="O27" s="85"/>
      <c r="P27" s="70" t="s">
        <v>71</v>
      </c>
      <c r="S27" s="4" t="str">
        <f t="shared" si="0"/>
        <v>○</v>
      </c>
      <c r="T27" s="4" t="str">
        <f t="shared" si="1"/>
        <v>○</v>
      </c>
      <c r="AC27" s="63" t="e">
        <f t="shared" si="2"/>
        <v>#DIV/0!</v>
      </c>
      <c r="AD27" s="63" t="e">
        <f t="shared" si="3"/>
        <v>#DIV/0!</v>
      </c>
      <c r="AE27" s="63" t="e">
        <f t="shared" si="4"/>
        <v>#DIV/0!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109">
        <v>0</v>
      </c>
      <c r="O28" s="85"/>
      <c r="P28" s="70" t="s">
        <v>33</v>
      </c>
      <c r="S28" s="4" t="str">
        <f t="shared" si="0"/>
        <v>○</v>
      </c>
      <c r="T28" s="4" t="str">
        <f t="shared" si="1"/>
        <v>○</v>
      </c>
      <c r="AC28" s="63" t="e">
        <f t="shared" si="2"/>
        <v>#DIV/0!</v>
      </c>
      <c r="AD28" s="63" t="e">
        <f t="shared" si="3"/>
        <v>#DIV/0!</v>
      </c>
      <c r="AE28" s="63" t="e">
        <f t="shared" si="4"/>
        <v>#DIV/0!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109">
        <v>0</v>
      </c>
      <c r="O29" s="85"/>
      <c r="P29" s="70" t="s">
        <v>34</v>
      </c>
      <c r="S29" s="4" t="str">
        <f t="shared" si="0"/>
        <v>○</v>
      </c>
      <c r="T29" s="4" t="str">
        <f t="shared" si="1"/>
        <v>○</v>
      </c>
      <c r="AC29" s="63" t="e">
        <f t="shared" si="2"/>
        <v>#DIV/0!</v>
      </c>
      <c r="AD29" s="63" t="e">
        <f t="shared" si="3"/>
        <v>#DIV/0!</v>
      </c>
      <c r="AE29" s="63" t="e">
        <f t="shared" si="4"/>
        <v>#DIV/0!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109">
        <v>0</v>
      </c>
      <c r="O30" s="85"/>
      <c r="P30" s="70" t="s">
        <v>35</v>
      </c>
      <c r="S30" s="4" t="str">
        <f t="shared" si="0"/>
        <v>○</v>
      </c>
      <c r="T30" s="4" t="str">
        <f t="shared" si="1"/>
        <v>○</v>
      </c>
      <c r="AC30" s="63" t="e">
        <f t="shared" si="2"/>
        <v>#DIV/0!</v>
      </c>
      <c r="AD30" s="63" t="e">
        <f t="shared" si="3"/>
        <v>#DIV/0!</v>
      </c>
      <c r="AE30" s="63" t="e">
        <f t="shared" si="4"/>
        <v>#DIV/0!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6" ref="D31:K31">SUM(D25:D30)</f>
        <v>0</v>
      </c>
      <c r="E31" s="98">
        <f t="shared" si="6"/>
        <v>0</v>
      </c>
      <c r="F31" s="98">
        <f t="shared" si="6"/>
        <v>0</v>
      </c>
      <c r="G31" s="98">
        <f t="shared" si="6"/>
        <v>0</v>
      </c>
      <c r="H31" s="98">
        <f t="shared" si="6"/>
        <v>0</v>
      </c>
      <c r="I31" s="98">
        <f t="shared" si="6"/>
        <v>0</v>
      </c>
      <c r="J31" s="98">
        <f t="shared" si="6"/>
        <v>0</v>
      </c>
      <c r="K31" s="98">
        <f t="shared" si="6"/>
        <v>0</v>
      </c>
      <c r="L31" s="98">
        <f>SUM(L25:L30)</f>
        <v>0</v>
      </c>
      <c r="M31" s="98">
        <f>SUM(M25:M30)</f>
        <v>0</v>
      </c>
      <c r="N31" s="109">
        <f>SUM(N25:N30)</f>
        <v>0</v>
      </c>
      <c r="O31" s="85"/>
      <c r="P31" s="71" t="s">
        <v>68</v>
      </c>
      <c r="S31" s="4" t="str">
        <f t="shared" si="0"/>
        <v>○</v>
      </c>
      <c r="T31" s="4" t="str">
        <f t="shared" si="1"/>
        <v>○</v>
      </c>
      <c r="AC31" s="63" t="e">
        <f t="shared" si="2"/>
        <v>#DIV/0!</v>
      </c>
      <c r="AD31" s="63" t="e">
        <f t="shared" si="3"/>
        <v>#DIV/0!</v>
      </c>
      <c r="AE31" s="63" t="e">
        <f t="shared" si="4"/>
        <v>#DIV/0!</v>
      </c>
      <c r="AF31" s="119" t="e">
        <f aca="true" t="shared" si="7" ref="AF31:AH32">L31-AC31</f>
        <v>#DIV/0!</v>
      </c>
      <c r="AG31" s="119" t="e">
        <f t="shared" si="7"/>
        <v>#DIV/0!</v>
      </c>
      <c r="AH31" s="119" t="e">
        <f t="shared" si="7"/>
        <v>#DIV/0!</v>
      </c>
    </row>
    <row r="32" spans="2:34" ht="52.5" customHeight="1">
      <c r="B32" s="71" t="s">
        <v>69</v>
      </c>
      <c r="C32" s="94"/>
      <c r="D32" s="98">
        <f aca="true" t="shared" si="8" ref="D32:K32">D24+D31</f>
        <v>12939</v>
      </c>
      <c r="E32" s="98">
        <f t="shared" si="8"/>
        <v>58825</v>
      </c>
      <c r="F32" s="98">
        <f t="shared" si="8"/>
        <v>71764</v>
      </c>
      <c r="G32" s="98">
        <f t="shared" si="8"/>
        <v>0</v>
      </c>
      <c r="H32" s="98">
        <f t="shared" si="8"/>
        <v>12066</v>
      </c>
      <c r="I32" s="98">
        <f t="shared" si="8"/>
        <v>67</v>
      </c>
      <c r="J32" s="98">
        <f t="shared" si="8"/>
        <v>12133</v>
      </c>
      <c r="K32" s="98">
        <f t="shared" si="8"/>
        <v>0</v>
      </c>
      <c r="L32" s="103">
        <f>ROUND(H32/D32*100,1)</f>
        <v>93.3</v>
      </c>
      <c r="M32" s="123">
        <f>ROUND(I32/E32*100,1)</f>
        <v>0.1</v>
      </c>
      <c r="N32" s="108">
        <f>ROUND(J32/F32*100,1)</f>
        <v>16.9</v>
      </c>
      <c r="O32" s="85"/>
      <c r="P32" s="71" t="s">
        <v>69</v>
      </c>
      <c r="S32" s="4" t="str">
        <f t="shared" si="0"/>
        <v>○</v>
      </c>
      <c r="T32" s="4" t="str">
        <f t="shared" si="1"/>
        <v>○</v>
      </c>
      <c r="AC32" s="63">
        <f t="shared" si="2"/>
        <v>93.3</v>
      </c>
      <c r="AD32" s="63">
        <f t="shared" si="3"/>
        <v>0.1</v>
      </c>
      <c r="AE32" s="63">
        <f t="shared" si="4"/>
        <v>16.9</v>
      </c>
      <c r="AF32" s="119">
        <f t="shared" si="7"/>
        <v>0</v>
      </c>
      <c r="AG32" s="119">
        <f t="shared" si="7"/>
        <v>0</v>
      </c>
      <c r="AH32" s="119">
        <f t="shared" si="7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J12" sqref="J1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48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8226</v>
      </c>
      <c r="E11" s="67">
        <v>0</v>
      </c>
      <c r="F11" s="67">
        <v>8226</v>
      </c>
      <c r="G11" s="67">
        <v>0</v>
      </c>
      <c r="H11" s="67">
        <v>7646</v>
      </c>
      <c r="I11" s="67">
        <v>0</v>
      </c>
      <c r="J11" s="67">
        <v>7646</v>
      </c>
      <c r="K11" s="67">
        <v>0</v>
      </c>
      <c r="L11" s="75">
        <f>ROUND(H11/D11*100,1)</f>
        <v>92.9</v>
      </c>
      <c r="M11" s="75">
        <v>0</v>
      </c>
      <c r="N11" s="106">
        <f>ROUND(J11/F11*100,1)</f>
        <v>92.9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92.9</v>
      </c>
      <c r="AD11" s="63" t="e">
        <f>ROUND(I11/E11*100,1)</f>
        <v>#DIV/0!</v>
      </c>
      <c r="AE11" s="63">
        <f>ROUND(J11/F11*100,1)</f>
        <v>92.9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07">
        <v>0</v>
      </c>
      <c r="M12" s="107">
        <v>0</v>
      </c>
      <c r="N12" s="108">
        <v>0</v>
      </c>
      <c r="O12" s="85"/>
      <c r="P12" s="70" t="s">
        <v>26</v>
      </c>
      <c r="S12" s="4" t="str">
        <f aca="true" t="shared" si="0" ref="S12:S32">IF(F12=SUM(D12:E12),"○","×")</f>
        <v>○</v>
      </c>
      <c r="T12" s="4" t="str">
        <f aca="true" t="shared" si="1" ref="T12:T32">IF(J12=SUM(H12:I12),"○","×")</f>
        <v>○</v>
      </c>
      <c r="AC12" s="63" t="e">
        <f aca="true" t="shared" si="2" ref="AC12:AC32">ROUND(H12/D12*100,1)</f>
        <v>#DIV/0!</v>
      </c>
      <c r="AD12" s="63" t="e">
        <f aca="true" t="shared" si="3" ref="AD12:AD32">ROUND(I12/E12*100,1)</f>
        <v>#DIV/0!</v>
      </c>
      <c r="AE12" s="63" t="e">
        <f aca="true" t="shared" si="4" ref="AE12:AE32">ROUND(J12/F12*100,1)</f>
        <v>#DIV/0!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0</v>
      </c>
      <c r="E13" s="98">
        <v>882</v>
      </c>
      <c r="F13" s="98">
        <v>882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107">
        <v>0</v>
      </c>
      <c r="M13" s="107">
        <f>ROUND(I13/E13*100,1)</f>
        <v>0</v>
      </c>
      <c r="N13" s="108">
        <f>ROUND(J13/F13*100,1)</f>
        <v>0</v>
      </c>
      <c r="O13" s="85"/>
      <c r="P13" s="70" t="s">
        <v>27</v>
      </c>
      <c r="S13" s="4" t="str">
        <f t="shared" si="0"/>
        <v>○</v>
      </c>
      <c r="T13" s="4" t="str">
        <f t="shared" si="1"/>
        <v>○</v>
      </c>
      <c r="AC13" s="63" t="e">
        <f t="shared" si="2"/>
        <v>#DIV/0!</v>
      </c>
      <c r="AD13" s="63">
        <f t="shared" si="3"/>
        <v>0</v>
      </c>
      <c r="AE13" s="63">
        <f t="shared" si="4"/>
        <v>0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107">
        <v>0</v>
      </c>
      <c r="M14" s="107">
        <v>0</v>
      </c>
      <c r="N14" s="108">
        <v>0</v>
      </c>
      <c r="O14" s="85"/>
      <c r="P14" s="70" t="s">
        <v>28</v>
      </c>
      <c r="S14" s="4" t="str">
        <f t="shared" si="0"/>
        <v>○</v>
      </c>
      <c r="T14" s="4" t="str">
        <f t="shared" si="1"/>
        <v>○</v>
      </c>
      <c r="AC14" s="63" t="e">
        <f t="shared" si="2"/>
        <v>#DIV/0!</v>
      </c>
      <c r="AD14" s="63" t="e">
        <f t="shared" si="3"/>
        <v>#DIV/0!</v>
      </c>
      <c r="AE14" s="63" t="e">
        <f t="shared" si="4"/>
        <v>#DIV/0!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07">
        <v>0</v>
      </c>
      <c r="M15" s="107">
        <v>0</v>
      </c>
      <c r="N15" s="108">
        <v>0</v>
      </c>
      <c r="O15" s="85"/>
      <c r="P15" s="70" t="s">
        <v>29</v>
      </c>
      <c r="S15" s="4" t="str">
        <f t="shared" si="0"/>
        <v>○</v>
      </c>
      <c r="T15" s="4" t="str">
        <f t="shared" si="1"/>
        <v>○</v>
      </c>
      <c r="AC15" s="63" t="e">
        <f t="shared" si="2"/>
        <v>#DIV/0!</v>
      </c>
      <c r="AD15" s="63" t="e">
        <f t="shared" si="3"/>
        <v>#DIV/0!</v>
      </c>
      <c r="AE15" s="63" t="e">
        <f t="shared" si="4"/>
        <v>#DIV/0!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07">
        <v>0</v>
      </c>
      <c r="M16" s="107">
        <v>0</v>
      </c>
      <c r="N16" s="108">
        <v>0</v>
      </c>
      <c r="O16" s="85"/>
      <c r="P16" s="70" t="s">
        <v>30</v>
      </c>
      <c r="S16" s="4" t="str">
        <f t="shared" si="0"/>
        <v>○</v>
      </c>
      <c r="T16" s="4" t="str">
        <f t="shared" si="1"/>
        <v>○</v>
      </c>
      <c r="AC16" s="63" t="e">
        <f t="shared" si="2"/>
        <v>#DIV/0!</v>
      </c>
      <c r="AD16" s="63" t="e">
        <f t="shared" si="3"/>
        <v>#DIV/0!</v>
      </c>
      <c r="AE16" s="63" t="e">
        <f t="shared" si="4"/>
        <v>#DIV/0!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07">
        <v>0</v>
      </c>
      <c r="M17" s="107">
        <v>0</v>
      </c>
      <c r="N17" s="108">
        <v>0</v>
      </c>
      <c r="O17" s="85"/>
      <c r="P17" s="70" t="s">
        <v>60</v>
      </c>
      <c r="S17" s="4" t="str">
        <f t="shared" si="0"/>
        <v>○</v>
      </c>
      <c r="T17" s="4" t="str">
        <f t="shared" si="1"/>
        <v>○</v>
      </c>
      <c r="AC17" s="63" t="e">
        <f t="shared" si="2"/>
        <v>#DIV/0!</v>
      </c>
      <c r="AD17" s="63" t="e">
        <f t="shared" si="3"/>
        <v>#DIV/0!</v>
      </c>
      <c r="AE17" s="63" t="e">
        <f t="shared" si="4"/>
        <v>#DIV/0!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7">
        <v>0</v>
      </c>
      <c r="M18" s="107">
        <v>0</v>
      </c>
      <c r="N18" s="108">
        <v>0</v>
      </c>
      <c r="O18" s="85"/>
      <c r="P18" s="70" t="s">
        <v>61</v>
      </c>
      <c r="S18" s="4" t="str">
        <f t="shared" si="0"/>
        <v>○</v>
      </c>
      <c r="T18" s="4" t="str">
        <f t="shared" si="1"/>
        <v>○</v>
      </c>
      <c r="AC18" s="63" t="e">
        <f t="shared" si="2"/>
        <v>#DIV/0!</v>
      </c>
      <c r="AD18" s="63" t="e">
        <f t="shared" si="3"/>
        <v>#DIV/0!</v>
      </c>
      <c r="AE18" s="63" t="e">
        <f t="shared" si="4"/>
        <v>#DIV/0!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7">
        <v>0</v>
      </c>
      <c r="M19" s="107">
        <v>0</v>
      </c>
      <c r="N19" s="108">
        <v>0</v>
      </c>
      <c r="O19" s="85"/>
      <c r="P19" s="70" t="s">
        <v>62</v>
      </c>
      <c r="S19" s="4" t="str">
        <f t="shared" si="0"/>
        <v>○</v>
      </c>
      <c r="T19" s="4" t="str">
        <f t="shared" si="1"/>
        <v>○</v>
      </c>
      <c r="AC19" s="63" t="e">
        <f t="shared" si="2"/>
        <v>#DIV/0!</v>
      </c>
      <c r="AD19" s="63" t="e">
        <f t="shared" si="3"/>
        <v>#DIV/0!</v>
      </c>
      <c r="AE19" s="63" t="e">
        <f t="shared" si="4"/>
        <v>#DIV/0!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7">
        <v>0</v>
      </c>
      <c r="M20" s="107">
        <v>0</v>
      </c>
      <c r="N20" s="108">
        <v>0</v>
      </c>
      <c r="O20" s="85"/>
      <c r="P20" s="70" t="s">
        <v>63</v>
      </c>
      <c r="S20" s="4" t="str">
        <f t="shared" si="0"/>
        <v>○</v>
      </c>
      <c r="T20" s="4" t="str">
        <f t="shared" si="1"/>
        <v>○</v>
      </c>
      <c r="AC20" s="63" t="e">
        <f t="shared" si="2"/>
        <v>#DIV/0!</v>
      </c>
      <c r="AD20" s="63" t="e">
        <f t="shared" si="3"/>
        <v>#DIV/0!</v>
      </c>
      <c r="AE20" s="63" t="e">
        <f t="shared" si="4"/>
        <v>#DIV/0!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0</v>
      </c>
      <c r="E21" s="98">
        <v>422</v>
      </c>
      <c r="F21" s="98">
        <v>422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7">
        <v>0</v>
      </c>
      <c r="M21" s="107">
        <v>0</v>
      </c>
      <c r="N21" s="108">
        <v>0</v>
      </c>
      <c r="O21" s="85"/>
      <c r="P21" s="70" t="s">
        <v>64</v>
      </c>
      <c r="S21" s="4" t="str">
        <f t="shared" si="0"/>
        <v>○</v>
      </c>
      <c r="T21" s="4" t="str">
        <f t="shared" si="1"/>
        <v>○</v>
      </c>
      <c r="AC21" s="63" t="e">
        <f t="shared" si="2"/>
        <v>#DIV/0!</v>
      </c>
      <c r="AD21" s="63">
        <f t="shared" si="3"/>
        <v>0</v>
      </c>
      <c r="AE21" s="63">
        <f t="shared" si="4"/>
        <v>0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107">
        <v>0</v>
      </c>
      <c r="M22" s="107">
        <v>0</v>
      </c>
      <c r="N22" s="108">
        <v>0</v>
      </c>
      <c r="O22" s="85"/>
      <c r="P22" s="70" t="s">
        <v>65</v>
      </c>
      <c r="S22" s="4" t="str">
        <f t="shared" si="0"/>
        <v>○</v>
      </c>
      <c r="T22" s="4" t="str">
        <f t="shared" si="1"/>
        <v>○</v>
      </c>
      <c r="AC22" s="63" t="e">
        <f t="shared" si="2"/>
        <v>#DIV/0!</v>
      </c>
      <c r="AD22" s="63" t="e">
        <f t="shared" si="3"/>
        <v>#DIV/0!</v>
      </c>
      <c r="AE22" s="63" t="e">
        <f t="shared" si="4"/>
        <v>#DIV/0!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107">
        <v>0</v>
      </c>
      <c r="M23" s="107">
        <v>0</v>
      </c>
      <c r="N23" s="108">
        <v>0</v>
      </c>
      <c r="O23" s="85"/>
      <c r="P23" s="70" t="s">
        <v>66</v>
      </c>
      <c r="S23" s="4" t="str">
        <f t="shared" si="0"/>
        <v>○</v>
      </c>
      <c r="T23" s="4" t="str">
        <f t="shared" si="1"/>
        <v>○</v>
      </c>
      <c r="AC23" s="63" t="e">
        <f t="shared" si="2"/>
        <v>#DIV/0!</v>
      </c>
      <c r="AD23" s="63" t="e">
        <f t="shared" si="3"/>
        <v>#DIV/0!</v>
      </c>
      <c r="AE23" s="63" t="e">
        <f t="shared" si="4"/>
        <v>#DIV/0!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5" ref="D24:K24">SUM(D11:D23)</f>
        <v>8226</v>
      </c>
      <c r="E24" s="98">
        <f t="shared" si="5"/>
        <v>1304</v>
      </c>
      <c r="F24" s="98">
        <f t="shared" si="5"/>
        <v>9530</v>
      </c>
      <c r="G24" s="98">
        <f t="shared" si="5"/>
        <v>0</v>
      </c>
      <c r="H24" s="98">
        <f t="shared" si="5"/>
        <v>7646</v>
      </c>
      <c r="I24" s="98">
        <f t="shared" si="5"/>
        <v>0</v>
      </c>
      <c r="J24" s="98">
        <f t="shared" si="5"/>
        <v>7646</v>
      </c>
      <c r="K24" s="98">
        <f t="shared" si="5"/>
        <v>0</v>
      </c>
      <c r="L24" s="107">
        <f>ROUND(H24/D24*100,1)</f>
        <v>92.9</v>
      </c>
      <c r="M24" s="107">
        <f>ROUND(I24/E24*100,1)</f>
        <v>0</v>
      </c>
      <c r="N24" s="108">
        <f>ROUND(J24/F24*100,1)</f>
        <v>80.2</v>
      </c>
      <c r="O24" s="85"/>
      <c r="P24" s="71" t="s">
        <v>67</v>
      </c>
      <c r="S24" s="4" t="str">
        <f t="shared" si="0"/>
        <v>○</v>
      </c>
      <c r="T24" s="4" t="str">
        <f t="shared" si="1"/>
        <v>○</v>
      </c>
      <c r="AC24" s="63">
        <f t="shared" si="2"/>
        <v>92.9</v>
      </c>
      <c r="AD24" s="63">
        <f t="shared" si="3"/>
        <v>0</v>
      </c>
      <c r="AE24" s="63">
        <f t="shared" si="4"/>
        <v>80.2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7">
        <v>0</v>
      </c>
      <c r="M25" s="107">
        <v>0</v>
      </c>
      <c r="N25" s="108">
        <v>0</v>
      </c>
      <c r="O25" s="85"/>
      <c r="P25" s="70" t="s">
        <v>31</v>
      </c>
      <c r="S25" s="4" t="str">
        <f t="shared" si="0"/>
        <v>○</v>
      </c>
      <c r="T25" s="4" t="str">
        <f t="shared" si="1"/>
        <v>○</v>
      </c>
      <c r="AC25" s="63" t="e">
        <f t="shared" si="2"/>
        <v>#DIV/0!</v>
      </c>
      <c r="AD25" s="63" t="e">
        <f t="shared" si="3"/>
        <v>#DIV/0!</v>
      </c>
      <c r="AE25" s="63" t="e">
        <f t="shared" si="4"/>
        <v>#DIV/0!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7">
        <v>0</v>
      </c>
      <c r="M26" s="107">
        <v>0</v>
      </c>
      <c r="N26" s="108">
        <v>0</v>
      </c>
      <c r="O26" s="85"/>
      <c r="P26" s="70" t="s">
        <v>32</v>
      </c>
      <c r="S26" s="4" t="str">
        <f t="shared" si="0"/>
        <v>○</v>
      </c>
      <c r="T26" s="4" t="str">
        <f t="shared" si="1"/>
        <v>○</v>
      </c>
      <c r="AC26" s="63" t="e">
        <f t="shared" si="2"/>
        <v>#DIV/0!</v>
      </c>
      <c r="AD26" s="63" t="e">
        <f t="shared" si="3"/>
        <v>#DIV/0!</v>
      </c>
      <c r="AE26" s="63" t="e">
        <f t="shared" si="4"/>
        <v>#DIV/0!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7">
        <v>0</v>
      </c>
      <c r="M27" s="107">
        <v>0</v>
      </c>
      <c r="N27" s="108">
        <v>0</v>
      </c>
      <c r="O27" s="85"/>
      <c r="P27" s="70" t="s">
        <v>71</v>
      </c>
      <c r="S27" s="4" t="str">
        <f t="shared" si="0"/>
        <v>○</v>
      </c>
      <c r="T27" s="4" t="str">
        <f t="shared" si="1"/>
        <v>○</v>
      </c>
      <c r="AC27" s="63" t="e">
        <f t="shared" si="2"/>
        <v>#DIV/0!</v>
      </c>
      <c r="AD27" s="63" t="e">
        <f t="shared" si="3"/>
        <v>#DIV/0!</v>
      </c>
      <c r="AE27" s="63" t="e">
        <f t="shared" si="4"/>
        <v>#DIV/0!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7">
        <v>0</v>
      </c>
      <c r="M28" s="107">
        <v>0</v>
      </c>
      <c r="N28" s="108">
        <v>0</v>
      </c>
      <c r="O28" s="85"/>
      <c r="P28" s="70" t="s">
        <v>33</v>
      </c>
      <c r="S28" s="4" t="str">
        <f t="shared" si="0"/>
        <v>○</v>
      </c>
      <c r="T28" s="4" t="str">
        <f t="shared" si="1"/>
        <v>○</v>
      </c>
      <c r="AC28" s="63" t="e">
        <f t="shared" si="2"/>
        <v>#DIV/0!</v>
      </c>
      <c r="AD28" s="63" t="e">
        <f t="shared" si="3"/>
        <v>#DIV/0!</v>
      </c>
      <c r="AE28" s="63" t="e">
        <f t="shared" si="4"/>
        <v>#DIV/0!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7">
        <v>0</v>
      </c>
      <c r="M29" s="107">
        <v>0</v>
      </c>
      <c r="N29" s="108">
        <v>0</v>
      </c>
      <c r="O29" s="85"/>
      <c r="P29" s="70" t="s">
        <v>34</v>
      </c>
      <c r="S29" s="4" t="str">
        <f t="shared" si="0"/>
        <v>○</v>
      </c>
      <c r="T29" s="4" t="str">
        <f t="shared" si="1"/>
        <v>○</v>
      </c>
      <c r="AC29" s="63" t="e">
        <f t="shared" si="2"/>
        <v>#DIV/0!</v>
      </c>
      <c r="AD29" s="63" t="e">
        <f t="shared" si="3"/>
        <v>#DIV/0!</v>
      </c>
      <c r="AE29" s="63" t="e">
        <f t="shared" si="4"/>
        <v>#DIV/0!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7">
        <v>0</v>
      </c>
      <c r="M30" s="107">
        <v>0</v>
      </c>
      <c r="N30" s="108">
        <v>0</v>
      </c>
      <c r="O30" s="85"/>
      <c r="P30" s="70" t="s">
        <v>35</v>
      </c>
      <c r="S30" s="4" t="str">
        <f t="shared" si="0"/>
        <v>○</v>
      </c>
      <c r="T30" s="4" t="str">
        <f t="shared" si="1"/>
        <v>○</v>
      </c>
      <c r="AC30" s="63" t="e">
        <f t="shared" si="2"/>
        <v>#DIV/0!</v>
      </c>
      <c r="AD30" s="63" t="e">
        <f t="shared" si="3"/>
        <v>#DIV/0!</v>
      </c>
      <c r="AE30" s="63" t="e">
        <f t="shared" si="4"/>
        <v>#DIV/0!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6" ref="D31:K31">SUM(D25:D30)</f>
        <v>0</v>
      </c>
      <c r="E31" s="98">
        <f t="shared" si="6"/>
        <v>0</v>
      </c>
      <c r="F31" s="98">
        <f t="shared" si="6"/>
        <v>0</v>
      </c>
      <c r="G31" s="98">
        <f t="shared" si="6"/>
        <v>0</v>
      </c>
      <c r="H31" s="98">
        <f t="shared" si="6"/>
        <v>0</v>
      </c>
      <c r="I31" s="98">
        <f t="shared" si="6"/>
        <v>0</v>
      </c>
      <c r="J31" s="98">
        <f t="shared" si="6"/>
        <v>0</v>
      </c>
      <c r="K31" s="98">
        <f t="shared" si="6"/>
        <v>0</v>
      </c>
      <c r="L31" s="107">
        <v>0</v>
      </c>
      <c r="M31" s="107">
        <v>0</v>
      </c>
      <c r="N31" s="108">
        <v>0</v>
      </c>
      <c r="O31" s="85"/>
      <c r="P31" s="71" t="s">
        <v>68</v>
      </c>
      <c r="S31" s="4" t="str">
        <f t="shared" si="0"/>
        <v>○</v>
      </c>
      <c r="T31" s="4" t="str">
        <f t="shared" si="1"/>
        <v>○</v>
      </c>
      <c r="AC31" s="63" t="e">
        <f t="shared" si="2"/>
        <v>#DIV/0!</v>
      </c>
      <c r="AD31" s="63" t="e">
        <f t="shared" si="3"/>
        <v>#DIV/0!</v>
      </c>
      <c r="AE31" s="63" t="e">
        <f t="shared" si="4"/>
        <v>#DIV/0!</v>
      </c>
      <c r="AF31" s="119" t="e">
        <f aca="true" t="shared" si="7" ref="AF31:AH32">L31-AC31</f>
        <v>#DIV/0!</v>
      </c>
      <c r="AG31" s="119" t="e">
        <f t="shared" si="7"/>
        <v>#DIV/0!</v>
      </c>
      <c r="AH31" s="119" t="e">
        <f t="shared" si="7"/>
        <v>#DIV/0!</v>
      </c>
    </row>
    <row r="32" spans="2:34" ht="52.5" customHeight="1">
      <c r="B32" s="71" t="s">
        <v>69</v>
      </c>
      <c r="C32" s="94"/>
      <c r="D32" s="98">
        <f aca="true" t="shared" si="8" ref="D32:K32">D24+D31</f>
        <v>8226</v>
      </c>
      <c r="E32" s="98">
        <f t="shared" si="8"/>
        <v>1304</v>
      </c>
      <c r="F32" s="98">
        <f t="shared" si="8"/>
        <v>9530</v>
      </c>
      <c r="G32" s="98">
        <f t="shared" si="8"/>
        <v>0</v>
      </c>
      <c r="H32" s="98">
        <f t="shared" si="8"/>
        <v>7646</v>
      </c>
      <c r="I32" s="98">
        <f t="shared" si="8"/>
        <v>0</v>
      </c>
      <c r="J32" s="98">
        <f t="shared" si="8"/>
        <v>7646</v>
      </c>
      <c r="K32" s="98">
        <f t="shared" si="8"/>
        <v>0</v>
      </c>
      <c r="L32" s="107">
        <f>ROUND(H32/D32*100,1)</f>
        <v>92.9</v>
      </c>
      <c r="M32" s="107">
        <f>ROUND(I32/E32*100,1)</f>
        <v>0</v>
      </c>
      <c r="N32" s="108">
        <f>ROUND(J32/F32*100,1)</f>
        <v>80.2</v>
      </c>
      <c r="O32" s="85"/>
      <c r="P32" s="71" t="s">
        <v>69</v>
      </c>
      <c r="S32" s="4" t="str">
        <f t="shared" si="0"/>
        <v>○</v>
      </c>
      <c r="T32" s="4" t="str">
        <f t="shared" si="1"/>
        <v>○</v>
      </c>
      <c r="AC32" s="63">
        <f t="shared" si="2"/>
        <v>92.9</v>
      </c>
      <c r="AD32" s="63">
        <f t="shared" si="3"/>
        <v>0</v>
      </c>
      <c r="AE32" s="63">
        <f t="shared" si="4"/>
        <v>80.2</v>
      </c>
      <c r="AF32" s="119">
        <f t="shared" si="7"/>
        <v>0</v>
      </c>
      <c r="AG32" s="119">
        <f t="shared" si="7"/>
        <v>0</v>
      </c>
      <c r="AH32" s="119">
        <f t="shared" si="7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H73"/>
  <sheetViews>
    <sheetView view="pageBreakPreview" zoomScale="75" zoomScaleNormal="75" zoomScaleSheetLayoutView="75" workbookViewId="0" topLeftCell="A1">
      <pane xSplit="3" ySplit="10" topLeftCell="D20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11" sqref="H11:K23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21" s="53" customFormat="1" ht="15" thickBot="1">
      <c r="A6" s="52"/>
      <c r="B6" s="51" t="s">
        <v>49</v>
      </c>
      <c r="C6" s="51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  <c r="U6" s="53" t="s">
        <v>86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4" t="s">
        <v>88</v>
      </c>
      <c r="V7" s="124"/>
      <c r="W7" s="124"/>
      <c r="X7" s="124"/>
      <c r="Y7" s="124" t="s">
        <v>89</v>
      </c>
      <c r="Z7" s="124"/>
      <c r="AA7" s="124"/>
      <c r="AB7" s="124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13"/>
      <c r="V8" s="113"/>
      <c r="W8" s="113"/>
      <c r="X8" s="114" t="s">
        <v>6</v>
      </c>
      <c r="Y8" s="113"/>
      <c r="Z8" s="113"/>
      <c r="AA8" s="113"/>
      <c r="AB8" s="114" t="s">
        <v>6</v>
      </c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  <c r="U9" s="117" t="s">
        <v>7</v>
      </c>
      <c r="V9" s="117" t="s">
        <v>8</v>
      </c>
      <c r="W9" s="117" t="s">
        <v>9</v>
      </c>
      <c r="X9" s="117" t="s">
        <v>10</v>
      </c>
      <c r="Y9" s="117" t="s">
        <v>7</v>
      </c>
      <c r="Z9" s="117" t="s">
        <v>8</v>
      </c>
      <c r="AA9" s="117" t="s">
        <v>9</v>
      </c>
      <c r="AB9" s="117" t="s">
        <v>10</v>
      </c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  <c r="U10" s="115" t="s">
        <v>14</v>
      </c>
      <c r="V10" s="115" t="s">
        <v>15</v>
      </c>
      <c r="W10" s="115" t="s">
        <v>16</v>
      </c>
      <c r="X10" s="116" t="s">
        <v>17</v>
      </c>
      <c r="Y10" s="115" t="s">
        <v>18</v>
      </c>
      <c r="Z10" s="115" t="s">
        <v>19</v>
      </c>
      <c r="AA10" s="115" t="s">
        <v>20</v>
      </c>
      <c r="AB10" s="116" t="s">
        <v>21</v>
      </c>
    </row>
    <row r="11" spans="1:34" ht="52.5" customHeight="1">
      <c r="A11" s="11"/>
      <c r="B11" s="70" t="s">
        <v>25</v>
      </c>
      <c r="C11" s="12"/>
      <c r="D11" s="69">
        <v>5151167</v>
      </c>
      <c r="E11" s="67">
        <v>239439</v>
      </c>
      <c r="F11" s="67">
        <v>5390606</v>
      </c>
      <c r="G11" s="67">
        <v>0</v>
      </c>
      <c r="H11" s="67">
        <v>5088231</v>
      </c>
      <c r="I11" s="67">
        <v>61584</v>
      </c>
      <c r="J11" s="67">
        <v>5149815</v>
      </c>
      <c r="K11" s="67">
        <v>0</v>
      </c>
      <c r="L11" s="75">
        <f>ROUND(H11/D11*100,1)</f>
        <v>98.8</v>
      </c>
      <c r="M11" s="75">
        <f>ROUND(I11/E11*100,1)</f>
        <v>25.7</v>
      </c>
      <c r="N11" s="106">
        <f>ROUND(J11/F11*100,1)</f>
        <v>95.5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U11" s="4" t="str">
        <f>IF(D11=その２２!D11+その２３!D11+その２４!D11,"○","×")</f>
        <v>○</v>
      </c>
      <c r="V11" s="4" t="str">
        <f>IF(E11=その２２!E11+その２３!E11+その２４!E11,"○","×")</f>
        <v>○</v>
      </c>
      <c r="W11" s="4" t="str">
        <f>IF(F11=その２２!F11+その２３!F11+その２４!F11,"○","×")</f>
        <v>○</v>
      </c>
      <c r="X11" s="4" t="str">
        <f>IF(G11=その２２!G11+その２３!G11+その２４!G11,"○","×")</f>
        <v>○</v>
      </c>
      <c r="Y11" s="4" t="str">
        <f>IF(H11=その２２!H11+その２３!H11+その２４!H11,"○","×")</f>
        <v>○</v>
      </c>
      <c r="Z11" s="4" t="str">
        <f>IF(I11=その２２!I11+その２３!I11+その２４!I11,"○","×")</f>
        <v>○</v>
      </c>
      <c r="AA11" s="4" t="str">
        <f>IF(J11=その２２!J11+その２３!J11+その２４!J11,"○","×")</f>
        <v>○</v>
      </c>
      <c r="AB11" s="4" t="str">
        <f>IF(K11=その２２!K11+その２３!K11+その２４!K11,"○","×")</f>
        <v>○</v>
      </c>
      <c r="AC11" s="63">
        <f>ROUND(H11/D11*100,1)</f>
        <v>98.8</v>
      </c>
      <c r="AD11" s="63">
        <f>ROUND(I11/E11*100,1)</f>
        <v>25.7</v>
      </c>
      <c r="AE11" s="63">
        <f>ROUND(J11/F11*100,1)</f>
        <v>95.5</v>
      </c>
      <c r="AF11" s="119"/>
      <c r="AG11" s="119"/>
      <c r="AH11" s="119"/>
    </row>
    <row r="12" spans="2:34" ht="34.5" customHeight="1">
      <c r="B12" s="70" t="s">
        <v>26</v>
      </c>
      <c r="C12" s="94"/>
      <c r="D12" s="67">
        <v>1277864</v>
      </c>
      <c r="E12" s="98">
        <v>90819</v>
      </c>
      <c r="F12" s="98">
        <v>1368683</v>
      </c>
      <c r="G12" s="98">
        <v>0</v>
      </c>
      <c r="H12" s="98">
        <v>1262157</v>
      </c>
      <c r="I12" s="98">
        <v>20751</v>
      </c>
      <c r="J12" s="98">
        <v>1282908</v>
      </c>
      <c r="K12" s="98">
        <v>0</v>
      </c>
      <c r="L12" s="107">
        <f aca="true" t="shared" si="0" ref="L12:L32">ROUND(H12/D12*100,1)</f>
        <v>98.8</v>
      </c>
      <c r="M12" s="107">
        <f aca="true" t="shared" si="1" ref="M12:M32">ROUND(I12/E12*100,1)</f>
        <v>22.8</v>
      </c>
      <c r="N12" s="108">
        <f aca="true" t="shared" si="2" ref="N12:N32">ROUND(J12/F12*100,1)</f>
        <v>93.7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U12" s="4" t="str">
        <f>IF(D12=その２２!D12+その２３!D12+その２４!D12,"○","×")</f>
        <v>○</v>
      </c>
      <c r="V12" s="4" t="str">
        <f>IF(E12=その２２!E12+その２３!E12+その２４!E12,"○","×")</f>
        <v>○</v>
      </c>
      <c r="W12" s="4" t="str">
        <f>IF(F12=その２２!F12+その２３!F12+その２４!F12,"○","×")</f>
        <v>○</v>
      </c>
      <c r="X12" s="4" t="str">
        <f>IF(G12=その２２!G12+その２３!G12+その２４!G12,"○","×")</f>
        <v>○</v>
      </c>
      <c r="Y12" s="4" t="str">
        <f>IF(H12=その２２!H12+その２３!H12+その２４!H12,"○","×")</f>
        <v>○</v>
      </c>
      <c r="Z12" s="4" t="str">
        <f>IF(I12=その２２!I12+その２３!I12+その２４!I12,"○","×")</f>
        <v>○</v>
      </c>
      <c r="AA12" s="4" t="str">
        <f>IF(J12=その２２!J12+その２３!J12+その２４!J12,"○","×")</f>
        <v>○</v>
      </c>
      <c r="AB12" s="4" t="str">
        <f>IF(K12=その２２!K12+その２３!K12+その２４!K12,"○","×")</f>
        <v>○</v>
      </c>
      <c r="AC12" s="63">
        <f aca="true" t="shared" si="5" ref="AC12:AC32">ROUND(H12/D12*100,1)</f>
        <v>98.8</v>
      </c>
      <c r="AD12" s="63">
        <f aca="true" t="shared" si="6" ref="AD12:AD32">ROUND(I12/E12*100,1)</f>
        <v>22.8</v>
      </c>
      <c r="AE12" s="63">
        <f aca="true" t="shared" si="7" ref="AE12:AE32">ROUND(J12/F12*100,1)</f>
        <v>93.7</v>
      </c>
      <c r="AF12" s="119"/>
      <c r="AG12" s="119"/>
      <c r="AH12" s="119"/>
    </row>
    <row r="13" spans="2:34" ht="34.5" customHeight="1">
      <c r="B13" s="70" t="s">
        <v>27</v>
      </c>
      <c r="C13" s="94"/>
      <c r="D13" s="67">
        <v>754119</v>
      </c>
      <c r="E13" s="98">
        <v>25210</v>
      </c>
      <c r="F13" s="98">
        <v>779329</v>
      </c>
      <c r="G13" s="98">
        <v>0</v>
      </c>
      <c r="H13" s="98">
        <v>746338</v>
      </c>
      <c r="I13" s="98">
        <v>4147</v>
      </c>
      <c r="J13" s="98">
        <v>750485</v>
      </c>
      <c r="K13" s="98">
        <v>0</v>
      </c>
      <c r="L13" s="107">
        <f t="shared" si="0"/>
        <v>99</v>
      </c>
      <c r="M13" s="107">
        <f t="shared" si="1"/>
        <v>16.4</v>
      </c>
      <c r="N13" s="108">
        <f t="shared" si="2"/>
        <v>96.3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U13" s="4" t="str">
        <f>IF(D13=その２２!D13+その２３!D13+その２４!D13,"○","×")</f>
        <v>○</v>
      </c>
      <c r="V13" s="4" t="str">
        <f>IF(E13=その２２!E13+その２３!E13+その２４!E13,"○","×")</f>
        <v>○</v>
      </c>
      <c r="W13" s="4" t="str">
        <f>IF(F13=その２２!F13+その２３!F13+その２４!F13,"○","×")</f>
        <v>○</v>
      </c>
      <c r="X13" s="4" t="str">
        <f>IF(G13=その２２!G13+その２３!G13+その２４!G13,"○","×")</f>
        <v>○</v>
      </c>
      <c r="Y13" s="4" t="str">
        <f>IF(H13=その２２!H13+その２３!H13+その２４!H13,"○","×")</f>
        <v>○</v>
      </c>
      <c r="Z13" s="4" t="str">
        <f>IF(I13=その２２!I13+その２３!I13+その２４!I13,"○","×")</f>
        <v>○</v>
      </c>
      <c r="AA13" s="4" t="str">
        <f>IF(J13=その２２!J13+その２３!J13+その２４!J13,"○","×")</f>
        <v>○</v>
      </c>
      <c r="AB13" s="4" t="str">
        <f>IF(K13=その２２!K13+その２３!K13+その２４!K13,"○","×")</f>
        <v>○</v>
      </c>
      <c r="AC13" s="63">
        <f t="shared" si="5"/>
        <v>99</v>
      </c>
      <c r="AD13" s="63">
        <f t="shared" si="6"/>
        <v>16.4</v>
      </c>
      <c r="AE13" s="63">
        <f t="shared" si="7"/>
        <v>96.3</v>
      </c>
      <c r="AF13" s="119"/>
      <c r="AG13" s="119"/>
      <c r="AH13" s="119"/>
    </row>
    <row r="14" spans="2:34" ht="34.5" customHeight="1">
      <c r="B14" s="70" t="s">
        <v>28</v>
      </c>
      <c r="C14" s="94"/>
      <c r="D14" s="67">
        <v>564601</v>
      </c>
      <c r="E14" s="98">
        <v>41880</v>
      </c>
      <c r="F14" s="98">
        <v>606481</v>
      </c>
      <c r="G14" s="98">
        <v>0</v>
      </c>
      <c r="H14" s="98">
        <v>556682</v>
      </c>
      <c r="I14" s="98">
        <v>11786</v>
      </c>
      <c r="J14" s="98">
        <v>568468</v>
      </c>
      <c r="K14" s="98">
        <v>0</v>
      </c>
      <c r="L14" s="107">
        <f t="shared" si="0"/>
        <v>98.6</v>
      </c>
      <c r="M14" s="107">
        <f t="shared" si="1"/>
        <v>28.1</v>
      </c>
      <c r="N14" s="108">
        <f t="shared" si="2"/>
        <v>93.7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U14" s="4" t="str">
        <f>IF(D14=その２２!D14+その２３!D14+その２４!D14,"○","×")</f>
        <v>○</v>
      </c>
      <c r="V14" s="4" t="str">
        <f>IF(E14=その２２!E14+その２３!E14+その２４!E14,"○","×")</f>
        <v>○</v>
      </c>
      <c r="W14" s="4" t="str">
        <f>IF(F14=その２２!F14+その２３!F14+その２４!F14,"○","×")</f>
        <v>○</v>
      </c>
      <c r="X14" s="4" t="str">
        <f>IF(G14=その２２!G14+その２３!G14+その２４!G14,"○","×")</f>
        <v>○</v>
      </c>
      <c r="Y14" s="4" t="str">
        <f>IF(H14=その２２!H14+その２３!H14+その２４!H14,"○","×")</f>
        <v>○</v>
      </c>
      <c r="Z14" s="4" t="str">
        <f>IF(I14=その２２!I14+その２３!I14+その２４!I14,"○","×")</f>
        <v>○</v>
      </c>
      <c r="AA14" s="4" t="str">
        <f>IF(J14=その２２!J14+その２３!J14+その２４!J14,"○","×")</f>
        <v>○</v>
      </c>
      <c r="AB14" s="4" t="str">
        <f>IF(K14=その２２!K14+その２３!K14+その２４!K14,"○","×")</f>
        <v>○</v>
      </c>
      <c r="AC14" s="63">
        <f t="shared" si="5"/>
        <v>98.6</v>
      </c>
      <c r="AD14" s="63">
        <f t="shared" si="6"/>
        <v>28.1</v>
      </c>
      <c r="AE14" s="63">
        <f t="shared" si="7"/>
        <v>93.7</v>
      </c>
      <c r="AF14" s="119"/>
      <c r="AG14" s="119"/>
      <c r="AH14" s="119"/>
    </row>
    <row r="15" spans="2:34" ht="34.5" customHeight="1">
      <c r="B15" s="70" t="s">
        <v>29</v>
      </c>
      <c r="C15" s="94"/>
      <c r="D15" s="67">
        <v>1505316</v>
      </c>
      <c r="E15" s="98">
        <v>119664</v>
      </c>
      <c r="F15" s="98">
        <v>1624980</v>
      </c>
      <c r="G15" s="98">
        <v>0</v>
      </c>
      <c r="H15" s="98">
        <v>1480747</v>
      </c>
      <c r="I15" s="98">
        <v>52151</v>
      </c>
      <c r="J15" s="98">
        <v>1532898</v>
      </c>
      <c r="K15" s="98">
        <v>0</v>
      </c>
      <c r="L15" s="107">
        <f t="shared" si="0"/>
        <v>98.4</v>
      </c>
      <c r="M15" s="107">
        <f t="shared" si="1"/>
        <v>43.6</v>
      </c>
      <c r="N15" s="108">
        <f t="shared" si="2"/>
        <v>94.3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U15" s="4" t="str">
        <f>IF(D15=その２２!D15+その２３!D15+その２４!D15,"○","×")</f>
        <v>○</v>
      </c>
      <c r="V15" s="4" t="str">
        <f>IF(E15=その２２!E15+その２３!E15+その２４!E15,"○","×")</f>
        <v>○</v>
      </c>
      <c r="W15" s="4" t="str">
        <f>IF(F15=その２２!F15+その２３!F15+その２４!F15,"○","×")</f>
        <v>○</v>
      </c>
      <c r="X15" s="4" t="str">
        <f>IF(G15=その２２!G15+その２３!G15+その２４!G15,"○","×")</f>
        <v>○</v>
      </c>
      <c r="Y15" s="4" t="str">
        <f>IF(H15=その２２!H15+その２３!H15+その２４!H15,"○","×")</f>
        <v>○</v>
      </c>
      <c r="Z15" s="4" t="str">
        <f>IF(I15=その２２!I15+その２３!I15+その２４!I15,"○","×")</f>
        <v>○</v>
      </c>
      <c r="AA15" s="4" t="str">
        <f>IF(J15=その２２!J15+その２３!J15+その２４!J15,"○","×")</f>
        <v>○</v>
      </c>
      <c r="AB15" s="4" t="str">
        <f>IF(K15=その２２!K15+その２３!K15+その２４!K15,"○","×")</f>
        <v>○</v>
      </c>
      <c r="AC15" s="63">
        <f t="shared" si="5"/>
        <v>98.4</v>
      </c>
      <c r="AD15" s="63">
        <f t="shared" si="6"/>
        <v>43.6</v>
      </c>
      <c r="AE15" s="63">
        <f t="shared" si="7"/>
        <v>94.3</v>
      </c>
      <c r="AF15" s="119"/>
      <c r="AG15" s="119"/>
      <c r="AH15" s="119"/>
    </row>
    <row r="16" spans="2:34" ht="34.5" customHeight="1">
      <c r="B16" s="70" t="s">
        <v>30</v>
      </c>
      <c r="C16" s="94"/>
      <c r="D16" s="67">
        <v>584307</v>
      </c>
      <c r="E16" s="98">
        <v>47965</v>
      </c>
      <c r="F16" s="98">
        <v>632272</v>
      </c>
      <c r="G16" s="98">
        <v>0</v>
      </c>
      <c r="H16" s="98">
        <v>575762</v>
      </c>
      <c r="I16" s="98">
        <v>5980</v>
      </c>
      <c r="J16" s="98">
        <v>581742</v>
      </c>
      <c r="K16" s="98">
        <v>0</v>
      </c>
      <c r="L16" s="107">
        <f t="shared" si="0"/>
        <v>98.5</v>
      </c>
      <c r="M16" s="107">
        <f t="shared" si="1"/>
        <v>12.5</v>
      </c>
      <c r="N16" s="108">
        <f t="shared" si="2"/>
        <v>92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U16" s="4" t="str">
        <f>IF(D16=その２２!D16+その２３!D16+その２４!D16,"○","×")</f>
        <v>○</v>
      </c>
      <c r="V16" s="4" t="str">
        <f>IF(E16=その２２!E16+その２３!E16+その２４!E16,"○","×")</f>
        <v>○</v>
      </c>
      <c r="W16" s="4" t="str">
        <f>IF(F16=その２２!F16+その２３!F16+その２４!F16,"○","×")</f>
        <v>○</v>
      </c>
      <c r="X16" s="4" t="str">
        <f>IF(G16=その２２!G16+その２３!G16+その２４!G16,"○","×")</f>
        <v>○</v>
      </c>
      <c r="Y16" s="4" t="str">
        <f>IF(H16=その２２!H16+その２３!H16+その２４!H16,"○","×")</f>
        <v>○</v>
      </c>
      <c r="Z16" s="4" t="str">
        <f>IF(I16=その２２!I16+その２３!I16+その２４!I16,"○","×")</f>
        <v>○</v>
      </c>
      <c r="AA16" s="4" t="str">
        <f>IF(J16=その２２!J16+その２３!J16+その２４!J16,"○","×")</f>
        <v>○</v>
      </c>
      <c r="AB16" s="4" t="str">
        <f>IF(K16=その２２!K16+その２３!K16+その２４!K16,"○","×")</f>
        <v>○</v>
      </c>
      <c r="AC16" s="63">
        <f t="shared" si="5"/>
        <v>98.5</v>
      </c>
      <c r="AD16" s="63">
        <f t="shared" si="6"/>
        <v>12.5</v>
      </c>
      <c r="AE16" s="63">
        <f t="shared" si="7"/>
        <v>92</v>
      </c>
      <c r="AF16" s="119"/>
      <c r="AG16" s="119"/>
      <c r="AH16" s="119"/>
    </row>
    <row r="17" spans="2:34" ht="34.5" customHeight="1">
      <c r="B17" s="70" t="s">
        <v>60</v>
      </c>
      <c r="C17" s="94"/>
      <c r="D17" s="67">
        <v>605271</v>
      </c>
      <c r="E17" s="98">
        <v>32487</v>
      </c>
      <c r="F17" s="98">
        <v>637758</v>
      </c>
      <c r="G17" s="98">
        <v>0</v>
      </c>
      <c r="H17" s="98">
        <v>597418</v>
      </c>
      <c r="I17" s="98">
        <v>4066</v>
      </c>
      <c r="J17" s="98">
        <v>601484</v>
      </c>
      <c r="K17" s="98">
        <v>0</v>
      </c>
      <c r="L17" s="107">
        <f t="shared" si="0"/>
        <v>98.7</v>
      </c>
      <c r="M17" s="107">
        <f t="shared" si="1"/>
        <v>12.5</v>
      </c>
      <c r="N17" s="108">
        <f t="shared" si="2"/>
        <v>94.3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U17" s="4" t="str">
        <f>IF(D17=その２２!D17+その２３!D17+その２４!D17,"○","×")</f>
        <v>○</v>
      </c>
      <c r="V17" s="4" t="str">
        <f>IF(E17=その２２!E17+その２３!E17+その２４!E17,"○","×")</f>
        <v>○</v>
      </c>
      <c r="W17" s="4" t="str">
        <f>IF(F17=その２２!F17+その２３!F17+その２４!F17,"○","×")</f>
        <v>○</v>
      </c>
      <c r="X17" s="4" t="str">
        <f>IF(G17=その２２!G17+その２３!G17+その２４!G17,"○","×")</f>
        <v>○</v>
      </c>
      <c r="Y17" s="4" t="str">
        <f>IF(H17=その２２!H17+その２３!H17+その２４!H17,"○","×")</f>
        <v>○</v>
      </c>
      <c r="Z17" s="4" t="str">
        <f>IF(I17=その２２!I17+その２３!I17+その２４!I17,"○","×")</f>
        <v>○</v>
      </c>
      <c r="AA17" s="4" t="str">
        <f>IF(J17=その２２!J17+その２３!J17+その２４!J17,"○","×")</f>
        <v>○</v>
      </c>
      <c r="AB17" s="4" t="str">
        <f>IF(K17=その２２!K17+その２３!K17+その２４!K17,"○","×")</f>
        <v>○</v>
      </c>
      <c r="AC17" s="63">
        <f t="shared" si="5"/>
        <v>98.7</v>
      </c>
      <c r="AD17" s="63">
        <f t="shared" si="6"/>
        <v>12.5</v>
      </c>
      <c r="AE17" s="63">
        <f t="shared" si="7"/>
        <v>94.3</v>
      </c>
      <c r="AF17" s="119"/>
      <c r="AG17" s="119"/>
      <c r="AH17" s="119"/>
    </row>
    <row r="18" spans="2:34" ht="34.5" customHeight="1">
      <c r="B18" s="70" t="s">
        <v>61</v>
      </c>
      <c r="C18" s="94"/>
      <c r="D18" s="67">
        <v>15154</v>
      </c>
      <c r="E18" s="98">
        <v>0</v>
      </c>
      <c r="F18" s="98">
        <v>15154</v>
      </c>
      <c r="G18" s="98">
        <v>0</v>
      </c>
      <c r="H18" s="98">
        <v>15154</v>
      </c>
      <c r="I18" s="98">
        <v>0</v>
      </c>
      <c r="J18" s="98">
        <v>15154</v>
      </c>
      <c r="K18" s="98">
        <v>0</v>
      </c>
      <c r="L18" s="107">
        <f t="shared" si="0"/>
        <v>100</v>
      </c>
      <c r="M18" s="107">
        <v>0</v>
      </c>
      <c r="N18" s="108">
        <f t="shared" si="2"/>
        <v>100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U18" s="4" t="str">
        <f>IF(D18=その２２!D18+その２３!D18+その２４!D18,"○","×")</f>
        <v>○</v>
      </c>
      <c r="V18" s="4" t="str">
        <f>IF(E18=その２２!E18+その２３!E18+その２４!E18,"○","×")</f>
        <v>○</v>
      </c>
      <c r="W18" s="4" t="str">
        <f>IF(F18=その２２!F18+その２３!F18+その２４!F18,"○","×")</f>
        <v>○</v>
      </c>
      <c r="X18" s="4" t="str">
        <f>IF(G18=その２２!G18+その２３!G18+その２４!G18,"○","×")</f>
        <v>○</v>
      </c>
      <c r="Y18" s="4" t="str">
        <f>IF(H18=その２２!H18+その２３!H18+その２４!H18,"○","×")</f>
        <v>○</v>
      </c>
      <c r="Z18" s="4" t="str">
        <f>IF(I18=その２２!I18+その２３!I18+その２４!I18,"○","×")</f>
        <v>○</v>
      </c>
      <c r="AA18" s="4" t="str">
        <f>IF(J18=その２２!J18+その２３!J18+その２４!J18,"○","×")</f>
        <v>○</v>
      </c>
      <c r="AB18" s="4" t="str">
        <f>IF(K18=その２２!K18+その２３!K18+その２４!K18,"○","×")</f>
        <v>○</v>
      </c>
      <c r="AC18" s="63">
        <f t="shared" si="5"/>
        <v>100</v>
      </c>
      <c r="AD18" s="63" t="e">
        <f t="shared" si="6"/>
        <v>#DIV/0!</v>
      </c>
      <c r="AE18" s="63">
        <f t="shared" si="7"/>
        <v>100</v>
      </c>
      <c r="AF18" s="119"/>
      <c r="AG18" s="119"/>
      <c r="AH18" s="119"/>
    </row>
    <row r="19" spans="2:34" ht="34.5" customHeight="1">
      <c r="B19" s="70" t="s">
        <v>62</v>
      </c>
      <c r="C19" s="94"/>
      <c r="D19" s="67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7">
        <v>0</v>
      </c>
      <c r="M19" s="107">
        <v>0</v>
      </c>
      <c r="N19" s="108">
        <v>0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U19" s="4" t="str">
        <f>IF(D19=その２２!D19+その２３!D19+その２４!D19,"○","×")</f>
        <v>○</v>
      </c>
      <c r="V19" s="4" t="str">
        <f>IF(E19=その２２!E19+その２３!E19+その２４!E19,"○","×")</f>
        <v>○</v>
      </c>
      <c r="W19" s="4" t="str">
        <f>IF(F19=その２２!F19+その２３!F19+その２４!F19,"○","×")</f>
        <v>○</v>
      </c>
      <c r="X19" s="4" t="str">
        <f>IF(G19=その２２!G19+その２３!G19+その２４!G19,"○","×")</f>
        <v>○</v>
      </c>
      <c r="Y19" s="4" t="str">
        <f>IF(H19=その２２!H19+その２３!H19+その２４!H19,"○","×")</f>
        <v>○</v>
      </c>
      <c r="Z19" s="4" t="str">
        <f>IF(I19=その２２!I19+その２３!I19+その２４!I19,"○","×")</f>
        <v>○</v>
      </c>
      <c r="AA19" s="4" t="str">
        <f>IF(J19=その２２!J19+その２３!J19+その２４!J19,"○","×")</f>
        <v>○</v>
      </c>
      <c r="AB19" s="4" t="str">
        <f>IF(K19=その２２!K19+その２３!K19+その２４!K19,"○","×")</f>
        <v>○</v>
      </c>
      <c r="AC19" s="63" t="e">
        <f t="shared" si="5"/>
        <v>#DIV/0!</v>
      </c>
      <c r="AD19" s="63" t="e">
        <f t="shared" si="6"/>
        <v>#DIV/0!</v>
      </c>
      <c r="AE19" s="63" t="e">
        <f t="shared" si="7"/>
        <v>#DIV/0!</v>
      </c>
      <c r="AF19" s="119"/>
      <c r="AG19" s="119"/>
      <c r="AH19" s="119"/>
    </row>
    <row r="20" spans="2:34" ht="34.5" customHeight="1">
      <c r="B20" s="70" t="s">
        <v>63</v>
      </c>
      <c r="C20" s="94"/>
      <c r="D20" s="67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7">
        <v>0</v>
      </c>
      <c r="M20" s="107">
        <v>0</v>
      </c>
      <c r="N20" s="108">
        <v>0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U20" s="4" t="str">
        <f>IF(D20=その２２!D20+その２３!D20+その２４!D20,"○","×")</f>
        <v>○</v>
      </c>
      <c r="V20" s="4" t="str">
        <f>IF(E20=その２２!E20+その２３!E20+その２４!E20,"○","×")</f>
        <v>○</v>
      </c>
      <c r="W20" s="4" t="str">
        <f>IF(F20=その２２!F20+その２３!F20+その２４!F20,"○","×")</f>
        <v>○</v>
      </c>
      <c r="X20" s="4" t="str">
        <f>IF(G20=その２２!G20+その２３!G20+その２４!G20,"○","×")</f>
        <v>○</v>
      </c>
      <c r="Y20" s="4" t="str">
        <f>IF(H20=その２２!H20+その２３!H20+その２４!H20,"○","×")</f>
        <v>○</v>
      </c>
      <c r="Z20" s="4" t="str">
        <f>IF(I20=その２２!I20+その２３!I20+その２４!I20,"○","×")</f>
        <v>○</v>
      </c>
      <c r="AA20" s="4" t="str">
        <f>IF(J20=その２２!J20+その２３!J20+その２４!J20,"○","×")</f>
        <v>○</v>
      </c>
      <c r="AB20" s="4" t="str">
        <f>IF(K20=その２２!K20+その２３!K20+その２４!K20,"○","×")</f>
        <v>○</v>
      </c>
      <c r="AC20" s="63" t="e">
        <f t="shared" si="5"/>
        <v>#DIV/0!</v>
      </c>
      <c r="AD20" s="63" t="e">
        <f t="shared" si="6"/>
        <v>#DIV/0!</v>
      </c>
      <c r="AE20" s="63" t="e">
        <f t="shared" si="7"/>
        <v>#DIV/0!</v>
      </c>
      <c r="AF20" s="119"/>
      <c r="AG20" s="119"/>
      <c r="AH20" s="119"/>
    </row>
    <row r="21" spans="2:34" ht="34.5" customHeight="1">
      <c r="B21" s="70" t="s">
        <v>64</v>
      </c>
      <c r="C21" s="94"/>
      <c r="D21" s="67">
        <v>15150</v>
      </c>
      <c r="E21" s="98">
        <v>758</v>
      </c>
      <c r="F21" s="98">
        <v>15908</v>
      </c>
      <c r="G21" s="98">
        <v>0</v>
      </c>
      <c r="H21" s="98">
        <v>15150</v>
      </c>
      <c r="I21" s="98">
        <v>758</v>
      </c>
      <c r="J21" s="98">
        <v>15908</v>
      </c>
      <c r="K21" s="98">
        <v>0</v>
      </c>
      <c r="L21" s="107">
        <f t="shared" si="0"/>
        <v>100</v>
      </c>
      <c r="M21" s="107">
        <v>0</v>
      </c>
      <c r="N21" s="108">
        <f t="shared" si="2"/>
        <v>100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U21" s="4" t="str">
        <f>IF(D21=その２２!D21+その２３!D21+その２４!D21,"○","×")</f>
        <v>○</v>
      </c>
      <c r="V21" s="4" t="str">
        <f>IF(E21=その２２!E21+その２３!E21+その２４!E21,"○","×")</f>
        <v>○</v>
      </c>
      <c r="W21" s="4" t="str">
        <f>IF(F21=その２２!F21+その２３!F21+その２４!F21,"○","×")</f>
        <v>○</v>
      </c>
      <c r="X21" s="4" t="str">
        <f>IF(G21=その２２!G21+その２３!G21+その２４!G21,"○","×")</f>
        <v>○</v>
      </c>
      <c r="Y21" s="4" t="str">
        <f>IF(H21=その２２!H21+その２３!H21+その２４!H21,"○","×")</f>
        <v>○</v>
      </c>
      <c r="Z21" s="4" t="str">
        <f>IF(I21=その２２!I21+その２３!I21+その２４!I21,"○","×")</f>
        <v>○</v>
      </c>
      <c r="AA21" s="4" t="str">
        <f>IF(J21=その２２!J21+その２３!J21+その２４!J21,"○","×")</f>
        <v>○</v>
      </c>
      <c r="AB21" s="4" t="str">
        <f>IF(K21=その２２!K21+その２３!K21+その２４!K21,"○","×")</f>
        <v>○</v>
      </c>
      <c r="AC21" s="63">
        <f t="shared" si="5"/>
        <v>100</v>
      </c>
      <c r="AD21" s="63">
        <f t="shared" si="6"/>
        <v>100</v>
      </c>
      <c r="AE21" s="63">
        <f t="shared" si="7"/>
        <v>100</v>
      </c>
      <c r="AF21" s="119"/>
      <c r="AG21" s="119"/>
      <c r="AH21" s="119"/>
    </row>
    <row r="22" spans="2:34" ht="34.5" customHeight="1">
      <c r="B22" s="70" t="s">
        <v>65</v>
      </c>
      <c r="C22" s="94"/>
      <c r="D22" s="67">
        <v>253790</v>
      </c>
      <c r="E22" s="98">
        <v>9665</v>
      </c>
      <c r="F22" s="98">
        <v>263455</v>
      </c>
      <c r="G22" s="98">
        <v>0</v>
      </c>
      <c r="H22" s="98">
        <v>251634</v>
      </c>
      <c r="I22" s="98">
        <v>3241</v>
      </c>
      <c r="J22" s="98">
        <v>254875</v>
      </c>
      <c r="K22" s="98">
        <v>0</v>
      </c>
      <c r="L22" s="107">
        <f t="shared" si="0"/>
        <v>99.2</v>
      </c>
      <c r="M22" s="107">
        <f t="shared" si="1"/>
        <v>33.5</v>
      </c>
      <c r="N22" s="108">
        <f t="shared" si="2"/>
        <v>96.7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U22" s="4" t="str">
        <f>IF(D22=その２２!D22+その２３!D22+その２４!D22,"○","×")</f>
        <v>○</v>
      </c>
      <c r="V22" s="4" t="str">
        <f>IF(E22=その２２!E22+その２３!E22+その２４!E22,"○","×")</f>
        <v>○</v>
      </c>
      <c r="W22" s="4" t="str">
        <f>IF(F22=その２２!F22+その２３!F22+その２４!F22,"○","×")</f>
        <v>○</v>
      </c>
      <c r="X22" s="4" t="str">
        <f>IF(G22=その２２!G22+その２３!G22+その２４!G22,"○","×")</f>
        <v>○</v>
      </c>
      <c r="Y22" s="4" t="str">
        <f>IF(H22=その２２!H22+その２３!H22+その２４!H22,"○","×")</f>
        <v>○</v>
      </c>
      <c r="Z22" s="4" t="str">
        <f>IF(I22=その２２!I22+その２３!I22+その２４!I22,"○","×")</f>
        <v>○</v>
      </c>
      <c r="AA22" s="4" t="str">
        <f>IF(J22=その２２!J22+その２３!J22+その２４!J22,"○","×")</f>
        <v>○</v>
      </c>
      <c r="AB22" s="4" t="str">
        <f>IF(K22=その２２!K22+その２３!K22+その２４!K22,"○","×")</f>
        <v>○</v>
      </c>
      <c r="AC22" s="63">
        <f t="shared" si="5"/>
        <v>99.2</v>
      </c>
      <c r="AD22" s="63">
        <f t="shared" si="6"/>
        <v>33.5</v>
      </c>
      <c r="AE22" s="63">
        <f t="shared" si="7"/>
        <v>96.7</v>
      </c>
      <c r="AF22" s="119"/>
      <c r="AG22" s="119"/>
      <c r="AH22" s="119"/>
    </row>
    <row r="23" spans="2:34" ht="34.5" customHeight="1">
      <c r="B23" s="70" t="s">
        <v>66</v>
      </c>
      <c r="C23" s="94"/>
      <c r="D23" s="67">
        <v>131484</v>
      </c>
      <c r="E23" s="98">
        <v>4334</v>
      </c>
      <c r="F23" s="98">
        <v>135818</v>
      </c>
      <c r="G23" s="98">
        <v>0</v>
      </c>
      <c r="H23" s="98">
        <v>130300</v>
      </c>
      <c r="I23" s="98">
        <v>266</v>
      </c>
      <c r="J23" s="98">
        <v>130566</v>
      </c>
      <c r="K23" s="98">
        <v>0</v>
      </c>
      <c r="L23" s="107">
        <f t="shared" si="0"/>
        <v>99.1</v>
      </c>
      <c r="M23" s="107">
        <f t="shared" si="1"/>
        <v>6.1</v>
      </c>
      <c r="N23" s="108">
        <f t="shared" si="2"/>
        <v>96.1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U23" s="4" t="str">
        <f>IF(D23=その２２!D23+その２３!D23+その２４!D23,"○","×")</f>
        <v>○</v>
      </c>
      <c r="V23" s="4" t="str">
        <f>IF(E23=その２２!E23+その２３!E23+その２４!E23,"○","×")</f>
        <v>○</v>
      </c>
      <c r="W23" s="4" t="str">
        <f>IF(F23=その２２!F23+その２３!F23+その２４!F23,"○","×")</f>
        <v>○</v>
      </c>
      <c r="X23" s="4" t="str">
        <f>IF(G23=その２２!G23+その２３!G23+その２４!G23,"○","×")</f>
        <v>○</v>
      </c>
      <c r="Y23" s="4" t="str">
        <f>IF(H23=その２２!H23+その２３!H23+その２４!H23,"○","×")</f>
        <v>○</v>
      </c>
      <c r="Z23" s="4" t="str">
        <f>IF(I23=その２２!I23+その２３!I23+その２４!I23,"○","×")</f>
        <v>○</v>
      </c>
      <c r="AA23" s="4" t="str">
        <f>IF(J23=その２２!J23+その２３!J23+その２４!J23,"○","×")</f>
        <v>○</v>
      </c>
      <c r="AB23" s="4" t="str">
        <f>IF(K23=その２２!K23+その２３!K23+その２４!K23,"○","×")</f>
        <v>○</v>
      </c>
      <c r="AC23" s="63">
        <f t="shared" si="5"/>
        <v>99.1</v>
      </c>
      <c r="AD23" s="63">
        <f t="shared" si="6"/>
        <v>6.1</v>
      </c>
      <c r="AE23" s="63">
        <f t="shared" si="7"/>
        <v>96.1</v>
      </c>
      <c r="AF23" s="119"/>
      <c r="AG23" s="119"/>
      <c r="AH23" s="119"/>
    </row>
    <row r="24" spans="2:34" ht="52.5" customHeight="1">
      <c r="B24" s="71" t="s">
        <v>67</v>
      </c>
      <c r="C24" s="94"/>
      <c r="D24" s="67">
        <f aca="true" t="shared" si="8" ref="D24:K24">SUM(D11:D23)</f>
        <v>10858223</v>
      </c>
      <c r="E24" s="98">
        <f t="shared" si="8"/>
        <v>612221</v>
      </c>
      <c r="F24" s="98">
        <f t="shared" si="8"/>
        <v>11470444</v>
      </c>
      <c r="G24" s="98">
        <f t="shared" si="8"/>
        <v>0</v>
      </c>
      <c r="H24" s="98">
        <f t="shared" si="8"/>
        <v>10719573</v>
      </c>
      <c r="I24" s="98">
        <f t="shared" si="8"/>
        <v>164730</v>
      </c>
      <c r="J24" s="98">
        <f t="shared" si="8"/>
        <v>10884303</v>
      </c>
      <c r="K24" s="98">
        <f t="shared" si="8"/>
        <v>0</v>
      </c>
      <c r="L24" s="107">
        <f t="shared" si="0"/>
        <v>98.7</v>
      </c>
      <c r="M24" s="107">
        <f t="shared" si="1"/>
        <v>26.9</v>
      </c>
      <c r="N24" s="108">
        <f t="shared" si="2"/>
        <v>94.9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U24" s="4" t="str">
        <f>IF(D24=その２２!D24+その２３!D24+その２４!D24,"○","×")</f>
        <v>○</v>
      </c>
      <c r="V24" s="4" t="str">
        <f>IF(E24=その２２!E24+その２３!E24+その２４!E24,"○","×")</f>
        <v>○</v>
      </c>
      <c r="W24" s="4" t="str">
        <f>IF(F24=その２２!F24+その２３!F24+その２４!F24,"○","×")</f>
        <v>○</v>
      </c>
      <c r="X24" s="4" t="str">
        <f>IF(G24=その２２!G24+その２３!G24+その２４!G24,"○","×")</f>
        <v>○</v>
      </c>
      <c r="Y24" s="4" t="str">
        <f>IF(H24=その２２!H24+その２３!H24+その２４!H24,"○","×")</f>
        <v>○</v>
      </c>
      <c r="Z24" s="4" t="str">
        <f>IF(I24=その２２!I24+その２３!I24+その２４!I24,"○","×")</f>
        <v>○</v>
      </c>
      <c r="AA24" s="4" t="str">
        <f>IF(J24=その２２!J24+その２３!J24+その２４!J24,"○","×")</f>
        <v>○</v>
      </c>
      <c r="AB24" s="4" t="str">
        <f>IF(K24=その２２!K24+その２３!K24+その２４!K24,"○","×")</f>
        <v>○</v>
      </c>
      <c r="AC24" s="63">
        <f t="shared" si="5"/>
        <v>98.7</v>
      </c>
      <c r="AD24" s="63">
        <f t="shared" si="6"/>
        <v>26.9</v>
      </c>
      <c r="AE24" s="63">
        <f t="shared" si="7"/>
        <v>94.9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67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7">
        <v>0</v>
      </c>
      <c r="M25" s="107">
        <v>0</v>
      </c>
      <c r="N25" s="108">
        <v>0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U25" s="4" t="str">
        <f>IF(D25=その２２!D25+その２３!D25+その２４!D25,"○","×")</f>
        <v>○</v>
      </c>
      <c r="V25" s="4" t="str">
        <f>IF(E25=その２２!E25+その２３!E25+その２４!E25,"○","×")</f>
        <v>○</v>
      </c>
      <c r="W25" s="4" t="str">
        <f>IF(F25=その２２!F25+その２３!F25+その２４!F25,"○","×")</f>
        <v>○</v>
      </c>
      <c r="X25" s="4" t="str">
        <f>IF(G25=その２２!G25+その２３!G25+その２４!G25,"○","×")</f>
        <v>○</v>
      </c>
      <c r="Y25" s="4" t="str">
        <f>IF(H25=その２２!H25+その２３!H25+その２４!H25,"○","×")</f>
        <v>○</v>
      </c>
      <c r="Z25" s="4" t="str">
        <f>IF(I25=その２２!I25+その２３!I25+その２４!I25,"○","×")</f>
        <v>○</v>
      </c>
      <c r="AA25" s="4" t="str">
        <f>IF(J25=その２２!J25+その２３!J25+その２４!J25,"○","×")</f>
        <v>○</v>
      </c>
      <c r="AB25" s="4" t="str">
        <f>IF(K25=その２２!K25+その２３!K25+その２４!K25,"○","×")</f>
        <v>○</v>
      </c>
      <c r="AC25" s="63" t="e">
        <f t="shared" si="5"/>
        <v>#DIV/0!</v>
      </c>
      <c r="AD25" s="63" t="e">
        <f t="shared" si="6"/>
        <v>#DIV/0!</v>
      </c>
      <c r="AE25" s="63" t="e">
        <f t="shared" si="7"/>
        <v>#DIV/0!</v>
      </c>
      <c r="AF25" s="119"/>
      <c r="AG25" s="119"/>
      <c r="AH25" s="119"/>
    </row>
    <row r="26" spans="2:34" ht="34.5" customHeight="1">
      <c r="B26" s="70" t="s">
        <v>32</v>
      </c>
      <c r="C26" s="94"/>
      <c r="D26" s="67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7">
        <v>0</v>
      </c>
      <c r="M26" s="107">
        <v>0</v>
      </c>
      <c r="N26" s="108">
        <v>0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U26" s="4" t="str">
        <f>IF(D26=その２２!D26+その２３!D26+その２４!D26,"○","×")</f>
        <v>○</v>
      </c>
      <c r="V26" s="4" t="str">
        <f>IF(E26=その２２!E26+その２３!E26+その２４!E26,"○","×")</f>
        <v>○</v>
      </c>
      <c r="W26" s="4" t="str">
        <f>IF(F26=その２２!F26+その２３!F26+その２４!F26,"○","×")</f>
        <v>○</v>
      </c>
      <c r="X26" s="4" t="str">
        <f>IF(G26=その２２!G26+その２３!G26+その２４!G26,"○","×")</f>
        <v>○</v>
      </c>
      <c r="Y26" s="4" t="str">
        <f>IF(H26=その２２!H26+その２３!H26+その２４!H26,"○","×")</f>
        <v>○</v>
      </c>
      <c r="Z26" s="4" t="str">
        <f>IF(I26=その２２!I26+その２３!I26+その２４!I26,"○","×")</f>
        <v>○</v>
      </c>
      <c r="AA26" s="4" t="str">
        <f>IF(J26=その２２!J26+その２３!J26+その２４!J26,"○","×")</f>
        <v>○</v>
      </c>
      <c r="AB26" s="4" t="str">
        <f>IF(K26=その２２!K26+その２３!K26+その２４!K26,"○","×")</f>
        <v>○</v>
      </c>
      <c r="AC26" s="63" t="e">
        <f t="shared" si="5"/>
        <v>#DIV/0!</v>
      </c>
      <c r="AD26" s="63" t="e">
        <f t="shared" si="6"/>
        <v>#DIV/0!</v>
      </c>
      <c r="AE26" s="63" t="e">
        <f t="shared" si="7"/>
        <v>#DIV/0!</v>
      </c>
      <c r="AF26" s="119"/>
      <c r="AG26" s="119"/>
      <c r="AH26" s="119"/>
    </row>
    <row r="27" spans="2:34" ht="34.5" customHeight="1">
      <c r="B27" s="70" t="s">
        <v>71</v>
      </c>
      <c r="C27" s="94"/>
      <c r="D27" s="67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7">
        <v>0</v>
      </c>
      <c r="M27" s="107">
        <v>0</v>
      </c>
      <c r="N27" s="108">
        <v>0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U27" s="4" t="str">
        <f>IF(D27=その２２!D27+その２３!D27+その２４!D27,"○","×")</f>
        <v>○</v>
      </c>
      <c r="V27" s="4" t="str">
        <f>IF(E27=その２２!E27+その２３!E27+その２４!E27,"○","×")</f>
        <v>○</v>
      </c>
      <c r="W27" s="4" t="str">
        <f>IF(F27=その２２!F27+その２３!F27+その２４!F27,"○","×")</f>
        <v>○</v>
      </c>
      <c r="X27" s="4" t="str">
        <f>IF(G27=その２２!G27+その２３!G27+その２４!G27,"○","×")</f>
        <v>○</v>
      </c>
      <c r="Y27" s="4" t="str">
        <f>IF(H27=その２２!H27+その２３!H27+その２４!H27,"○","×")</f>
        <v>○</v>
      </c>
      <c r="Z27" s="4" t="str">
        <f>IF(I27=その２２!I27+その２３!I27+その２４!I27,"○","×")</f>
        <v>○</v>
      </c>
      <c r="AA27" s="4" t="str">
        <f>IF(J27=その２２!J27+その２３!J27+その２４!J27,"○","×")</f>
        <v>○</v>
      </c>
      <c r="AB27" s="4" t="str">
        <f>IF(K27=その２２!K27+その２３!K27+その２４!K27,"○","×")</f>
        <v>○</v>
      </c>
      <c r="AC27" s="63" t="e">
        <f t="shared" si="5"/>
        <v>#DIV/0!</v>
      </c>
      <c r="AD27" s="63" t="e">
        <f t="shared" si="6"/>
        <v>#DIV/0!</v>
      </c>
      <c r="AE27" s="63" t="e">
        <f t="shared" si="7"/>
        <v>#DIV/0!</v>
      </c>
      <c r="AF27" s="119"/>
      <c r="AG27" s="119"/>
      <c r="AH27" s="119"/>
    </row>
    <row r="28" spans="2:34" ht="34.5" customHeight="1">
      <c r="B28" s="70" t="s">
        <v>33</v>
      </c>
      <c r="C28" s="94"/>
      <c r="D28" s="67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7">
        <v>0</v>
      </c>
      <c r="M28" s="107">
        <v>0</v>
      </c>
      <c r="N28" s="108">
        <v>0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U28" s="4" t="str">
        <f>IF(D28=その２２!D28+その２３!D28+その２４!D28,"○","×")</f>
        <v>○</v>
      </c>
      <c r="V28" s="4" t="str">
        <f>IF(E28=その２２!E28+その２３!E28+その２４!E28,"○","×")</f>
        <v>○</v>
      </c>
      <c r="W28" s="4" t="str">
        <f>IF(F28=その２２!F28+その２３!F28+その２４!F28,"○","×")</f>
        <v>○</v>
      </c>
      <c r="X28" s="4" t="str">
        <f>IF(G28=その２２!G28+その２３!G28+その２４!G28,"○","×")</f>
        <v>○</v>
      </c>
      <c r="Y28" s="4" t="str">
        <f>IF(H28=その２２!H28+その２３!H28+その２４!H28,"○","×")</f>
        <v>○</v>
      </c>
      <c r="Z28" s="4" t="str">
        <f>IF(I28=その２２!I28+その２３!I28+その２４!I28,"○","×")</f>
        <v>○</v>
      </c>
      <c r="AA28" s="4" t="str">
        <f>IF(J28=その２２!J28+その２３!J28+その２４!J28,"○","×")</f>
        <v>○</v>
      </c>
      <c r="AB28" s="4" t="str">
        <f>IF(K28=その２２!K28+その２３!K28+その２４!K28,"○","×")</f>
        <v>○</v>
      </c>
      <c r="AC28" s="63" t="e">
        <f t="shared" si="5"/>
        <v>#DIV/0!</v>
      </c>
      <c r="AD28" s="63" t="e">
        <f t="shared" si="6"/>
        <v>#DIV/0!</v>
      </c>
      <c r="AE28" s="63" t="e">
        <f t="shared" si="7"/>
        <v>#DIV/0!</v>
      </c>
      <c r="AF28" s="119"/>
      <c r="AG28" s="119"/>
      <c r="AH28" s="119"/>
    </row>
    <row r="29" spans="2:34" ht="34.5" customHeight="1">
      <c r="B29" s="70" t="s">
        <v>34</v>
      </c>
      <c r="C29" s="94"/>
      <c r="D29" s="67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7">
        <v>0</v>
      </c>
      <c r="M29" s="107">
        <v>0</v>
      </c>
      <c r="N29" s="108">
        <v>0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U29" s="4" t="str">
        <f>IF(D29=その２２!D29+その２３!D29+その２４!D29,"○","×")</f>
        <v>○</v>
      </c>
      <c r="V29" s="4" t="str">
        <f>IF(E29=その２２!E29+その２３!E29+その２４!E29,"○","×")</f>
        <v>○</v>
      </c>
      <c r="W29" s="4" t="str">
        <f>IF(F29=その２２!F29+その２３!F29+その２４!F29,"○","×")</f>
        <v>○</v>
      </c>
      <c r="X29" s="4" t="str">
        <f>IF(G29=その２２!G29+その２３!G29+その２４!G29,"○","×")</f>
        <v>○</v>
      </c>
      <c r="Y29" s="4" t="str">
        <f>IF(H29=その２２!H29+その２３!H29+その２４!H29,"○","×")</f>
        <v>○</v>
      </c>
      <c r="Z29" s="4" t="str">
        <f>IF(I29=その２２!I29+その２３!I29+その２４!I29,"○","×")</f>
        <v>○</v>
      </c>
      <c r="AA29" s="4" t="str">
        <f>IF(J29=その２２!J29+その２３!J29+その２４!J29,"○","×")</f>
        <v>○</v>
      </c>
      <c r="AB29" s="4" t="str">
        <f>IF(K29=その２２!K29+その２３!K29+その２４!K29,"○","×")</f>
        <v>○</v>
      </c>
      <c r="AC29" s="63" t="e">
        <f t="shared" si="5"/>
        <v>#DIV/0!</v>
      </c>
      <c r="AD29" s="63" t="e">
        <f t="shared" si="6"/>
        <v>#DIV/0!</v>
      </c>
      <c r="AE29" s="63" t="e">
        <f t="shared" si="7"/>
        <v>#DIV/0!</v>
      </c>
      <c r="AF29" s="119"/>
      <c r="AG29" s="119"/>
      <c r="AH29" s="119"/>
    </row>
    <row r="30" spans="2:34" ht="34.5" customHeight="1">
      <c r="B30" s="70" t="s">
        <v>35</v>
      </c>
      <c r="C30" s="94"/>
      <c r="D30" s="67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7">
        <v>0</v>
      </c>
      <c r="M30" s="107">
        <v>0</v>
      </c>
      <c r="N30" s="108">
        <v>0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U30" s="4" t="str">
        <f>IF(D30=その２２!D30+その２３!D30+その２４!D30,"○","×")</f>
        <v>○</v>
      </c>
      <c r="V30" s="4" t="str">
        <f>IF(E30=その２２!E30+その２３!E30+その２４!E30,"○","×")</f>
        <v>○</v>
      </c>
      <c r="W30" s="4" t="str">
        <f>IF(F30=その２２!F30+その２３!F30+その２４!F30,"○","×")</f>
        <v>○</v>
      </c>
      <c r="X30" s="4" t="str">
        <f>IF(G30=その２２!G30+その２３!G30+その２４!G30,"○","×")</f>
        <v>○</v>
      </c>
      <c r="Y30" s="4" t="str">
        <f>IF(H30=その２２!H30+その２３!H30+その２４!H30,"○","×")</f>
        <v>○</v>
      </c>
      <c r="Z30" s="4" t="str">
        <f>IF(I30=その２２!I30+その２３!I30+その２４!I30,"○","×")</f>
        <v>○</v>
      </c>
      <c r="AA30" s="4" t="str">
        <f>IF(J30=その２２!J30+その２３!J30+その２４!J30,"○","×")</f>
        <v>○</v>
      </c>
      <c r="AB30" s="4" t="str">
        <f>IF(K30=その２２!K30+その２３!K30+その２４!K30,"○","×")</f>
        <v>○</v>
      </c>
      <c r="AC30" s="63" t="e">
        <f t="shared" si="5"/>
        <v>#DIV/0!</v>
      </c>
      <c r="AD30" s="63" t="e">
        <f t="shared" si="6"/>
        <v>#DIV/0!</v>
      </c>
      <c r="AE30" s="63" t="e">
        <f t="shared" si="7"/>
        <v>#DIV/0!</v>
      </c>
      <c r="AF30" s="119"/>
      <c r="AG30" s="119"/>
      <c r="AH30" s="119"/>
    </row>
    <row r="31" spans="2:34" ht="52.5" customHeight="1">
      <c r="B31" s="71" t="s">
        <v>68</v>
      </c>
      <c r="C31" s="94"/>
      <c r="D31" s="67">
        <f aca="true" t="shared" si="9" ref="D31:K31">SUM(D25:D30)</f>
        <v>0</v>
      </c>
      <c r="E31" s="98">
        <f t="shared" si="9"/>
        <v>0</v>
      </c>
      <c r="F31" s="98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107">
        <v>0</v>
      </c>
      <c r="M31" s="107">
        <v>0</v>
      </c>
      <c r="N31" s="108">
        <v>0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U31" s="4" t="str">
        <f>IF(D31=その２２!D31+その２３!D31+その２４!D31,"○","×")</f>
        <v>○</v>
      </c>
      <c r="V31" s="4" t="str">
        <f>IF(E31=その２２!E31+その２３!E31+その２４!E31,"○","×")</f>
        <v>○</v>
      </c>
      <c r="W31" s="4" t="str">
        <f>IF(F31=その２２!F31+その２３!F31+その２４!F31,"○","×")</f>
        <v>○</v>
      </c>
      <c r="X31" s="4" t="str">
        <f>IF(G31=その２２!G31+その２３!G31+その２４!G31,"○","×")</f>
        <v>○</v>
      </c>
      <c r="Y31" s="4" t="str">
        <f>IF(H31=その２２!H31+その２３!H31+その２４!H31,"○","×")</f>
        <v>○</v>
      </c>
      <c r="Z31" s="4" t="str">
        <f>IF(I31=その２２!I31+その２３!I31+その２４!I31,"○","×")</f>
        <v>○</v>
      </c>
      <c r="AA31" s="4" t="str">
        <f>IF(J31=その２２!J31+その２３!J31+その２４!J31,"○","×")</f>
        <v>○</v>
      </c>
      <c r="AB31" s="4" t="str">
        <f>IF(K31=その２２!K31+その２３!K31+その２４!K31,"○","×")</f>
        <v>○</v>
      </c>
      <c r="AC31" s="63" t="e">
        <f t="shared" si="5"/>
        <v>#DIV/0!</v>
      </c>
      <c r="AD31" s="63" t="e">
        <f t="shared" si="6"/>
        <v>#DIV/0!</v>
      </c>
      <c r="AE31" s="63" t="e">
        <f t="shared" si="7"/>
        <v>#DIV/0!</v>
      </c>
      <c r="AF31" s="119" t="e">
        <f aca="true" t="shared" si="10" ref="AF31:AH32">L31-AC31</f>
        <v>#DIV/0!</v>
      </c>
      <c r="AG31" s="119" t="e">
        <f t="shared" si="10"/>
        <v>#DIV/0!</v>
      </c>
      <c r="AH31" s="119" t="e">
        <f t="shared" si="10"/>
        <v>#DIV/0!</v>
      </c>
    </row>
    <row r="32" spans="2:34" ht="52.5" customHeight="1">
      <c r="B32" s="71" t="s">
        <v>69</v>
      </c>
      <c r="C32" s="94"/>
      <c r="D32" s="67">
        <f aca="true" t="shared" si="11" ref="D32:K32">D24+D31</f>
        <v>10858223</v>
      </c>
      <c r="E32" s="98">
        <f t="shared" si="11"/>
        <v>612221</v>
      </c>
      <c r="F32" s="98">
        <f t="shared" si="11"/>
        <v>11470444</v>
      </c>
      <c r="G32" s="98">
        <f t="shared" si="11"/>
        <v>0</v>
      </c>
      <c r="H32" s="98">
        <f t="shared" si="11"/>
        <v>10719573</v>
      </c>
      <c r="I32" s="98">
        <f t="shared" si="11"/>
        <v>164730</v>
      </c>
      <c r="J32" s="98">
        <f t="shared" si="11"/>
        <v>10884303</v>
      </c>
      <c r="K32" s="98">
        <f t="shared" si="11"/>
        <v>0</v>
      </c>
      <c r="L32" s="107">
        <f t="shared" si="0"/>
        <v>98.7</v>
      </c>
      <c r="M32" s="107">
        <f t="shared" si="1"/>
        <v>26.9</v>
      </c>
      <c r="N32" s="108">
        <f t="shared" si="2"/>
        <v>94.9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U32" s="4" t="str">
        <f>IF(D32=その２２!D32+その２３!D32+その２４!D32,"○","×")</f>
        <v>○</v>
      </c>
      <c r="V32" s="4" t="str">
        <f>IF(E32=その２２!E32+その２３!E32+その２４!E32,"○","×")</f>
        <v>○</v>
      </c>
      <c r="W32" s="4" t="str">
        <f>IF(F32=その２２!F32+その２３!F32+その２４!F32,"○","×")</f>
        <v>○</v>
      </c>
      <c r="X32" s="4" t="str">
        <f>IF(G32=その２２!G32+その２３!G32+その２４!G32,"○","×")</f>
        <v>○</v>
      </c>
      <c r="Y32" s="4" t="str">
        <f>IF(H32=その２２!H32+その２３!H32+その２４!H32,"○","×")</f>
        <v>○</v>
      </c>
      <c r="Z32" s="4" t="str">
        <f>IF(I32=その２２!I32+その２３!I32+その２４!I32,"○","×")</f>
        <v>○</v>
      </c>
      <c r="AA32" s="4" t="str">
        <f>IF(J32=その２２!J32+その２３!J32+その２４!J32,"○","×")</f>
        <v>○</v>
      </c>
      <c r="AB32" s="4" t="str">
        <f>IF(K32=その２２!K32+その２３!K32+その２４!K32,"○","×")</f>
        <v>○</v>
      </c>
      <c r="AC32" s="63">
        <f t="shared" si="5"/>
        <v>98.7</v>
      </c>
      <c r="AD32" s="63">
        <f t="shared" si="6"/>
        <v>26.9</v>
      </c>
      <c r="AE32" s="63">
        <f t="shared" si="7"/>
        <v>94.9</v>
      </c>
      <c r="AF32" s="119">
        <f t="shared" si="10"/>
        <v>0</v>
      </c>
      <c r="AG32" s="119">
        <f t="shared" si="10"/>
        <v>0</v>
      </c>
      <c r="AH32" s="119">
        <f t="shared" si="10"/>
        <v>0</v>
      </c>
    </row>
    <row r="33" spans="1:16" ht="25.5" customHeight="1" thickBot="1">
      <c r="A33" s="5"/>
      <c r="B33" s="72"/>
      <c r="C33" s="95"/>
      <c r="D33" s="40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  <row r="66" ht="13.5">
      <c r="D66" s="1"/>
    </row>
    <row r="67" ht="13.5">
      <c r="D67" s="1"/>
    </row>
    <row r="68" ht="13.5">
      <c r="D68" s="1"/>
    </row>
    <row r="69" ht="13.5">
      <c r="D69" s="1"/>
    </row>
    <row r="70" ht="13.5">
      <c r="D70" s="1"/>
    </row>
    <row r="71" ht="13.5">
      <c r="D71" s="1"/>
    </row>
    <row r="72" ht="13.5">
      <c r="D72" s="1"/>
    </row>
    <row r="73" ht="13.5">
      <c r="D73" s="1"/>
    </row>
  </sheetData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L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U12" sqref="U1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21" s="53" customFormat="1" ht="15" thickBot="1">
      <c r="A6" s="50"/>
      <c r="B6" s="51" t="s">
        <v>73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  <c r="U6" s="112" t="s">
        <v>82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4" t="s">
        <v>88</v>
      </c>
      <c r="V7" s="124"/>
      <c r="W7" s="124"/>
      <c r="X7" s="124"/>
      <c r="Y7" s="124" t="s">
        <v>89</v>
      </c>
      <c r="Z7" s="124"/>
      <c r="AA7" s="124"/>
      <c r="AB7" s="124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13"/>
      <c r="V8" s="113"/>
      <c r="W8" s="113"/>
      <c r="X8" s="114" t="s">
        <v>6</v>
      </c>
      <c r="Y8" s="113"/>
      <c r="Z8" s="113"/>
      <c r="AA8" s="113"/>
      <c r="AB8" s="114" t="s">
        <v>6</v>
      </c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84"/>
      <c r="P9" s="35"/>
      <c r="Q9" s="19"/>
      <c r="U9" s="117" t="s">
        <v>7</v>
      </c>
      <c r="V9" s="117" t="s">
        <v>8</v>
      </c>
      <c r="W9" s="117" t="s">
        <v>9</v>
      </c>
      <c r="X9" s="117" t="s">
        <v>10</v>
      </c>
      <c r="Y9" s="117" t="s">
        <v>7</v>
      </c>
      <c r="Z9" s="117" t="s">
        <v>8</v>
      </c>
      <c r="AA9" s="117" t="s">
        <v>9</v>
      </c>
      <c r="AB9" s="117" t="s">
        <v>10</v>
      </c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89"/>
      <c r="P10" s="21"/>
      <c r="Q10" s="21"/>
      <c r="S10" s="20" t="s">
        <v>80</v>
      </c>
      <c r="T10" s="20" t="s">
        <v>81</v>
      </c>
      <c r="U10" s="115" t="s">
        <v>14</v>
      </c>
      <c r="V10" s="115" t="s">
        <v>15</v>
      </c>
      <c r="W10" s="115" t="s">
        <v>16</v>
      </c>
      <c r="X10" s="116" t="s">
        <v>17</v>
      </c>
      <c r="Y10" s="115" t="s">
        <v>18</v>
      </c>
      <c r="Z10" s="115" t="s">
        <v>19</v>
      </c>
      <c r="AA10" s="115" t="s">
        <v>20</v>
      </c>
      <c r="AB10" s="116" t="s">
        <v>21</v>
      </c>
    </row>
    <row r="11" spans="1:34" ht="52.5" customHeight="1">
      <c r="A11" s="11"/>
      <c r="B11" s="70" t="s">
        <v>25</v>
      </c>
      <c r="C11" s="12"/>
      <c r="D11" s="67">
        <v>23514785</v>
      </c>
      <c r="E11" s="67">
        <v>1199905</v>
      </c>
      <c r="F11" s="67">
        <v>24714690</v>
      </c>
      <c r="G11" s="67">
        <v>624877</v>
      </c>
      <c r="H11" s="67">
        <v>23295561</v>
      </c>
      <c r="I11" s="67">
        <v>272478</v>
      </c>
      <c r="J11" s="67">
        <v>23568039</v>
      </c>
      <c r="K11" s="67">
        <v>634250</v>
      </c>
      <c r="L11" s="68">
        <f>ROUND(H11/D11*100,1)</f>
        <v>99.1</v>
      </c>
      <c r="M11" s="68">
        <f>ROUND(I11/E11*100,1)</f>
        <v>22.7</v>
      </c>
      <c r="N11" s="106">
        <f>ROUND(J11/F11*100,1)</f>
        <v>95.4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U11" s="4" t="str">
        <f>IF(D11=その３!D11+その４!D11+その５!D11+その６!D11,"○","×")</f>
        <v>○</v>
      </c>
      <c r="V11" s="4" t="str">
        <f>IF(E11=その３!E11+その４!E11+その５!E11+その６!E11,"○","×")</f>
        <v>○</v>
      </c>
      <c r="W11" s="4" t="str">
        <f>IF(F11=その３!F11+その４!F11+その５!F11+その６!F11,"○","×")</f>
        <v>○</v>
      </c>
      <c r="X11" s="4" t="str">
        <f>IF(G11=その３!G11+その４!G11+その５!G11+その６!G11,"○","×")</f>
        <v>○</v>
      </c>
      <c r="Y11" s="4" t="str">
        <f>IF(H11=その３!H11+その４!H11+その５!H11+その６!H11,"○","×")</f>
        <v>○</v>
      </c>
      <c r="Z11" s="4" t="str">
        <f>IF(I11=その３!I11+その４!I11+その５!I11+その６!I11,"○","×")</f>
        <v>○</v>
      </c>
      <c r="AA11" s="4" t="str">
        <f>IF(J11=その３!J11+その４!J11+その５!J11+その６!J11,"○","×")</f>
        <v>○</v>
      </c>
      <c r="AB11" s="4" t="str">
        <f>IF(K11=その３!K11+その４!K11+その５!K11+その６!K11,"○","×")</f>
        <v>○</v>
      </c>
      <c r="AC11" s="63">
        <f>ROUND(H11/D11*100,1)</f>
        <v>99.1</v>
      </c>
      <c r="AD11" s="63">
        <f>ROUND(I11/E11*100,1)</f>
        <v>22.7</v>
      </c>
      <c r="AE11" s="63">
        <f>ROUND(J11/F11*100,1)</f>
        <v>95.4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7074797</v>
      </c>
      <c r="E12" s="98">
        <v>358168</v>
      </c>
      <c r="F12" s="98">
        <v>7432965</v>
      </c>
      <c r="G12" s="98">
        <v>193554</v>
      </c>
      <c r="H12" s="98">
        <v>7003417</v>
      </c>
      <c r="I12" s="98">
        <v>120589</v>
      </c>
      <c r="J12" s="98">
        <v>7124006</v>
      </c>
      <c r="K12" s="98">
        <v>192973</v>
      </c>
      <c r="L12" s="68">
        <f aca="true" t="shared" si="0" ref="L12:L32">ROUND(H12/D12*100,1)</f>
        <v>99</v>
      </c>
      <c r="M12" s="68">
        <f aca="true" t="shared" si="1" ref="M12:M32">ROUND(I12/E12*100,1)</f>
        <v>33.7</v>
      </c>
      <c r="N12" s="108">
        <f aca="true" t="shared" si="2" ref="N12:N32">ROUND(J12/F12*100,1)</f>
        <v>95.8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U12" s="4" t="str">
        <f>IF(D12=その３!D12+その４!D12+その５!D12+その６!D12,"○","×")</f>
        <v>○</v>
      </c>
      <c r="V12" s="4" t="str">
        <f>IF(E12=その３!E12+その４!E12+その５!E12+その６!E12,"○","×")</f>
        <v>○</v>
      </c>
      <c r="W12" s="4" t="str">
        <f>IF(F12=その３!F12+その４!F12+その５!F12+その６!F12,"○","×")</f>
        <v>○</v>
      </c>
      <c r="X12" s="4" t="str">
        <f>IF(G12=その３!G12+その４!G12+その５!G12+その６!G12,"○","×")</f>
        <v>○</v>
      </c>
      <c r="Y12" s="4" t="str">
        <f>IF(H12=その３!H12+その４!H12+その５!H12+その６!H12,"○","×")</f>
        <v>○</v>
      </c>
      <c r="Z12" s="4" t="str">
        <f>IF(I12=その３!I12+その４!I12+その５!I12+その６!I12,"○","×")</f>
        <v>○</v>
      </c>
      <c r="AA12" s="4" t="str">
        <f>IF(J12=その３!J12+その４!J12+その５!J12+その６!J12,"○","×")</f>
        <v>○</v>
      </c>
      <c r="AB12" s="4" t="str">
        <f>IF(K12=その３!K12+その４!K12+その５!K12+その６!K12,"○","×")</f>
        <v>○</v>
      </c>
      <c r="AC12" s="63">
        <f aca="true" t="shared" si="5" ref="AC12:AC32">ROUND(H12/D12*100,1)</f>
        <v>99</v>
      </c>
      <c r="AD12" s="63">
        <f aca="true" t="shared" si="6" ref="AD12:AD32">ROUND(I12/E12*100,1)</f>
        <v>33.7</v>
      </c>
      <c r="AE12" s="63">
        <f aca="true" t="shared" si="7" ref="AE12:AE32">ROUND(J12/F12*100,1)</f>
        <v>95.8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8037021</v>
      </c>
      <c r="E13" s="98">
        <v>470148</v>
      </c>
      <c r="F13" s="98">
        <v>8507169</v>
      </c>
      <c r="G13" s="98">
        <v>377497</v>
      </c>
      <c r="H13" s="98">
        <v>7937213</v>
      </c>
      <c r="I13" s="98">
        <v>88100</v>
      </c>
      <c r="J13" s="98">
        <v>8025313</v>
      </c>
      <c r="K13" s="98">
        <v>377497</v>
      </c>
      <c r="L13" s="68">
        <f t="shared" si="0"/>
        <v>98.8</v>
      </c>
      <c r="M13" s="68">
        <f t="shared" si="1"/>
        <v>18.7</v>
      </c>
      <c r="N13" s="108">
        <f t="shared" si="2"/>
        <v>94.3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U13" s="4" t="str">
        <f>IF(D13=その３!D13+その４!D13+その５!D13+その６!D13,"○","×")</f>
        <v>○</v>
      </c>
      <c r="V13" s="4" t="str">
        <f>IF(E13=その３!E13+その４!E13+その５!E13+その６!E13,"○","×")</f>
        <v>○</v>
      </c>
      <c r="W13" s="4" t="str">
        <f>IF(F13=その３!F13+その４!F13+その５!F13+その６!F13,"○","×")</f>
        <v>○</v>
      </c>
      <c r="X13" s="4" t="str">
        <f>IF(G13=その３!G13+その４!G13+その５!G13+その６!G13,"○","×")</f>
        <v>○</v>
      </c>
      <c r="Y13" s="4" t="str">
        <f>IF(H13=その３!H13+その４!H13+その５!H13+その６!H13,"○","×")</f>
        <v>○</v>
      </c>
      <c r="Z13" s="4" t="str">
        <f>IF(I13=その３!I13+その４!I13+その５!I13+その６!I13,"○","×")</f>
        <v>○</v>
      </c>
      <c r="AA13" s="4" t="str">
        <f>IF(J13=その３!J13+その４!J13+その５!J13+その６!J13,"○","×")</f>
        <v>○</v>
      </c>
      <c r="AB13" s="4" t="str">
        <f>IF(K13=その３!K13+その４!K13+その５!K13+その６!K13,"○","×")</f>
        <v>○</v>
      </c>
      <c r="AC13" s="63">
        <f t="shared" si="5"/>
        <v>98.8</v>
      </c>
      <c r="AD13" s="63">
        <f t="shared" si="6"/>
        <v>18.7</v>
      </c>
      <c r="AE13" s="63">
        <f t="shared" si="7"/>
        <v>94.3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4674302</v>
      </c>
      <c r="E14" s="98">
        <v>304954</v>
      </c>
      <c r="F14" s="98">
        <v>4979256</v>
      </c>
      <c r="G14" s="98">
        <v>99983</v>
      </c>
      <c r="H14" s="98">
        <v>4618712</v>
      </c>
      <c r="I14" s="98">
        <v>60726</v>
      </c>
      <c r="J14" s="98">
        <v>4679438</v>
      </c>
      <c r="K14" s="98">
        <v>99683</v>
      </c>
      <c r="L14" s="68">
        <f t="shared" si="0"/>
        <v>98.8</v>
      </c>
      <c r="M14" s="68">
        <f t="shared" si="1"/>
        <v>19.9</v>
      </c>
      <c r="N14" s="108">
        <f t="shared" si="2"/>
        <v>94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U14" s="4" t="str">
        <f>IF(D14=その３!D14+その４!D14+その５!D14+その６!D14,"○","×")</f>
        <v>○</v>
      </c>
      <c r="V14" s="4" t="str">
        <f>IF(E14=その３!E14+その４!E14+その５!E14+その６!E14,"○","×")</f>
        <v>○</v>
      </c>
      <c r="W14" s="4" t="str">
        <f>IF(F14=その３!F14+その４!F14+その５!F14+その６!F14,"○","×")</f>
        <v>○</v>
      </c>
      <c r="X14" s="4" t="str">
        <f>IF(G14=その３!G14+その４!G14+その５!G14+その６!G14,"○","×")</f>
        <v>○</v>
      </c>
      <c r="Y14" s="4" t="str">
        <f>IF(H14=その３!H14+その４!H14+その５!H14+その６!H14,"○","×")</f>
        <v>○</v>
      </c>
      <c r="Z14" s="4" t="str">
        <f>IF(I14=その３!I14+その４!I14+その５!I14+その６!I14,"○","×")</f>
        <v>○</v>
      </c>
      <c r="AA14" s="4" t="str">
        <f>IF(J14=その３!J14+その４!J14+その５!J14+その６!J14,"○","×")</f>
        <v>○</v>
      </c>
      <c r="AB14" s="4" t="str">
        <f>IF(K14=その３!K14+その４!K14+その５!K14+その６!K14,"○","×")</f>
        <v>○</v>
      </c>
      <c r="AC14" s="63">
        <f t="shared" si="5"/>
        <v>98.8</v>
      </c>
      <c r="AD14" s="63">
        <f t="shared" si="6"/>
        <v>19.9</v>
      </c>
      <c r="AE14" s="63">
        <f t="shared" si="7"/>
        <v>94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9322830</v>
      </c>
      <c r="E15" s="98">
        <v>560492</v>
      </c>
      <c r="F15" s="98">
        <v>9883322</v>
      </c>
      <c r="G15" s="98">
        <v>273705</v>
      </c>
      <c r="H15" s="98">
        <v>9159487</v>
      </c>
      <c r="I15" s="98">
        <v>86695</v>
      </c>
      <c r="J15" s="98">
        <v>9246182</v>
      </c>
      <c r="K15" s="98">
        <v>272884</v>
      </c>
      <c r="L15" s="68">
        <f t="shared" si="0"/>
        <v>98.2</v>
      </c>
      <c r="M15" s="68">
        <f t="shared" si="1"/>
        <v>15.5</v>
      </c>
      <c r="N15" s="108">
        <f t="shared" si="2"/>
        <v>93.6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U15" s="4" t="str">
        <f>IF(D15=その３!D15+その４!D15+その５!D15+その６!D15,"○","×")</f>
        <v>○</v>
      </c>
      <c r="V15" s="4" t="str">
        <f>IF(E15=その３!E15+その４!E15+その５!E15+その６!E15,"○","×")</f>
        <v>○</v>
      </c>
      <c r="W15" s="4" t="str">
        <f>IF(F15=その３!F15+その４!F15+その５!F15+その６!F15,"○","×")</f>
        <v>○</v>
      </c>
      <c r="X15" s="4" t="str">
        <f>IF(G15=その３!G15+その４!G15+その５!G15+その６!G15,"○","×")</f>
        <v>○</v>
      </c>
      <c r="Y15" s="4" t="str">
        <f>IF(H15=その３!H15+その４!H15+その５!H15+その６!H15,"○","×")</f>
        <v>○</v>
      </c>
      <c r="Z15" s="4" t="str">
        <f>IF(I15=その３!I15+その４!I15+その５!I15+その６!I15,"○","×")</f>
        <v>○</v>
      </c>
      <c r="AA15" s="4" t="str">
        <f>IF(J15=その３!J15+その４!J15+その５!J15+その６!J15,"○","×")</f>
        <v>○</v>
      </c>
      <c r="AB15" s="4" t="str">
        <f>IF(K15=その３!K15+その４!K15+その５!K15+その６!K15,"○","×")</f>
        <v>○</v>
      </c>
      <c r="AC15" s="63">
        <f t="shared" si="5"/>
        <v>98.2</v>
      </c>
      <c r="AD15" s="63">
        <f t="shared" si="6"/>
        <v>15.5</v>
      </c>
      <c r="AE15" s="63">
        <f t="shared" si="7"/>
        <v>93.6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5599927</v>
      </c>
      <c r="E16" s="98">
        <v>217672</v>
      </c>
      <c r="F16" s="98">
        <v>5817599</v>
      </c>
      <c r="G16" s="98">
        <v>201163</v>
      </c>
      <c r="H16" s="98">
        <v>5529990</v>
      </c>
      <c r="I16" s="98">
        <v>41845</v>
      </c>
      <c r="J16" s="98">
        <v>5571835</v>
      </c>
      <c r="K16" s="98">
        <v>201163</v>
      </c>
      <c r="L16" s="68">
        <f t="shared" si="0"/>
        <v>98.8</v>
      </c>
      <c r="M16" s="68">
        <f t="shared" si="1"/>
        <v>19.2</v>
      </c>
      <c r="N16" s="108">
        <f t="shared" si="2"/>
        <v>95.8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U16" s="4" t="str">
        <f>IF(D16=その３!D16+その４!D16+その５!D16+その６!D16,"○","×")</f>
        <v>○</v>
      </c>
      <c r="V16" s="4" t="str">
        <f>IF(E16=その３!E16+その４!E16+その５!E16+その６!E16,"○","×")</f>
        <v>○</v>
      </c>
      <c r="W16" s="4" t="str">
        <f>IF(F16=その３!F16+その４!F16+その５!F16+その６!F16,"○","×")</f>
        <v>○</v>
      </c>
      <c r="X16" s="4" t="str">
        <f>IF(G16=その３!G16+その４!G16+その５!G16+その６!G16,"○","×")</f>
        <v>○</v>
      </c>
      <c r="Y16" s="4" t="str">
        <f>IF(H16=その３!H16+その４!H16+その５!H16+その６!H16,"○","×")</f>
        <v>○</v>
      </c>
      <c r="Z16" s="4" t="str">
        <f>IF(I16=その３!I16+その４!I16+その５!I16+その６!I16,"○","×")</f>
        <v>○</v>
      </c>
      <c r="AA16" s="4" t="str">
        <f>IF(J16=その３!J16+その４!J16+その５!J16+その６!J16,"○","×")</f>
        <v>○</v>
      </c>
      <c r="AB16" s="4" t="str">
        <f>IF(K16=その３!K16+その４!K16+その５!K16+その６!K16,"○","×")</f>
        <v>○</v>
      </c>
      <c r="AC16" s="63">
        <f t="shared" si="5"/>
        <v>98.8</v>
      </c>
      <c r="AD16" s="63">
        <f t="shared" si="6"/>
        <v>19.2</v>
      </c>
      <c r="AE16" s="63">
        <f t="shared" si="7"/>
        <v>95.8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5174481</v>
      </c>
      <c r="E17" s="98">
        <v>262734</v>
      </c>
      <c r="F17" s="98">
        <v>5437215</v>
      </c>
      <c r="G17" s="98">
        <v>167852</v>
      </c>
      <c r="H17" s="98">
        <v>5089011</v>
      </c>
      <c r="I17" s="98">
        <v>40216</v>
      </c>
      <c r="J17" s="98">
        <v>5129227</v>
      </c>
      <c r="K17" s="98">
        <v>167516</v>
      </c>
      <c r="L17" s="68">
        <f t="shared" si="0"/>
        <v>98.3</v>
      </c>
      <c r="M17" s="68">
        <f t="shared" si="1"/>
        <v>15.3</v>
      </c>
      <c r="N17" s="108">
        <f t="shared" si="2"/>
        <v>94.3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U17" s="4" t="str">
        <f>IF(D17=その３!D17+その４!D17+その５!D17+その６!D17,"○","×")</f>
        <v>○</v>
      </c>
      <c r="V17" s="4" t="str">
        <f>IF(E17=その３!E17+その４!E17+その５!E17+その６!E17,"○","×")</f>
        <v>○</v>
      </c>
      <c r="W17" s="4" t="str">
        <f>IF(F17=その３!F17+その４!F17+その５!F17+その６!F17,"○","×")</f>
        <v>○</v>
      </c>
      <c r="X17" s="4" t="str">
        <f>IF(G17=その３!G17+その４!G17+その５!G17+その６!G17,"○","×")</f>
        <v>○</v>
      </c>
      <c r="Y17" s="4" t="str">
        <f>IF(H17=その３!H17+その４!H17+その５!H17+その６!H17,"○","×")</f>
        <v>○</v>
      </c>
      <c r="Z17" s="4" t="str">
        <f>IF(I17=その３!I17+その４!I17+その５!I17+その６!I17,"○","×")</f>
        <v>○</v>
      </c>
      <c r="AA17" s="4" t="str">
        <f>IF(J17=その３!J17+その４!J17+その５!J17+その６!J17,"○","×")</f>
        <v>○</v>
      </c>
      <c r="AB17" s="4" t="str">
        <f>IF(K17=その３!K17+その４!K17+その５!K17+その６!K17,"○","×")</f>
        <v>○</v>
      </c>
      <c r="AC17" s="63">
        <f t="shared" si="5"/>
        <v>98.3</v>
      </c>
      <c r="AD17" s="63">
        <f t="shared" si="6"/>
        <v>15.3</v>
      </c>
      <c r="AE17" s="63">
        <f t="shared" si="7"/>
        <v>94.3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5586841</v>
      </c>
      <c r="E18" s="98">
        <v>375250</v>
      </c>
      <c r="F18" s="98">
        <v>5962091</v>
      </c>
      <c r="G18" s="98">
        <v>132910</v>
      </c>
      <c r="H18" s="98">
        <v>5523134</v>
      </c>
      <c r="I18" s="98">
        <v>66545</v>
      </c>
      <c r="J18" s="98">
        <v>5589679</v>
      </c>
      <c r="K18" s="98">
        <v>132644</v>
      </c>
      <c r="L18" s="68">
        <f t="shared" si="0"/>
        <v>98.9</v>
      </c>
      <c r="M18" s="68">
        <f t="shared" si="1"/>
        <v>17.7</v>
      </c>
      <c r="N18" s="108">
        <f t="shared" si="2"/>
        <v>93.8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U18" s="4" t="str">
        <f>IF(D18=その３!D18+その４!D18+その５!D18+その６!D18,"○","×")</f>
        <v>○</v>
      </c>
      <c r="V18" s="4" t="str">
        <f>IF(E18=その３!E18+その４!E18+その５!E18+その６!E18,"○","×")</f>
        <v>○</v>
      </c>
      <c r="W18" s="4" t="str">
        <f>IF(F18=その３!F18+その４!F18+その５!F18+その６!F18,"○","×")</f>
        <v>○</v>
      </c>
      <c r="X18" s="4" t="str">
        <f>IF(G18=その３!G18+その４!G18+その５!G18+その６!G18,"○","×")</f>
        <v>○</v>
      </c>
      <c r="Y18" s="4" t="str">
        <f>IF(H18=その３!H18+その４!H18+その５!H18+その６!H18,"○","×")</f>
        <v>○</v>
      </c>
      <c r="Z18" s="4" t="str">
        <f>IF(I18=その３!I18+その４!I18+その５!I18+その６!I18,"○","×")</f>
        <v>○</v>
      </c>
      <c r="AA18" s="4" t="str">
        <f>IF(J18=その３!J18+その４!J18+その５!J18+その６!J18,"○","×")</f>
        <v>○</v>
      </c>
      <c r="AB18" s="4" t="str">
        <f>IF(K18=その３!K18+その４!K18+その５!K18+その６!K18,"○","×")</f>
        <v>○</v>
      </c>
      <c r="AC18" s="63">
        <f t="shared" si="5"/>
        <v>98.9</v>
      </c>
      <c r="AD18" s="63">
        <f t="shared" si="6"/>
        <v>17.7</v>
      </c>
      <c r="AE18" s="63">
        <f t="shared" si="7"/>
        <v>93.8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3603222</v>
      </c>
      <c r="E19" s="98">
        <v>132034</v>
      </c>
      <c r="F19" s="98">
        <v>3735256</v>
      </c>
      <c r="G19" s="98">
        <v>117183</v>
      </c>
      <c r="H19" s="98">
        <v>3575126</v>
      </c>
      <c r="I19" s="98">
        <v>22523</v>
      </c>
      <c r="J19" s="98">
        <v>3597649</v>
      </c>
      <c r="K19" s="98">
        <v>117054</v>
      </c>
      <c r="L19" s="68">
        <f t="shared" si="0"/>
        <v>99.2</v>
      </c>
      <c r="M19" s="68">
        <f t="shared" si="1"/>
        <v>17.1</v>
      </c>
      <c r="N19" s="108">
        <f t="shared" si="2"/>
        <v>96.3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U19" s="4" t="str">
        <f>IF(D19=その３!D19+その４!D19+その５!D19+その６!D19,"○","×")</f>
        <v>○</v>
      </c>
      <c r="V19" s="4" t="str">
        <f>IF(E19=その３!E19+その４!E19+その５!E19+その６!E19,"○","×")</f>
        <v>○</v>
      </c>
      <c r="W19" s="4" t="str">
        <f>IF(F19=その３!F19+その４!F19+その５!F19+その６!F19,"○","×")</f>
        <v>○</v>
      </c>
      <c r="X19" s="4" t="str">
        <f>IF(G19=その３!G19+その４!G19+その５!G19+その６!G19,"○","×")</f>
        <v>○</v>
      </c>
      <c r="Y19" s="4" t="str">
        <f>IF(H19=その３!H19+その４!H19+その５!H19+その６!H19,"○","×")</f>
        <v>○</v>
      </c>
      <c r="Z19" s="4" t="str">
        <f>IF(I19=その３!I19+その４!I19+その５!I19+その６!I19,"○","×")</f>
        <v>○</v>
      </c>
      <c r="AA19" s="4" t="str">
        <f>IF(J19=その３!J19+その４!J19+その５!J19+その６!J19,"○","×")</f>
        <v>○</v>
      </c>
      <c r="AB19" s="4" t="str">
        <f>IF(K19=その３!K19+その４!K19+その５!K19+その６!K19,"○","×")</f>
        <v>○</v>
      </c>
      <c r="AC19" s="63">
        <f t="shared" si="5"/>
        <v>99.2</v>
      </c>
      <c r="AD19" s="63">
        <f t="shared" si="6"/>
        <v>17.1</v>
      </c>
      <c r="AE19" s="63">
        <f t="shared" si="7"/>
        <v>96.3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3452151</v>
      </c>
      <c r="E20" s="98">
        <v>284571</v>
      </c>
      <c r="F20" s="98">
        <v>3736722</v>
      </c>
      <c r="G20" s="98">
        <v>70910</v>
      </c>
      <c r="H20" s="98">
        <v>3385570</v>
      </c>
      <c r="I20" s="98">
        <v>62831</v>
      </c>
      <c r="J20" s="98">
        <v>3448401</v>
      </c>
      <c r="K20" s="98">
        <v>70839</v>
      </c>
      <c r="L20" s="68">
        <f t="shared" si="0"/>
        <v>98.1</v>
      </c>
      <c r="M20" s="68">
        <f t="shared" si="1"/>
        <v>22.1</v>
      </c>
      <c r="N20" s="108">
        <f t="shared" si="2"/>
        <v>92.3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U20" s="4" t="str">
        <f>IF(D20=その３!D20+その４!D20+その５!D20+その６!D20,"○","×")</f>
        <v>○</v>
      </c>
      <c r="V20" s="4" t="str">
        <f>IF(E20=その３!E20+その４!E20+その５!E20+その６!E20,"○","×")</f>
        <v>○</v>
      </c>
      <c r="W20" s="4" t="str">
        <f>IF(F20=その３!F20+その４!F20+その５!F20+その６!F20,"○","×")</f>
        <v>○</v>
      </c>
      <c r="X20" s="4" t="str">
        <f>IF(G20=その３!G20+その４!G20+その５!G20+その６!G20,"○","×")</f>
        <v>○</v>
      </c>
      <c r="Y20" s="4" t="str">
        <f>IF(H20=その３!H20+その４!H20+その５!H20+その６!H20,"○","×")</f>
        <v>○</v>
      </c>
      <c r="Z20" s="4" t="str">
        <f>IF(I20=その３!I20+その４!I20+その５!I20+その６!I20,"○","×")</f>
        <v>○</v>
      </c>
      <c r="AA20" s="4" t="str">
        <f>IF(J20=その３!J20+その４!J20+その５!J20+その６!J20,"○","×")</f>
        <v>○</v>
      </c>
      <c r="AB20" s="4" t="str">
        <f>IF(K20=その３!K20+その４!K20+その５!K20+その６!K20,"○","×")</f>
        <v>○</v>
      </c>
      <c r="AC20" s="63">
        <f t="shared" si="5"/>
        <v>98.1</v>
      </c>
      <c r="AD20" s="63">
        <f t="shared" si="6"/>
        <v>22.1</v>
      </c>
      <c r="AE20" s="63">
        <f t="shared" si="7"/>
        <v>92.3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2346507</v>
      </c>
      <c r="E21" s="98">
        <v>122681</v>
      </c>
      <c r="F21" s="98">
        <v>2469188</v>
      </c>
      <c r="G21" s="98">
        <v>0</v>
      </c>
      <c r="H21" s="98">
        <v>2316201</v>
      </c>
      <c r="I21" s="98">
        <v>30753</v>
      </c>
      <c r="J21" s="98">
        <v>2346954</v>
      </c>
      <c r="K21" s="98">
        <v>0</v>
      </c>
      <c r="L21" s="68">
        <f t="shared" si="0"/>
        <v>98.7</v>
      </c>
      <c r="M21" s="68">
        <f t="shared" si="1"/>
        <v>25.1</v>
      </c>
      <c r="N21" s="108">
        <f t="shared" si="2"/>
        <v>95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U21" s="4" t="str">
        <f>IF(D21=その３!D21+その４!D21+その５!D21+その６!D21,"○","×")</f>
        <v>○</v>
      </c>
      <c r="V21" s="4" t="str">
        <f>IF(E21=その３!E21+その４!E21+その５!E21+その６!E21,"○","×")</f>
        <v>○</v>
      </c>
      <c r="W21" s="4" t="str">
        <f>IF(F21=その３!F21+その４!F21+その５!F21+その６!F21,"○","×")</f>
        <v>○</v>
      </c>
      <c r="X21" s="4" t="str">
        <f>IF(G21=その３!G21+その４!G21+その５!G21+その６!G21,"○","×")</f>
        <v>○</v>
      </c>
      <c r="Y21" s="4" t="str">
        <f>IF(H21=その３!H21+その４!H21+その５!H21+その６!H21,"○","×")</f>
        <v>○</v>
      </c>
      <c r="Z21" s="4" t="str">
        <f>IF(I21=その３!I21+その４!I21+その５!I21+その６!I21,"○","×")</f>
        <v>○</v>
      </c>
      <c r="AA21" s="4" t="str">
        <f>IF(J21=その３!J21+その４!J21+その５!J21+その６!J21,"○","×")</f>
        <v>○</v>
      </c>
      <c r="AB21" s="4" t="str">
        <f>IF(K21=その３!K21+その４!K21+その５!K21+その６!K21,"○","×")</f>
        <v>○</v>
      </c>
      <c r="AC21" s="63">
        <f t="shared" si="5"/>
        <v>98.7</v>
      </c>
      <c r="AD21" s="63">
        <f t="shared" si="6"/>
        <v>25.1</v>
      </c>
      <c r="AE21" s="63">
        <f t="shared" si="7"/>
        <v>95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7254050</v>
      </c>
      <c r="E22" s="98">
        <v>293598</v>
      </c>
      <c r="F22" s="98">
        <v>7547648</v>
      </c>
      <c r="G22" s="98">
        <v>312090</v>
      </c>
      <c r="H22" s="98">
        <v>7182874</v>
      </c>
      <c r="I22" s="98">
        <v>85371</v>
      </c>
      <c r="J22" s="98">
        <v>7268245</v>
      </c>
      <c r="K22" s="98">
        <v>311778</v>
      </c>
      <c r="L22" s="68">
        <f t="shared" si="0"/>
        <v>99</v>
      </c>
      <c r="M22" s="68">
        <f t="shared" si="1"/>
        <v>29.1</v>
      </c>
      <c r="N22" s="108">
        <f t="shared" si="2"/>
        <v>96.3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U22" s="4" t="str">
        <f>IF(D22=その３!D22+その４!D22+その５!D22+その６!D22,"○","×")</f>
        <v>○</v>
      </c>
      <c r="V22" s="4" t="str">
        <f>IF(E22=その３!E22+その４!E22+その５!E22+その６!E22,"○","×")</f>
        <v>○</v>
      </c>
      <c r="W22" s="4" t="str">
        <f>IF(F22=その３!F22+その４!F22+その５!F22+その６!F22,"○","×")</f>
        <v>○</v>
      </c>
      <c r="X22" s="4" t="str">
        <f>IF(G22=その３!G22+その４!G22+その５!G22+その６!G22,"○","×")</f>
        <v>○</v>
      </c>
      <c r="Y22" s="4" t="str">
        <f>IF(H22=その３!H22+その４!H22+その５!H22+その６!H22,"○","×")</f>
        <v>○</v>
      </c>
      <c r="Z22" s="4" t="str">
        <f>IF(I22=その３!I22+その４!I22+その５!I22+その６!I22,"○","×")</f>
        <v>○</v>
      </c>
      <c r="AA22" s="4" t="str">
        <f>IF(J22=その３!J22+その４!J22+その５!J22+その６!J22,"○","×")</f>
        <v>○</v>
      </c>
      <c r="AB22" s="4" t="str">
        <f>IF(K22=その３!K22+その４!K22+その５!K22+その６!K22,"○","×")</f>
        <v>○</v>
      </c>
      <c r="AC22" s="63">
        <f t="shared" si="5"/>
        <v>99</v>
      </c>
      <c r="AD22" s="63">
        <f t="shared" si="6"/>
        <v>29.1</v>
      </c>
      <c r="AE22" s="63">
        <f t="shared" si="7"/>
        <v>96.3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2268292</v>
      </c>
      <c r="E23" s="98">
        <v>110940</v>
      </c>
      <c r="F23" s="98">
        <v>2379232</v>
      </c>
      <c r="G23" s="98">
        <v>45538</v>
      </c>
      <c r="H23" s="98">
        <v>2243530</v>
      </c>
      <c r="I23" s="98">
        <v>21352</v>
      </c>
      <c r="J23" s="98">
        <v>2264882</v>
      </c>
      <c r="K23" s="98">
        <v>45490</v>
      </c>
      <c r="L23" s="68">
        <f t="shared" si="0"/>
        <v>98.9</v>
      </c>
      <c r="M23" s="68">
        <f t="shared" si="1"/>
        <v>19.2</v>
      </c>
      <c r="N23" s="108">
        <f t="shared" si="2"/>
        <v>95.2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U23" s="4" t="str">
        <f>IF(D23=その３!D23+その４!D23+その５!D23+その６!D23,"○","×")</f>
        <v>○</v>
      </c>
      <c r="V23" s="4" t="str">
        <f>IF(E23=その３!E23+その４!E23+その５!E23+その６!E23,"○","×")</f>
        <v>○</v>
      </c>
      <c r="W23" s="4" t="str">
        <f>IF(F23=その３!F23+その４!F23+その５!F23+その６!F23,"○","×")</f>
        <v>○</v>
      </c>
      <c r="X23" s="4" t="str">
        <f>IF(G23=その３!G23+その４!G23+その５!G23+その６!G23,"○","×")</f>
        <v>○</v>
      </c>
      <c r="Y23" s="4" t="str">
        <f>IF(H23=その３!H23+その４!H23+その５!H23+その６!H23,"○","×")</f>
        <v>○</v>
      </c>
      <c r="Z23" s="4" t="str">
        <f>IF(I23=その３!I23+その４!I23+その５!I23+その６!I23,"○","×")</f>
        <v>○</v>
      </c>
      <c r="AA23" s="4" t="str">
        <f>IF(J23=その３!J23+その４!J23+その５!J23+その６!J23,"○","×")</f>
        <v>○</v>
      </c>
      <c r="AB23" s="4" t="str">
        <f>IF(K23=その３!K23+その４!K23+その５!K23+その６!K23,"○","×")</f>
        <v>○</v>
      </c>
      <c r="AC23" s="63">
        <f t="shared" si="5"/>
        <v>98.9</v>
      </c>
      <c r="AD23" s="63">
        <f t="shared" si="6"/>
        <v>19.2</v>
      </c>
      <c r="AE23" s="63">
        <f t="shared" si="7"/>
        <v>95.2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8" ref="D24:K24">SUM(D11:D23)</f>
        <v>87909206</v>
      </c>
      <c r="E24" s="98">
        <f t="shared" si="8"/>
        <v>4693147</v>
      </c>
      <c r="F24" s="98">
        <f t="shared" si="8"/>
        <v>92602353</v>
      </c>
      <c r="G24" s="98">
        <f t="shared" si="8"/>
        <v>2617262</v>
      </c>
      <c r="H24" s="98">
        <f t="shared" si="8"/>
        <v>86859826</v>
      </c>
      <c r="I24" s="98">
        <f t="shared" si="8"/>
        <v>1000024</v>
      </c>
      <c r="J24" s="98">
        <f t="shared" si="8"/>
        <v>87859850</v>
      </c>
      <c r="K24" s="98">
        <f t="shared" si="8"/>
        <v>2623771</v>
      </c>
      <c r="L24" s="68">
        <f t="shared" si="0"/>
        <v>98.8</v>
      </c>
      <c r="M24" s="68">
        <f t="shared" si="1"/>
        <v>21.3</v>
      </c>
      <c r="N24" s="108">
        <f t="shared" si="2"/>
        <v>94.9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U24" s="4" t="str">
        <f>IF(D24=その３!D24+その４!D24+その５!D24+その６!D24,"○","×")</f>
        <v>○</v>
      </c>
      <c r="V24" s="4" t="str">
        <f>IF(E24=その３!E24+その４!E24+その５!E24+その６!E24,"○","×")</f>
        <v>○</v>
      </c>
      <c r="W24" s="4" t="str">
        <f>IF(F24=その３!F24+その４!F24+その５!F24+その６!F24,"○","×")</f>
        <v>○</v>
      </c>
      <c r="X24" s="4" t="str">
        <f>IF(G24=その３!G24+その４!G24+その５!G24+その６!G24,"○","×")</f>
        <v>○</v>
      </c>
      <c r="Y24" s="4" t="str">
        <f>IF(H24=その３!H24+その４!H24+その５!H24+その６!H24,"○","×")</f>
        <v>○</v>
      </c>
      <c r="Z24" s="4" t="str">
        <f>IF(I24=その３!I24+その４!I24+その５!I24+その６!I24,"○","×")</f>
        <v>○</v>
      </c>
      <c r="AA24" s="4" t="str">
        <f>IF(J24=その３!J24+その４!J24+その５!J24+その６!J24,"○","×")</f>
        <v>○</v>
      </c>
      <c r="AB24" s="4" t="str">
        <f>IF(K24=その３!K24+その４!K24+その５!K24+その６!K24,"○","×")</f>
        <v>○</v>
      </c>
      <c r="AC24" s="63">
        <f t="shared" si="5"/>
        <v>98.8</v>
      </c>
      <c r="AD24" s="63">
        <f t="shared" si="6"/>
        <v>21.3</v>
      </c>
      <c r="AE24" s="63">
        <f t="shared" si="7"/>
        <v>94.9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1357426</v>
      </c>
      <c r="E25" s="98">
        <v>59820</v>
      </c>
      <c r="F25" s="98">
        <v>1417246</v>
      </c>
      <c r="G25" s="98">
        <v>55437</v>
      </c>
      <c r="H25" s="98">
        <v>1343787</v>
      </c>
      <c r="I25" s="98">
        <v>11036</v>
      </c>
      <c r="J25" s="98">
        <v>1354823</v>
      </c>
      <c r="K25" s="98">
        <v>55357</v>
      </c>
      <c r="L25" s="68">
        <f t="shared" si="0"/>
        <v>99</v>
      </c>
      <c r="M25" s="68">
        <f t="shared" si="1"/>
        <v>18.4</v>
      </c>
      <c r="N25" s="108">
        <f t="shared" si="2"/>
        <v>95.6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U25" s="4" t="str">
        <f>IF(D25=その３!D25+その４!D25+その５!D25+その６!D25,"○","×")</f>
        <v>○</v>
      </c>
      <c r="V25" s="4" t="str">
        <f>IF(E25=その３!E25+その４!E25+その５!E25+その６!E25,"○","×")</f>
        <v>○</v>
      </c>
      <c r="W25" s="4" t="str">
        <f>IF(F25=その３!F25+その４!F25+その５!F25+その６!F25,"○","×")</f>
        <v>○</v>
      </c>
      <c r="X25" s="4" t="str">
        <f>IF(G25=その３!G25+その４!G25+その５!G25+その６!G25,"○","×")</f>
        <v>○</v>
      </c>
      <c r="Y25" s="4" t="str">
        <f>IF(H25=その３!H25+その４!H25+その５!H25+その６!H25,"○","×")</f>
        <v>○</v>
      </c>
      <c r="Z25" s="4" t="str">
        <f>IF(I25=その３!I25+その４!I25+その５!I25+その６!I25,"○","×")</f>
        <v>○</v>
      </c>
      <c r="AA25" s="4" t="str">
        <f>IF(J25=その３!J25+その４!J25+その５!J25+その６!J25,"○","×")</f>
        <v>○</v>
      </c>
      <c r="AB25" s="4" t="str">
        <f>IF(K25=その３!K25+その４!K25+その５!K25+その６!K25,"○","×")</f>
        <v>○</v>
      </c>
      <c r="AC25" s="63">
        <f t="shared" si="5"/>
        <v>99</v>
      </c>
      <c r="AD25" s="63">
        <f t="shared" si="6"/>
        <v>18.4</v>
      </c>
      <c r="AE25" s="63">
        <f t="shared" si="7"/>
        <v>95.6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1020305</v>
      </c>
      <c r="E26" s="98">
        <v>35307</v>
      </c>
      <c r="F26" s="98">
        <v>1055612</v>
      </c>
      <c r="G26" s="98">
        <v>34906</v>
      </c>
      <c r="H26" s="98">
        <v>1012154</v>
      </c>
      <c r="I26" s="98">
        <v>12676</v>
      </c>
      <c r="J26" s="98">
        <v>1024830</v>
      </c>
      <c r="K26" s="98">
        <v>34871</v>
      </c>
      <c r="L26" s="68">
        <f t="shared" si="0"/>
        <v>99.2</v>
      </c>
      <c r="M26" s="68">
        <f t="shared" si="1"/>
        <v>35.9</v>
      </c>
      <c r="N26" s="108">
        <f t="shared" si="2"/>
        <v>97.1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U26" s="4" t="str">
        <f>IF(D26=その３!D26+その４!D26+その５!D26+その６!D26,"○","×")</f>
        <v>○</v>
      </c>
      <c r="V26" s="4" t="str">
        <f>IF(E26=その３!E26+その４!E26+その５!E26+その６!E26,"○","×")</f>
        <v>○</v>
      </c>
      <c r="W26" s="4" t="str">
        <f>IF(F26=その３!F26+その４!F26+その５!F26+その６!F26,"○","×")</f>
        <v>○</v>
      </c>
      <c r="X26" s="4" t="str">
        <f>IF(G26=その３!G26+その４!G26+その５!G26+その６!G26,"○","×")</f>
        <v>○</v>
      </c>
      <c r="Y26" s="4" t="str">
        <f>IF(H26=その３!H26+その４!H26+その５!H26+その６!H26,"○","×")</f>
        <v>○</v>
      </c>
      <c r="Z26" s="4" t="str">
        <f>IF(I26=その３!I26+その４!I26+その５!I26+その６!I26,"○","×")</f>
        <v>○</v>
      </c>
      <c r="AA26" s="4" t="str">
        <f>IF(J26=その３!J26+その４!J26+その５!J26+その６!J26,"○","×")</f>
        <v>○</v>
      </c>
      <c r="AB26" s="4" t="str">
        <f>IF(K26=その３!K26+その４!K26+その５!K26+その６!K26,"○","×")</f>
        <v>○</v>
      </c>
      <c r="AC26" s="63">
        <f t="shared" si="5"/>
        <v>99.2</v>
      </c>
      <c r="AD26" s="63">
        <f t="shared" si="6"/>
        <v>35.9</v>
      </c>
      <c r="AE26" s="63">
        <f t="shared" si="7"/>
        <v>97.1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1295410</v>
      </c>
      <c r="E27" s="98">
        <v>151722</v>
      </c>
      <c r="F27" s="98">
        <v>1447132</v>
      </c>
      <c r="G27" s="98">
        <v>0</v>
      </c>
      <c r="H27" s="98">
        <v>1275241</v>
      </c>
      <c r="I27" s="98">
        <v>30899</v>
      </c>
      <c r="J27" s="98">
        <v>1306140</v>
      </c>
      <c r="K27" s="98">
        <v>0</v>
      </c>
      <c r="L27" s="68">
        <f t="shared" si="0"/>
        <v>98.4</v>
      </c>
      <c r="M27" s="68">
        <f t="shared" si="1"/>
        <v>20.4</v>
      </c>
      <c r="N27" s="108">
        <f t="shared" si="2"/>
        <v>90.3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U27" s="4" t="str">
        <f>IF(D27=その３!D27+その４!D27+その５!D27+その６!D27,"○","×")</f>
        <v>○</v>
      </c>
      <c r="V27" s="4" t="str">
        <f>IF(E27=その３!E27+その４!E27+その５!E27+その６!E27,"○","×")</f>
        <v>○</v>
      </c>
      <c r="W27" s="4" t="str">
        <f>IF(F27=その３!F27+その４!F27+その５!F27+その６!F27,"○","×")</f>
        <v>○</v>
      </c>
      <c r="X27" s="4" t="str">
        <f>IF(G27=その３!G27+その４!G27+その５!G27+その６!G27,"○","×")</f>
        <v>○</v>
      </c>
      <c r="Y27" s="4" t="str">
        <f>IF(H27=その３!H27+その４!H27+その５!H27+その６!H27,"○","×")</f>
        <v>○</v>
      </c>
      <c r="Z27" s="4" t="str">
        <f>IF(I27=その３!I27+その４!I27+その５!I27+その６!I27,"○","×")</f>
        <v>○</v>
      </c>
      <c r="AA27" s="4" t="str">
        <f>IF(J27=その３!J27+その４!J27+その５!J27+その６!J27,"○","×")</f>
        <v>○</v>
      </c>
      <c r="AB27" s="4" t="str">
        <f>IF(K27=その３!K27+その４!K27+その５!K27+その６!K27,"○","×")</f>
        <v>○</v>
      </c>
      <c r="AC27" s="63">
        <f t="shared" si="5"/>
        <v>98.4</v>
      </c>
      <c r="AD27" s="63">
        <f t="shared" si="6"/>
        <v>20.4</v>
      </c>
      <c r="AE27" s="63">
        <f t="shared" si="7"/>
        <v>90.3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306477</v>
      </c>
      <c r="E28" s="98">
        <v>27374</v>
      </c>
      <c r="F28" s="98">
        <v>333851</v>
      </c>
      <c r="G28" s="98">
        <v>5475</v>
      </c>
      <c r="H28" s="98">
        <v>301381</v>
      </c>
      <c r="I28" s="98">
        <v>7715</v>
      </c>
      <c r="J28" s="98">
        <v>309096</v>
      </c>
      <c r="K28" s="98">
        <v>5475</v>
      </c>
      <c r="L28" s="68">
        <f t="shared" si="0"/>
        <v>98.3</v>
      </c>
      <c r="M28" s="68">
        <f t="shared" si="1"/>
        <v>28.2</v>
      </c>
      <c r="N28" s="108">
        <f t="shared" si="2"/>
        <v>92.6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U28" s="4" t="str">
        <f>IF(D28=その３!D28+その４!D28+その５!D28+その６!D28,"○","×")</f>
        <v>○</v>
      </c>
      <c r="V28" s="4" t="str">
        <f>IF(E28=その３!E28+その４!E28+その５!E28+その６!E28,"○","×")</f>
        <v>○</v>
      </c>
      <c r="W28" s="4" t="str">
        <f>IF(F28=その３!F28+その４!F28+その５!F28+その６!F28,"○","×")</f>
        <v>○</v>
      </c>
      <c r="X28" s="4" t="str">
        <f>IF(G28=その３!G28+その４!G28+その５!G28+その６!G28,"○","×")</f>
        <v>○</v>
      </c>
      <c r="Y28" s="4" t="str">
        <f>IF(H28=その３!H28+その４!H28+その５!H28+その６!H28,"○","×")</f>
        <v>○</v>
      </c>
      <c r="Z28" s="4" t="str">
        <f>IF(I28=その３!I28+その４!I28+その５!I28+その６!I28,"○","×")</f>
        <v>○</v>
      </c>
      <c r="AA28" s="4" t="str">
        <f>IF(J28=その３!J28+その４!J28+その５!J28+その６!J28,"○","×")</f>
        <v>○</v>
      </c>
      <c r="AB28" s="4" t="str">
        <f>IF(K28=その３!K28+その４!K28+その５!K28+その６!K28,"○","×")</f>
        <v>○</v>
      </c>
      <c r="AC28" s="63">
        <f t="shared" si="5"/>
        <v>98.3</v>
      </c>
      <c r="AD28" s="63">
        <f t="shared" si="6"/>
        <v>28.2</v>
      </c>
      <c r="AE28" s="63">
        <f t="shared" si="7"/>
        <v>92.6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416941</v>
      </c>
      <c r="E29" s="98">
        <v>16338</v>
      </c>
      <c r="F29" s="98">
        <v>433279</v>
      </c>
      <c r="G29" s="98">
        <v>17839</v>
      </c>
      <c r="H29" s="98">
        <v>410074</v>
      </c>
      <c r="I29" s="98">
        <v>4677</v>
      </c>
      <c r="J29" s="98">
        <v>414751</v>
      </c>
      <c r="K29" s="98">
        <v>17839</v>
      </c>
      <c r="L29" s="68">
        <f t="shared" si="0"/>
        <v>98.4</v>
      </c>
      <c r="M29" s="68">
        <f t="shared" si="1"/>
        <v>28.6</v>
      </c>
      <c r="N29" s="108">
        <f t="shared" si="2"/>
        <v>95.7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U29" s="4" t="str">
        <f>IF(D29=その３!D29+その４!D29+その５!D29+その６!D29,"○","×")</f>
        <v>○</v>
      </c>
      <c r="V29" s="4" t="str">
        <f>IF(E29=その３!E29+その４!E29+その５!E29+その６!E29,"○","×")</f>
        <v>○</v>
      </c>
      <c r="W29" s="4" t="str">
        <f>IF(F29=その３!F29+その４!F29+その５!F29+その６!F29,"○","×")</f>
        <v>○</v>
      </c>
      <c r="X29" s="4" t="str">
        <f>IF(G29=その３!G29+その４!G29+その５!G29+その６!G29,"○","×")</f>
        <v>○</v>
      </c>
      <c r="Y29" s="4" t="str">
        <f>IF(H29=その３!H29+その４!H29+その５!H29+その６!H29,"○","×")</f>
        <v>○</v>
      </c>
      <c r="Z29" s="4" t="str">
        <f>IF(I29=その３!I29+その４!I29+その５!I29+その６!I29,"○","×")</f>
        <v>○</v>
      </c>
      <c r="AA29" s="4" t="str">
        <f>IF(J29=その３!J29+その４!J29+その５!J29+その６!J29,"○","×")</f>
        <v>○</v>
      </c>
      <c r="AB29" s="4" t="str">
        <f>IF(K29=その３!K29+その４!K29+その５!K29+その６!K29,"○","×")</f>
        <v>○</v>
      </c>
      <c r="AC29" s="63">
        <f t="shared" si="5"/>
        <v>98.4</v>
      </c>
      <c r="AD29" s="63">
        <f t="shared" si="6"/>
        <v>28.6</v>
      </c>
      <c r="AE29" s="63">
        <f t="shared" si="7"/>
        <v>95.7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662063</v>
      </c>
      <c r="E30" s="98">
        <v>6835</v>
      </c>
      <c r="F30" s="98">
        <v>668898</v>
      </c>
      <c r="G30" s="98">
        <v>30596</v>
      </c>
      <c r="H30" s="98">
        <v>660676</v>
      </c>
      <c r="I30" s="98">
        <v>2617</v>
      </c>
      <c r="J30" s="98">
        <v>663293</v>
      </c>
      <c r="K30" s="98">
        <v>30596</v>
      </c>
      <c r="L30" s="68">
        <f t="shared" si="0"/>
        <v>99.8</v>
      </c>
      <c r="M30" s="68">
        <f t="shared" si="1"/>
        <v>38.3</v>
      </c>
      <c r="N30" s="108">
        <f t="shared" si="2"/>
        <v>99.2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U30" s="4" t="str">
        <f>IF(D30=その３!D30+その４!D30+その５!D30+その６!D30,"○","×")</f>
        <v>○</v>
      </c>
      <c r="V30" s="4" t="str">
        <f>IF(E30=その３!E30+その４!E30+その５!E30+その６!E30,"○","×")</f>
        <v>○</v>
      </c>
      <c r="W30" s="4" t="str">
        <f>IF(F30=その３!F30+その４!F30+その５!F30+その６!F30,"○","×")</f>
        <v>○</v>
      </c>
      <c r="X30" s="4" t="str">
        <f>IF(G30=その３!G30+その４!G30+その５!G30+その６!G30,"○","×")</f>
        <v>○</v>
      </c>
      <c r="Y30" s="4" t="str">
        <f>IF(H30=その３!H30+その４!H30+その５!H30+その６!H30,"○","×")</f>
        <v>○</v>
      </c>
      <c r="Z30" s="4" t="str">
        <f>IF(I30=その３!I30+その４!I30+その５!I30+その６!I30,"○","×")</f>
        <v>○</v>
      </c>
      <c r="AA30" s="4" t="str">
        <f>IF(J30=その３!J30+その４!J30+その５!J30+その６!J30,"○","×")</f>
        <v>○</v>
      </c>
      <c r="AB30" s="4" t="str">
        <f>IF(K30=その３!K30+その４!K30+その５!K30+その６!K30,"○","×")</f>
        <v>○</v>
      </c>
      <c r="AC30" s="63">
        <f t="shared" si="5"/>
        <v>99.8</v>
      </c>
      <c r="AD30" s="63">
        <f t="shared" si="6"/>
        <v>38.3</v>
      </c>
      <c r="AE30" s="63">
        <f t="shared" si="7"/>
        <v>99.2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9" ref="D31:K31">SUM(D25:D30)</f>
        <v>5058622</v>
      </c>
      <c r="E31" s="98">
        <f t="shared" si="9"/>
        <v>297396</v>
      </c>
      <c r="F31" s="98">
        <f t="shared" si="9"/>
        <v>5356018</v>
      </c>
      <c r="G31" s="98">
        <f t="shared" si="9"/>
        <v>144253</v>
      </c>
      <c r="H31" s="98">
        <f t="shared" si="9"/>
        <v>5003313</v>
      </c>
      <c r="I31" s="98">
        <f t="shared" si="9"/>
        <v>69620</v>
      </c>
      <c r="J31" s="98">
        <f t="shared" si="9"/>
        <v>5072933</v>
      </c>
      <c r="K31" s="98">
        <f t="shared" si="9"/>
        <v>144138</v>
      </c>
      <c r="L31" s="68">
        <f t="shared" si="0"/>
        <v>98.9</v>
      </c>
      <c r="M31" s="68">
        <f t="shared" si="1"/>
        <v>23.4</v>
      </c>
      <c r="N31" s="108">
        <f t="shared" si="2"/>
        <v>94.7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U31" s="4" t="str">
        <f>IF(D31=その３!D31+その４!D31+その５!D31+その６!D31,"○","×")</f>
        <v>○</v>
      </c>
      <c r="V31" s="4" t="str">
        <f>IF(E31=その３!E31+その４!E31+その５!E31+その６!E31,"○","×")</f>
        <v>○</v>
      </c>
      <c r="W31" s="4" t="str">
        <f>IF(F31=その３!F31+その４!F31+その５!F31+その６!F31,"○","×")</f>
        <v>○</v>
      </c>
      <c r="X31" s="4" t="str">
        <f>IF(G31=その３!G31+その４!G31+その５!G31+その６!G31,"○","×")</f>
        <v>○</v>
      </c>
      <c r="Y31" s="4" t="str">
        <f>IF(H31=その３!H31+その４!H31+その５!H31+その６!H31,"○","×")</f>
        <v>○</v>
      </c>
      <c r="Z31" s="4" t="str">
        <f>IF(I31=その３!I31+その４!I31+その５!I31+その６!I31,"○","×")</f>
        <v>○</v>
      </c>
      <c r="AA31" s="4" t="str">
        <f>IF(J31=その３!J31+その４!J31+その５!J31+その６!J31,"○","×")</f>
        <v>○</v>
      </c>
      <c r="AB31" s="4" t="str">
        <f>IF(K31=その３!K31+その４!K31+その５!K31+その６!K31,"○","×")</f>
        <v>○</v>
      </c>
      <c r="AC31" s="63">
        <f t="shared" si="5"/>
        <v>98.9</v>
      </c>
      <c r="AD31" s="63">
        <f t="shared" si="6"/>
        <v>23.4</v>
      </c>
      <c r="AE31" s="63">
        <f t="shared" si="7"/>
        <v>94.7</v>
      </c>
      <c r="AF31" s="119">
        <f aca="true" t="shared" si="10" ref="AF31:AH32">L31-AC31</f>
        <v>0</v>
      </c>
      <c r="AG31" s="119">
        <f t="shared" si="10"/>
        <v>0</v>
      </c>
      <c r="AH31" s="119">
        <f t="shared" si="10"/>
        <v>0</v>
      </c>
    </row>
    <row r="32" spans="2:34" ht="52.5" customHeight="1">
      <c r="B32" s="71" t="s">
        <v>69</v>
      </c>
      <c r="C32" s="94"/>
      <c r="D32" s="98">
        <f aca="true" t="shared" si="11" ref="D32:K32">D24+D31</f>
        <v>92967828</v>
      </c>
      <c r="E32" s="98">
        <f t="shared" si="11"/>
        <v>4990543</v>
      </c>
      <c r="F32" s="98">
        <f t="shared" si="11"/>
        <v>97958371</v>
      </c>
      <c r="G32" s="98">
        <f t="shared" si="11"/>
        <v>2761515</v>
      </c>
      <c r="H32" s="98">
        <f t="shared" si="11"/>
        <v>91863139</v>
      </c>
      <c r="I32" s="98">
        <f t="shared" si="11"/>
        <v>1069644</v>
      </c>
      <c r="J32" s="98">
        <f t="shared" si="11"/>
        <v>92932783</v>
      </c>
      <c r="K32" s="98">
        <f t="shared" si="11"/>
        <v>2767909</v>
      </c>
      <c r="L32" s="68">
        <f t="shared" si="0"/>
        <v>98.8</v>
      </c>
      <c r="M32" s="68">
        <f t="shared" si="1"/>
        <v>21.4</v>
      </c>
      <c r="N32" s="108">
        <f t="shared" si="2"/>
        <v>94.9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U32" s="4" t="str">
        <f>IF(D32=その３!D32+その４!D32+その５!D32+その６!D32,"○","×")</f>
        <v>○</v>
      </c>
      <c r="V32" s="4" t="str">
        <f>IF(E32=その３!E32+その４!E32+その５!E32+その６!E32,"○","×")</f>
        <v>○</v>
      </c>
      <c r="W32" s="4" t="str">
        <f>IF(F32=その３!F32+その４!F32+その５!F32+その６!F32,"○","×")</f>
        <v>○</v>
      </c>
      <c r="X32" s="4" t="str">
        <f>IF(G32=その３!G32+その４!G32+その５!G32+その６!G32,"○","×")</f>
        <v>○</v>
      </c>
      <c r="Y32" s="4" t="str">
        <f>IF(H32=その３!H32+その４!H32+その５!H32+その６!H32,"○","×")</f>
        <v>○</v>
      </c>
      <c r="Z32" s="4" t="str">
        <f>IF(I32=その３!I32+その４!I32+その５!I32+その６!I32,"○","×")</f>
        <v>○</v>
      </c>
      <c r="AA32" s="4" t="str">
        <f>IF(J32=その３!J32+その４!J32+その５!J32+その６!J32,"○","×")</f>
        <v>○</v>
      </c>
      <c r="AB32" s="4" t="str">
        <f>IF(K32=その３!K32+その４!K32+その５!K32+その６!K32,"○","×")</f>
        <v>○</v>
      </c>
      <c r="AC32" s="63">
        <f t="shared" si="5"/>
        <v>98.8</v>
      </c>
      <c r="AD32" s="63">
        <f t="shared" si="6"/>
        <v>21.4</v>
      </c>
      <c r="AE32" s="63">
        <f t="shared" si="7"/>
        <v>94.9</v>
      </c>
      <c r="AF32" s="119">
        <f t="shared" si="10"/>
        <v>0</v>
      </c>
      <c r="AG32" s="119">
        <f t="shared" si="10"/>
        <v>0</v>
      </c>
      <c r="AH32" s="119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11" sqref="H11:K2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1" width="18.125" style="1" customWidth="1"/>
    <col min="12" max="14" width="12.375" style="62" customWidth="1"/>
    <col min="15" max="15" width="1.75390625" style="1" customWidth="1"/>
    <col min="16" max="16" width="13.375" style="1" customWidth="1"/>
    <col min="17" max="17" width="1.75390625" style="1" customWidth="1"/>
    <col min="18" max="16384" width="9.00390625" style="1" customWidth="1"/>
  </cols>
  <sheetData>
    <row r="1" ht="14.25">
      <c r="B1" s="48" t="s">
        <v>72</v>
      </c>
    </row>
    <row r="4" spans="1:17" ht="24">
      <c r="A4" s="8"/>
      <c r="B4" s="41" t="s">
        <v>0</v>
      </c>
      <c r="C4" s="8"/>
      <c r="D4" s="9"/>
      <c r="E4" s="9"/>
      <c r="F4" s="9"/>
      <c r="G4" s="9"/>
      <c r="H4" s="9"/>
      <c r="I4" s="9"/>
      <c r="J4" s="9"/>
      <c r="K4" s="9"/>
      <c r="L4" s="56"/>
      <c r="M4" s="56"/>
      <c r="N4" s="56"/>
      <c r="O4" s="9"/>
      <c r="P4" s="9"/>
      <c r="Q4" s="9"/>
    </row>
    <row r="5" spans="1:17" ht="17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56"/>
      <c r="M5" s="56"/>
      <c r="N5" s="56"/>
      <c r="O5" s="9"/>
      <c r="P5" s="9"/>
      <c r="Q5" s="9"/>
    </row>
    <row r="6" spans="1:17" s="46" customFormat="1" ht="15" thickBot="1">
      <c r="A6" s="45"/>
      <c r="B6" s="44" t="s">
        <v>50</v>
      </c>
      <c r="C6" s="54"/>
      <c r="D6" s="44"/>
      <c r="E6" s="40"/>
      <c r="F6" s="40"/>
      <c r="G6" s="40"/>
      <c r="H6" s="40"/>
      <c r="I6" s="40"/>
      <c r="J6" s="40"/>
      <c r="K6" s="40"/>
      <c r="L6" s="57"/>
      <c r="M6" s="57"/>
      <c r="N6" s="57"/>
      <c r="O6" s="45"/>
      <c r="P6" s="45"/>
      <c r="Q6" s="45" t="s">
        <v>2</v>
      </c>
    </row>
    <row r="7" spans="1:17" s="15" customFormat="1" ht="27" customHeight="1">
      <c r="A7" s="13"/>
      <c r="B7" s="14"/>
      <c r="C7" s="90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76"/>
      <c r="P7" s="14"/>
      <c r="Q7" s="13"/>
    </row>
    <row r="8" spans="1:17" s="15" customFormat="1" ht="13.5">
      <c r="A8" s="13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77"/>
      <c r="P8" s="38" t="s">
        <v>59</v>
      </c>
      <c r="Q8" s="13"/>
    </row>
    <row r="9" spans="1:17" s="17" customFormat="1" ht="13.5">
      <c r="A9" s="16"/>
      <c r="B9" s="14"/>
      <c r="C9" s="23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14"/>
      <c r="Q9" s="16"/>
    </row>
    <row r="10" spans="1:20" s="15" customFormat="1" ht="14.25" thickBot="1">
      <c r="A10" s="18"/>
      <c r="B10" s="31"/>
      <c r="C10" s="32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31"/>
      <c r="Q10" s="18"/>
      <c r="S10" s="15" t="s">
        <v>80</v>
      </c>
      <c r="T10" s="15" t="s">
        <v>81</v>
      </c>
    </row>
    <row r="11" spans="1:34" ht="52.5" customHeight="1">
      <c r="A11" s="9"/>
      <c r="B11" s="70" t="s">
        <v>25</v>
      </c>
      <c r="C11" s="12"/>
      <c r="D11" s="67">
        <v>111590</v>
      </c>
      <c r="E11" s="67">
        <v>0</v>
      </c>
      <c r="F11" s="67">
        <v>111590</v>
      </c>
      <c r="G11" s="67">
        <v>0</v>
      </c>
      <c r="H11" s="67">
        <v>111590</v>
      </c>
      <c r="I11" s="67">
        <v>0</v>
      </c>
      <c r="J11" s="67">
        <v>111590</v>
      </c>
      <c r="K11" s="67">
        <v>0</v>
      </c>
      <c r="L11" s="75">
        <f>ROUND(H11/D11*100,1)</f>
        <v>100</v>
      </c>
      <c r="M11" s="75">
        <v>0</v>
      </c>
      <c r="N11" s="106">
        <f>ROUND(J11/F11*100,1)</f>
        <v>100</v>
      </c>
      <c r="O11" s="80"/>
      <c r="P11" s="70" t="s">
        <v>25</v>
      </c>
      <c r="Q11" s="9"/>
      <c r="S11" s="1" t="str">
        <f>IF(F11=SUM(D11:E11),"○","×")</f>
        <v>○</v>
      </c>
      <c r="T11" s="1" t="str">
        <f>IF(J11=SUM(H11:I11),"○","×")</f>
        <v>○</v>
      </c>
      <c r="AC11" s="62">
        <f>ROUND(H11/D11*100,1)</f>
        <v>100</v>
      </c>
      <c r="AD11" s="62" t="e">
        <f>ROUND(I11/E11*100,1)</f>
        <v>#DIV/0!</v>
      </c>
      <c r="AE11" s="62">
        <f>ROUND(J11/F11*100,1)</f>
        <v>100</v>
      </c>
      <c r="AF11" s="122"/>
      <c r="AG11" s="122"/>
      <c r="AH11" s="122"/>
    </row>
    <row r="12" spans="2:34" ht="34.5" customHeight="1">
      <c r="B12" s="70" t="s">
        <v>26</v>
      </c>
      <c r="C12" s="91"/>
      <c r="D12" s="67">
        <v>4918</v>
      </c>
      <c r="E12" s="67">
        <v>0</v>
      </c>
      <c r="F12" s="67">
        <v>4918</v>
      </c>
      <c r="G12" s="67">
        <v>0</v>
      </c>
      <c r="H12" s="67">
        <v>4918</v>
      </c>
      <c r="I12" s="67">
        <v>0</v>
      </c>
      <c r="J12" s="67">
        <v>4918</v>
      </c>
      <c r="K12" s="67">
        <v>0</v>
      </c>
      <c r="L12" s="107">
        <f aca="true" t="shared" si="0" ref="L12:L32">ROUND(H12/D12*100,1)</f>
        <v>100</v>
      </c>
      <c r="M12" s="107">
        <v>0</v>
      </c>
      <c r="N12" s="108">
        <f aca="true" t="shared" si="1" ref="N12:N32">ROUND(J12/F12*100,1)</f>
        <v>100</v>
      </c>
      <c r="O12" s="81"/>
      <c r="P12" s="70" t="s">
        <v>26</v>
      </c>
      <c r="S12" s="1" t="str">
        <f aca="true" t="shared" si="2" ref="S12:S32">IF(F12=SUM(D12:E12),"○","×")</f>
        <v>○</v>
      </c>
      <c r="T12" s="1" t="str">
        <f aca="true" t="shared" si="3" ref="T12:T32">IF(J12=SUM(H12:I12),"○","×")</f>
        <v>○</v>
      </c>
      <c r="AC12" s="62">
        <f aca="true" t="shared" si="4" ref="AC12:AC32">ROUND(H12/D12*100,1)</f>
        <v>100</v>
      </c>
      <c r="AD12" s="62" t="e">
        <f aca="true" t="shared" si="5" ref="AD12:AD32">ROUND(I12/E12*100,1)</f>
        <v>#DIV/0!</v>
      </c>
      <c r="AE12" s="62">
        <f aca="true" t="shared" si="6" ref="AE12:AE32">ROUND(J12/F12*100,1)</f>
        <v>100</v>
      </c>
      <c r="AF12" s="122"/>
      <c r="AG12" s="122"/>
      <c r="AH12" s="122"/>
    </row>
    <row r="13" spans="2:34" ht="34.5" customHeight="1">
      <c r="B13" s="70" t="s">
        <v>27</v>
      </c>
      <c r="C13" s="91"/>
      <c r="D13" s="67">
        <v>45029</v>
      </c>
      <c r="E13" s="67">
        <v>0</v>
      </c>
      <c r="F13" s="67">
        <v>45029</v>
      </c>
      <c r="G13" s="67">
        <v>0</v>
      </c>
      <c r="H13" s="67">
        <v>45029</v>
      </c>
      <c r="I13" s="67">
        <v>0</v>
      </c>
      <c r="J13" s="67">
        <v>45029</v>
      </c>
      <c r="K13" s="67">
        <v>0</v>
      </c>
      <c r="L13" s="107">
        <f t="shared" si="0"/>
        <v>100</v>
      </c>
      <c r="M13" s="107">
        <v>0</v>
      </c>
      <c r="N13" s="108">
        <f t="shared" si="1"/>
        <v>100</v>
      </c>
      <c r="O13" s="81"/>
      <c r="P13" s="70" t="s">
        <v>27</v>
      </c>
      <c r="S13" s="1" t="str">
        <f t="shared" si="2"/>
        <v>○</v>
      </c>
      <c r="T13" s="1" t="str">
        <f t="shared" si="3"/>
        <v>○</v>
      </c>
      <c r="AC13" s="62">
        <f t="shared" si="4"/>
        <v>100</v>
      </c>
      <c r="AD13" s="62" t="e">
        <f t="shared" si="5"/>
        <v>#DIV/0!</v>
      </c>
      <c r="AE13" s="62">
        <f t="shared" si="6"/>
        <v>100</v>
      </c>
      <c r="AF13" s="122"/>
      <c r="AG13" s="122"/>
      <c r="AH13" s="122"/>
    </row>
    <row r="14" spans="2:34" ht="34.5" customHeight="1">
      <c r="B14" s="70" t="s">
        <v>28</v>
      </c>
      <c r="C14" s="91"/>
      <c r="D14" s="67">
        <v>11931</v>
      </c>
      <c r="E14" s="67">
        <v>0</v>
      </c>
      <c r="F14" s="67">
        <v>11931</v>
      </c>
      <c r="G14" s="67">
        <v>0</v>
      </c>
      <c r="H14" s="67">
        <v>11931</v>
      </c>
      <c r="I14" s="67">
        <v>0</v>
      </c>
      <c r="J14" s="67">
        <v>11931</v>
      </c>
      <c r="K14" s="67">
        <v>0</v>
      </c>
      <c r="L14" s="107">
        <f t="shared" si="0"/>
        <v>100</v>
      </c>
      <c r="M14" s="107">
        <v>0</v>
      </c>
      <c r="N14" s="108">
        <f t="shared" si="1"/>
        <v>100</v>
      </c>
      <c r="O14" s="81"/>
      <c r="P14" s="70" t="s">
        <v>28</v>
      </c>
      <c r="S14" s="1" t="str">
        <f t="shared" si="2"/>
        <v>○</v>
      </c>
      <c r="T14" s="1" t="str">
        <f t="shared" si="3"/>
        <v>○</v>
      </c>
      <c r="AC14" s="62">
        <f t="shared" si="4"/>
        <v>100</v>
      </c>
      <c r="AD14" s="62" t="e">
        <f t="shared" si="5"/>
        <v>#DIV/0!</v>
      </c>
      <c r="AE14" s="62">
        <f t="shared" si="6"/>
        <v>100</v>
      </c>
      <c r="AF14" s="122"/>
      <c r="AG14" s="122"/>
      <c r="AH14" s="122"/>
    </row>
    <row r="15" spans="2:34" ht="34.5" customHeight="1">
      <c r="B15" s="70" t="s">
        <v>29</v>
      </c>
      <c r="C15" s="91"/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107">
        <v>0</v>
      </c>
      <c r="M15" s="107">
        <v>0</v>
      </c>
      <c r="N15" s="108">
        <v>0</v>
      </c>
      <c r="O15" s="81"/>
      <c r="P15" s="70" t="s">
        <v>29</v>
      </c>
      <c r="S15" s="1" t="str">
        <f t="shared" si="2"/>
        <v>○</v>
      </c>
      <c r="T15" s="1" t="str">
        <f t="shared" si="3"/>
        <v>○</v>
      </c>
      <c r="AC15" s="62" t="e">
        <f t="shared" si="4"/>
        <v>#DIV/0!</v>
      </c>
      <c r="AD15" s="62" t="e">
        <f t="shared" si="5"/>
        <v>#DIV/0!</v>
      </c>
      <c r="AE15" s="62" t="e">
        <f t="shared" si="6"/>
        <v>#DIV/0!</v>
      </c>
      <c r="AF15" s="122"/>
      <c r="AG15" s="122"/>
      <c r="AH15" s="122"/>
    </row>
    <row r="16" spans="2:34" ht="34.5" customHeight="1">
      <c r="B16" s="70" t="s">
        <v>30</v>
      </c>
      <c r="C16" s="91"/>
      <c r="D16" s="67">
        <v>782</v>
      </c>
      <c r="E16" s="67">
        <v>0</v>
      </c>
      <c r="F16" s="67">
        <v>782</v>
      </c>
      <c r="G16" s="67">
        <v>0</v>
      </c>
      <c r="H16" s="67">
        <v>782</v>
      </c>
      <c r="I16" s="67">
        <v>0</v>
      </c>
      <c r="J16" s="67">
        <v>782</v>
      </c>
      <c r="K16" s="67">
        <v>0</v>
      </c>
      <c r="L16" s="107">
        <f t="shared" si="0"/>
        <v>100</v>
      </c>
      <c r="M16" s="107">
        <v>0</v>
      </c>
      <c r="N16" s="108">
        <f t="shared" si="1"/>
        <v>100</v>
      </c>
      <c r="O16" s="81"/>
      <c r="P16" s="70" t="s">
        <v>30</v>
      </c>
      <c r="S16" s="1" t="str">
        <f t="shared" si="2"/>
        <v>○</v>
      </c>
      <c r="T16" s="1" t="str">
        <f t="shared" si="3"/>
        <v>○</v>
      </c>
      <c r="AC16" s="62">
        <f t="shared" si="4"/>
        <v>100</v>
      </c>
      <c r="AD16" s="62" t="e">
        <f t="shared" si="5"/>
        <v>#DIV/0!</v>
      </c>
      <c r="AE16" s="62">
        <f t="shared" si="6"/>
        <v>100</v>
      </c>
      <c r="AF16" s="122"/>
      <c r="AG16" s="122"/>
      <c r="AH16" s="122"/>
    </row>
    <row r="17" spans="2:34" ht="34.5" customHeight="1">
      <c r="B17" s="70" t="s">
        <v>60</v>
      </c>
      <c r="C17" s="91"/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107">
        <v>0</v>
      </c>
      <c r="M17" s="107">
        <v>0</v>
      </c>
      <c r="N17" s="108">
        <v>0</v>
      </c>
      <c r="O17" s="81"/>
      <c r="P17" s="70" t="s">
        <v>60</v>
      </c>
      <c r="S17" s="1" t="str">
        <f t="shared" si="2"/>
        <v>○</v>
      </c>
      <c r="T17" s="1" t="str">
        <f t="shared" si="3"/>
        <v>○</v>
      </c>
      <c r="AC17" s="62" t="e">
        <f t="shared" si="4"/>
        <v>#DIV/0!</v>
      </c>
      <c r="AD17" s="62" t="e">
        <f t="shared" si="5"/>
        <v>#DIV/0!</v>
      </c>
      <c r="AE17" s="62" t="e">
        <f t="shared" si="6"/>
        <v>#DIV/0!</v>
      </c>
      <c r="AF17" s="122"/>
      <c r="AG17" s="122"/>
      <c r="AH17" s="122"/>
    </row>
    <row r="18" spans="2:34" ht="34.5" customHeight="1">
      <c r="B18" s="70" t="s">
        <v>61</v>
      </c>
      <c r="C18" s="91"/>
      <c r="D18" s="67">
        <v>15154</v>
      </c>
      <c r="E18" s="67">
        <v>0</v>
      </c>
      <c r="F18" s="67">
        <v>15154</v>
      </c>
      <c r="G18" s="67">
        <v>0</v>
      </c>
      <c r="H18" s="67">
        <v>15154</v>
      </c>
      <c r="I18" s="67">
        <v>0</v>
      </c>
      <c r="J18" s="67">
        <v>15154</v>
      </c>
      <c r="K18" s="67">
        <v>0</v>
      </c>
      <c r="L18" s="107">
        <f t="shared" si="0"/>
        <v>100</v>
      </c>
      <c r="M18" s="107">
        <v>0</v>
      </c>
      <c r="N18" s="108">
        <f t="shared" si="1"/>
        <v>100</v>
      </c>
      <c r="O18" s="81"/>
      <c r="P18" s="70" t="s">
        <v>61</v>
      </c>
      <c r="S18" s="1" t="str">
        <f t="shared" si="2"/>
        <v>○</v>
      </c>
      <c r="T18" s="1" t="str">
        <f t="shared" si="3"/>
        <v>○</v>
      </c>
      <c r="AC18" s="62">
        <f t="shared" si="4"/>
        <v>100</v>
      </c>
      <c r="AD18" s="62" t="e">
        <f t="shared" si="5"/>
        <v>#DIV/0!</v>
      </c>
      <c r="AE18" s="62">
        <f t="shared" si="6"/>
        <v>100</v>
      </c>
      <c r="AF18" s="122"/>
      <c r="AG18" s="122"/>
      <c r="AH18" s="122"/>
    </row>
    <row r="19" spans="2:34" ht="34.5" customHeight="1">
      <c r="B19" s="70" t="s">
        <v>62</v>
      </c>
      <c r="C19" s="91"/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107">
        <v>0</v>
      </c>
      <c r="M19" s="107">
        <v>0</v>
      </c>
      <c r="N19" s="108">
        <v>0</v>
      </c>
      <c r="O19" s="81"/>
      <c r="P19" s="70" t="s">
        <v>62</v>
      </c>
      <c r="S19" s="1" t="str">
        <f t="shared" si="2"/>
        <v>○</v>
      </c>
      <c r="T19" s="1" t="str">
        <f t="shared" si="3"/>
        <v>○</v>
      </c>
      <c r="AC19" s="62" t="e">
        <f t="shared" si="4"/>
        <v>#DIV/0!</v>
      </c>
      <c r="AD19" s="62" t="e">
        <f t="shared" si="5"/>
        <v>#DIV/0!</v>
      </c>
      <c r="AE19" s="62" t="e">
        <f t="shared" si="6"/>
        <v>#DIV/0!</v>
      </c>
      <c r="AF19" s="122"/>
      <c r="AG19" s="122"/>
      <c r="AH19" s="122"/>
    </row>
    <row r="20" spans="2:34" ht="34.5" customHeight="1">
      <c r="B20" s="70" t="s">
        <v>63</v>
      </c>
      <c r="C20" s="91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107">
        <v>0</v>
      </c>
      <c r="M20" s="107">
        <v>0</v>
      </c>
      <c r="N20" s="108">
        <v>0</v>
      </c>
      <c r="O20" s="81"/>
      <c r="P20" s="70" t="s">
        <v>63</v>
      </c>
      <c r="S20" s="1" t="str">
        <f t="shared" si="2"/>
        <v>○</v>
      </c>
      <c r="T20" s="1" t="str">
        <f t="shared" si="3"/>
        <v>○</v>
      </c>
      <c r="AC20" s="62" t="e">
        <f t="shared" si="4"/>
        <v>#DIV/0!</v>
      </c>
      <c r="AD20" s="62" t="e">
        <f t="shared" si="5"/>
        <v>#DIV/0!</v>
      </c>
      <c r="AE20" s="62" t="e">
        <f t="shared" si="6"/>
        <v>#DIV/0!</v>
      </c>
      <c r="AF20" s="122"/>
      <c r="AG20" s="122"/>
      <c r="AH20" s="122"/>
    </row>
    <row r="21" spans="2:34" ht="34.5" customHeight="1">
      <c r="B21" s="70" t="s">
        <v>64</v>
      </c>
      <c r="C21" s="91"/>
      <c r="D21" s="67">
        <v>15150</v>
      </c>
      <c r="E21" s="67">
        <v>758</v>
      </c>
      <c r="F21" s="67">
        <v>15908</v>
      </c>
      <c r="G21" s="67">
        <v>0</v>
      </c>
      <c r="H21" s="67">
        <v>15150</v>
      </c>
      <c r="I21" s="67">
        <v>758</v>
      </c>
      <c r="J21" s="67">
        <v>15908</v>
      </c>
      <c r="K21" s="67">
        <v>0</v>
      </c>
      <c r="L21" s="107">
        <f t="shared" si="0"/>
        <v>100</v>
      </c>
      <c r="M21" s="107">
        <v>0</v>
      </c>
      <c r="N21" s="108">
        <f t="shared" si="1"/>
        <v>100</v>
      </c>
      <c r="O21" s="81"/>
      <c r="P21" s="70" t="s">
        <v>64</v>
      </c>
      <c r="S21" s="1" t="str">
        <f t="shared" si="2"/>
        <v>○</v>
      </c>
      <c r="T21" s="1" t="str">
        <f t="shared" si="3"/>
        <v>○</v>
      </c>
      <c r="AC21" s="62">
        <f t="shared" si="4"/>
        <v>100</v>
      </c>
      <c r="AD21" s="62">
        <f t="shared" si="5"/>
        <v>100</v>
      </c>
      <c r="AE21" s="62">
        <f t="shared" si="6"/>
        <v>100</v>
      </c>
      <c r="AF21" s="122"/>
      <c r="AG21" s="122"/>
      <c r="AH21" s="122"/>
    </row>
    <row r="22" spans="2:34" ht="34.5" customHeight="1">
      <c r="B22" s="70" t="s">
        <v>65</v>
      </c>
      <c r="C22" s="91"/>
      <c r="D22" s="67">
        <v>11473</v>
      </c>
      <c r="E22" s="67">
        <v>0</v>
      </c>
      <c r="F22" s="67">
        <v>11473</v>
      </c>
      <c r="G22" s="67">
        <v>0</v>
      </c>
      <c r="H22" s="67">
        <v>11473</v>
      </c>
      <c r="I22" s="67">
        <v>0</v>
      </c>
      <c r="J22" s="67">
        <v>11473</v>
      </c>
      <c r="K22" s="67">
        <v>0</v>
      </c>
      <c r="L22" s="107">
        <f t="shared" si="0"/>
        <v>100</v>
      </c>
      <c r="M22" s="107">
        <v>0</v>
      </c>
      <c r="N22" s="108">
        <f t="shared" si="1"/>
        <v>100</v>
      </c>
      <c r="O22" s="81"/>
      <c r="P22" s="70" t="s">
        <v>65</v>
      </c>
      <c r="S22" s="1" t="str">
        <f t="shared" si="2"/>
        <v>○</v>
      </c>
      <c r="T22" s="1" t="str">
        <f t="shared" si="3"/>
        <v>○</v>
      </c>
      <c r="AC22" s="62">
        <f t="shared" si="4"/>
        <v>100</v>
      </c>
      <c r="AD22" s="62" t="e">
        <f t="shared" si="5"/>
        <v>#DIV/0!</v>
      </c>
      <c r="AE22" s="62">
        <f t="shared" si="6"/>
        <v>100</v>
      </c>
      <c r="AF22" s="122"/>
      <c r="AG22" s="122"/>
      <c r="AH22" s="122"/>
    </row>
    <row r="23" spans="2:34" ht="34.5" customHeight="1">
      <c r="B23" s="70" t="s">
        <v>66</v>
      </c>
      <c r="C23" s="91"/>
      <c r="D23" s="67">
        <v>21147</v>
      </c>
      <c r="E23" s="67">
        <v>0</v>
      </c>
      <c r="F23" s="67">
        <v>21147</v>
      </c>
      <c r="G23" s="67">
        <v>0</v>
      </c>
      <c r="H23" s="67">
        <v>21147</v>
      </c>
      <c r="I23" s="67">
        <v>0</v>
      </c>
      <c r="J23" s="67">
        <v>21147</v>
      </c>
      <c r="K23" s="67">
        <v>0</v>
      </c>
      <c r="L23" s="107">
        <f t="shared" si="0"/>
        <v>100</v>
      </c>
      <c r="M23" s="107">
        <v>0</v>
      </c>
      <c r="N23" s="108">
        <f t="shared" si="1"/>
        <v>100</v>
      </c>
      <c r="O23" s="81"/>
      <c r="P23" s="70" t="s">
        <v>66</v>
      </c>
      <c r="S23" s="1" t="str">
        <f t="shared" si="2"/>
        <v>○</v>
      </c>
      <c r="T23" s="1" t="str">
        <f t="shared" si="3"/>
        <v>○</v>
      </c>
      <c r="AC23" s="62">
        <f t="shared" si="4"/>
        <v>100</v>
      </c>
      <c r="AD23" s="62" t="e">
        <f t="shared" si="5"/>
        <v>#DIV/0!</v>
      </c>
      <c r="AE23" s="62">
        <f t="shared" si="6"/>
        <v>100</v>
      </c>
      <c r="AF23" s="122"/>
      <c r="AG23" s="122"/>
      <c r="AH23" s="122"/>
    </row>
    <row r="24" spans="2:34" ht="52.5" customHeight="1">
      <c r="B24" s="71" t="s">
        <v>67</v>
      </c>
      <c r="C24" s="91"/>
      <c r="D24" s="67">
        <f aca="true" t="shared" si="7" ref="D24:K24">SUM(D11:D23)</f>
        <v>237174</v>
      </c>
      <c r="E24" s="67">
        <f t="shared" si="7"/>
        <v>758</v>
      </c>
      <c r="F24" s="67">
        <f t="shared" si="7"/>
        <v>237932</v>
      </c>
      <c r="G24" s="67">
        <f t="shared" si="7"/>
        <v>0</v>
      </c>
      <c r="H24" s="67">
        <f t="shared" si="7"/>
        <v>237174</v>
      </c>
      <c r="I24" s="67">
        <f t="shared" si="7"/>
        <v>758</v>
      </c>
      <c r="J24" s="67">
        <f t="shared" si="7"/>
        <v>237932</v>
      </c>
      <c r="K24" s="67">
        <f t="shared" si="7"/>
        <v>0</v>
      </c>
      <c r="L24" s="107">
        <f t="shared" si="0"/>
        <v>100</v>
      </c>
      <c r="M24" s="107">
        <v>0</v>
      </c>
      <c r="N24" s="108">
        <f t="shared" si="1"/>
        <v>100</v>
      </c>
      <c r="O24" s="81"/>
      <c r="P24" s="71" t="s">
        <v>67</v>
      </c>
      <c r="S24" s="1" t="str">
        <f t="shared" si="2"/>
        <v>○</v>
      </c>
      <c r="T24" s="1" t="str">
        <f t="shared" si="3"/>
        <v>○</v>
      </c>
      <c r="AC24" s="62">
        <f t="shared" si="4"/>
        <v>100</v>
      </c>
      <c r="AD24" s="62">
        <f t="shared" si="5"/>
        <v>100</v>
      </c>
      <c r="AE24" s="62">
        <f t="shared" si="6"/>
        <v>100</v>
      </c>
      <c r="AF24" s="122">
        <f>L24-AC24</f>
        <v>0</v>
      </c>
      <c r="AG24" s="122">
        <f>M24-AD24</f>
        <v>-100</v>
      </c>
      <c r="AH24" s="122">
        <f>N24-AE24</f>
        <v>0</v>
      </c>
    </row>
    <row r="25" spans="2:34" ht="52.5" customHeight="1">
      <c r="B25" s="70" t="s">
        <v>31</v>
      </c>
      <c r="C25" s="91"/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07">
        <v>0</v>
      </c>
      <c r="M25" s="107">
        <v>0</v>
      </c>
      <c r="N25" s="108">
        <v>0</v>
      </c>
      <c r="O25" s="81"/>
      <c r="P25" s="70" t="s">
        <v>31</v>
      </c>
      <c r="S25" s="1" t="str">
        <f t="shared" si="2"/>
        <v>○</v>
      </c>
      <c r="T25" s="1" t="str">
        <f t="shared" si="3"/>
        <v>○</v>
      </c>
      <c r="AC25" s="62" t="e">
        <f t="shared" si="4"/>
        <v>#DIV/0!</v>
      </c>
      <c r="AD25" s="62" t="e">
        <f t="shared" si="5"/>
        <v>#DIV/0!</v>
      </c>
      <c r="AE25" s="62" t="e">
        <f t="shared" si="6"/>
        <v>#DIV/0!</v>
      </c>
      <c r="AF25" s="122"/>
      <c r="AG25" s="122"/>
      <c r="AH25" s="122"/>
    </row>
    <row r="26" spans="2:34" ht="34.5" customHeight="1">
      <c r="B26" s="70" t="s">
        <v>32</v>
      </c>
      <c r="C26" s="91"/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107">
        <v>0</v>
      </c>
      <c r="M26" s="107">
        <v>0</v>
      </c>
      <c r="N26" s="108">
        <v>0</v>
      </c>
      <c r="O26" s="81"/>
      <c r="P26" s="70" t="s">
        <v>32</v>
      </c>
      <c r="S26" s="1" t="str">
        <f t="shared" si="2"/>
        <v>○</v>
      </c>
      <c r="T26" s="1" t="str">
        <f t="shared" si="3"/>
        <v>○</v>
      </c>
      <c r="AC26" s="62" t="e">
        <f t="shared" si="4"/>
        <v>#DIV/0!</v>
      </c>
      <c r="AD26" s="62" t="e">
        <f t="shared" si="5"/>
        <v>#DIV/0!</v>
      </c>
      <c r="AE26" s="62" t="e">
        <f t="shared" si="6"/>
        <v>#DIV/0!</v>
      </c>
      <c r="AF26" s="122"/>
      <c r="AG26" s="122"/>
      <c r="AH26" s="122"/>
    </row>
    <row r="27" spans="2:34" ht="34.5" customHeight="1">
      <c r="B27" s="70" t="s">
        <v>71</v>
      </c>
      <c r="C27" s="91"/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107">
        <v>0</v>
      </c>
      <c r="M27" s="107">
        <v>0</v>
      </c>
      <c r="N27" s="108">
        <v>0</v>
      </c>
      <c r="O27" s="81"/>
      <c r="P27" s="70" t="s">
        <v>71</v>
      </c>
      <c r="S27" s="1" t="str">
        <f t="shared" si="2"/>
        <v>○</v>
      </c>
      <c r="T27" s="1" t="str">
        <f t="shared" si="3"/>
        <v>○</v>
      </c>
      <c r="AC27" s="62" t="e">
        <f t="shared" si="4"/>
        <v>#DIV/0!</v>
      </c>
      <c r="AD27" s="62" t="e">
        <f t="shared" si="5"/>
        <v>#DIV/0!</v>
      </c>
      <c r="AE27" s="62" t="e">
        <f t="shared" si="6"/>
        <v>#DIV/0!</v>
      </c>
      <c r="AF27" s="122"/>
      <c r="AG27" s="122"/>
      <c r="AH27" s="122"/>
    </row>
    <row r="28" spans="2:34" ht="34.5" customHeight="1">
      <c r="B28" s="70" t="s">
        <v>33</v>
      </c>
      <c r="C28" s="91"/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107">
        <v>0</v>
      </c>
      <c r="M28" s="107">
        <v>0</v>
      </c>
      <c r="N28" s="108">
        <v>0</v>
      </c>
      <c r="O28" s="81"/>
      <c r="P28" s="70" t="s">
        <v>33</v>
      </c>
      <c r="S28" s="1" t="str">
        <f t="shared" si="2"/>
        <v>○</v>
      </c>
      <c r="T28" s="1" t="str">
        <f t="shared" si="3"/>
        <v>○</v>
      </c>
      <c r="AC28" s="62" t="e">
        <f t="shared" si="4"/>
        <v>#DIV/0!</v>
      </c>
      <c r="AD28" s="62" t="e">
        <f t="shared" si="5"/>
        <v>#DIV/0!</v>
      </c>
      <c r="AE28" s="62" t="e">
        <f t="shared" si="6"/>
        <v>#DIV/0!</v>
      </c>
      <c r="AF28" s="122"/>
      <c r="AG28" s="122"/>
      <c r="AH28" s="122"/>
    </row>
    <row r="29" spans="2:34" ht="34.5" customHeight="1">
      <c r="B29" s="70" t="s">
        <v>34</v>
      </c>
      <c r="C29" s="91"/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07">
        <v>0</v>
      </c>
      <c r="M29" s="107">
        <v>0</v>
      </c>
      <c r="N29" s="108">
        <v>0</v>
      </c>
      <c r="O29" s="81"/>
      <c r="P29" s="70" t="s">
        <v>34</v>
      </c>
      <c r="S29" s="1" t="str">
        <f t="shared" si="2"/>
        <v>○</v>
      </c>
      <c r="T29" s="1" t="str">
        <f t="shared" si="3"/>
        <v>○</v>
      </c>
      <c r="AC29" s="62" t="e">
        <f t="shared" si="4"/>
        <v>#DIV/0!</v>
      </c>
      <c r="AD29" s="62" t="e">
        <f t="shared" si="5"/>
        <v>#DIV/0!</v>
      </c>
      <c r="AE29" s="62" t="e">
        <f t="shared" si="6"/>
        <v>#DIV/0!</v>
      </c>
      <c r="AF29" s="122"/>
      <c r="AG29" s="122"/>
      <c r="AH29" s="122"/>
    </row>
    <row r="30" spans="2:34" ht="34.5" customHeight="1">
      <c r="B30" s="70" t="s">
        <v>35</v>
      </c>
      <c r="C30" s="91"/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107">
        <v>0</v>
      </c>
      <c r="M30" s="107">
        <v>0</v>
      </c>
      <c r="N30" s="108">
        <v>0</v>
      </c>
      <c r="O30" s="81"/>
      <c r="P30" s="70" t="s">
        <v>35</v>
      </c>
      <c r="S30" s="1" t="str">
        <f t="shared" si="2"/>
        <v>○</v>
      </c>
      <c r="T30" s="1" t="str">
        <f t="shared" si="3"/>
        <v>○</v>
      </c>
      <c r="AC30" s="62" t="e">
        <f t="shared" si="4"/>
        <v>#DIV/0!</v>
      </c>
      <c r="AD30" s="62" t="e">
        <f t="shared" si="5"/>
        <v>#DIV/0!</v>
      </c>
      <c r="AE30" s="62" t="e">
        <f t="shared" si="6"/>
        <v>#DIV/0!</v>
      </c>
      <c r="AF30" s="122"/>
      <c r="AG30" s="122"/>
      <c r="AH30" s="122"/>
    </row>
    <row r="31" spans="2:34" ht="52.5" customHeight="1">
      <c r="B31" s="71" t="s">
        <v>68</v>
      </c>
      <c r="C31" s="91"/>
      <c r="D31" s="67">
        <f aca="true" t="shared" si="8" ref="D31:K31">SUM(D25:D30)</f>
        <v>0</v>
      </c>
      <c r="E31" s="67">
        <f t="shared" si="8"/>
        <v>0</v>
      </c>
      <c r="F31" s="67">
        <f t="shared" si="8"/>
        <v>0</v>
      </c>
      <c r="G31" s="67">
        <f t="shared" si="8"/>
        <v>0</v>
      </c>
      <c r="H31" s="67">
        <f t="shared" si="8"/>
        <v>0</v>
      </c>
      <c r="I31" s="67">
        <f t="shared" si="8"/>
        <v>0</v>
      </c>
      <c r="J31" s="67">
        <f t="shared" si="8"/>
        <v>0</v>
      </c>
      <c r="K31" s="67">
        <f t="shared" si="8"/>
        <v>0</v>
      </c>
      <c r="L31" s="107">
        <v>0</v>
      </c>
      <c r="M31" s="107">
        <v>0</v>
      </c>
      <c r="N31" s="108">
        <v>0</v>
      </c>
      <c r="O31" s="81"/>
      <c r="P31" s="71" t="s">
        <v>68</v>
      </c>
      <c r="S31" s="1" t="str">
        <f t="shared" si="2"/>
        <v>○</v>
      </c>
      <c r="T31" s="1" t="str">
        <f t="shared" si="3"/>
        <v>○</v>
      </c>
      <c r="AC31" s="62" t="e">
        <f t="shared" si="4"/>
        <v>#DIV/0!</v>
      </c>
      <c r="AD31" s="62" t="e">
        <f t="shared" si="5"/>
        <v>#DIV/0!</v>
      </c>
      <c r="AE31" s="62" t="e">
        <f t="shared" si="6"/>
        <v>#DIV/0!</v>
      </c>
      <c r="AF31" s="122" t="e">
        <f aca="true" t="shared" si="9" ref="AF31:AH32">L31-AC31</f>
        <v>#DIV/0!</v>
      </c>
      <c r="AG31" s="122" t="e">
        <f t="shared" si="9"/>
        <v>#DIV/0!</v>
      </c>
      <c r="AH31" s="122" t="e">
        <f t="shared" si="9"/>
        <v>#DIV/0!</v>
      </c>
    </row>
    <row r="32" spans="2:34" ht="52.5" customHeight="1">
      <c r="B32" s="71" t="s">
        <v>69</v>
      </c>
      <c r="C32" s="91"/>
      <c r="D32" s="67">
        <f aca="true" t="shared" si="10" ref="D32:K32">D24+D31</f>
        <v>237174</v>
      </c>
      <c r="E32" s="67">
        <f t="shared" si="10"/>
        <v>758</v>
      </c>
      <c r="F32" s="67">
        <f t="shared" si="10"/>
        <v>237932</v>
      </c>
      <c r="G32" s="67">
        <f t="shared" si="10"/>
        <v>0</v>
      </c>
      <c r="H32" s="67">
        <f t="shared" si="10"/>
        <v>237174</v>
      </c>
      <c r="I32" s="67">
        <f t="shared" si="10"/>
        <v>758</v>
      </c>
      <c r="J32" s="67">
        <f t="shared" si="10"/>
        <v>237932</v>
      </c>
      <c r="K32" s="67">
        <f t="shared" si="10"/>
        <v>0</v>
      </c>
      <c r="L32" s="107">
        <f t="shared" si="0"/>
        <v>100</v>
      </c>
      <c r="M32" s="107">
        <v>0</v>
      </c>
      <c r="N32" s="108">
        <f t="shared" si="1"/>
        <v>100</v>
      </c>
      <c r="O32" s="81"/>
      <c r="P32" s="71" t="s">
        <v>69</v>
      </c>
      <c r="S32" s="1" t="str">
        <f t="shared" si="2"/>
        <v>○</v>
      </c>
      <c r="T32" s="1" t="str">
        <f t="shared" si="3"/>
        <v>○</v>
      </c>
      <c r="AC32" s="62">
        <f t="shared" si="4"/>
        <v>100</v>
      </c>
      <c r="AD32" s="62">
        <f t="shared" si="5"/>
        <v>100</v>
      </c>
      <c r="AE32" s="62">
        <f t="shared" si="6"/>
        <v>100</v>
      </c>
      <c r="AF32" s="122">
        <f t="shared" si="9"/>
        <v>0</v>
      </c>
      <c r="AG32" s="122">
        <f t="shared" si="9"/>
        <v>-100</v>
      </c>
      <c r="AH32" s="122">
        <f t="shared" si="9"/>
        <v>0</v>
      </c>
    </row>
    <row r="33" spans="1:16" ht="25.5" customHeight="1" thickBot="1">
      <c r="A33" s="2"/>
      <c r="B33" s="72"/>
      <c r="C33" s="92"/>
      <c r="D33" s="40"/>
      <c r="E33" s="40"/>
      <c r="F33" s="40"/>
      <c r="G33" s="40"/>
      <c r="H33" s="40"/>
      <c r="I33" s="40"/>
      <c r="J33" s="40"/>
      <c r="K33" s="40"/>
      <c r="L33" s="57"/>
      <c r="M33" s="57"/>
      <c r="N33" s="57"/>
      <c r="O33" s="82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23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I15" sqref="I15"/>
    </sheetView>
  </sheetViews>
  <sheetFormatPr defaultColWidth="9.00390625" defaultRowHeight="13.5"/>
  <cols>
    <col min="1" max="1" width="1.75390625" style="6" customWidth="1"/>
    <col min="2" max="2" width="13.375" style="6" customWidth="1"/>
    <col min="3" max="3" width="1.75390625" style="6" customWidth="1"/>
    <col min="4" max="11" width="18.125" style="6" customWidth="1"/>
    <col min="12" max="14" width="12.375" style="66" customWidth="1"/>
    <col min="15" max="15" width="1.75390625" style="6" customWidth="1"/>
    <col min="16" max="16" width="13.375" style="6" customWidth="1"/>
    <col min="17" max="17" width="1.75390625" style="6" customWidth="1"/>
    <col min="18" max="16384" width="9.00390625" style="6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104" customFormat="1" ht="15" thickBot="1">
      <c r="A6" s="50"/>
      <c r="B6" s="51" t="s">
        <v>77</v>
      </c>
      <c r="C6" s="50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0"/>
      <c r="P6" s="50"/>
      <c r="Q6" s="43" t="s">
        <v>2</v>
      </c>
    </row>
    <row r="7" spans="1:17" s="22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2" customFormat="1" ht="13.5">
      <c r="A8" s="19"/>
      <c r="B8" s="38" t="s">
        <v>75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75</v>
      </c>
      <c r="Q8" s="19"/>
    </row>
    <row r="9" spans="1:17" s="22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84"/>
      <c r="P9" s="35"/>
      <c r="Q9" s="19"/>
    </row>
    <row r="10" spans="1:20" s="22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89"/>
      <c r="P10" s="21"/>
      <c r="Q10" s="21"/>
      <c r="S10" s="22" t="s">
        <v>80</v>
      </c>
      <c r="T10" s="22" t="s">
        <v>81</v>
      </c>
    </row>
    <row r="11" spans="1:34" ht="52.5" customHeight="1">
      <c r="A11" s="11"/>
      <c r="B11" s="70" t="s">
        <v>25</v>
      </c>
      <c r="C11" s="12"/>
      <c r="D11" s="67">
        <v>1468097</v>
      </c>
      <c r="E11" s="67">
        <v>9603</v>
      </c>
      <c r="F11" s="67">
        <v>1477700</v>
      </c>
      <c r="G11" s="67">
        <v>0</v>
      </c>
      <c r="H11" s="67">
        <v>1460517</v>
      </c>
      <c r="I11" s="67">
        <v>6148</v>
      </c>
      <c r="J11" s="67">
        <v>1466665</v>
      </c>
      <c r="K11" s="67">
        <v>0</v>
      </c>
      <c r="L11" s="75">
        <f>ROUND(H11/D11*100,1)</f>
        <v>99.5</v>
      </c>
      <c r="M11" s="75">
        <f>ROUND(I11/E11*100,1)</f>
        <v>64</v>
      </c>
      <c r="N11" s="106">
        <f>ROUND(J11/F11*100,1)</f>
        <v>99.3</v>
      </c>
      <c r="O11" s="80"/>
      <c r="P11" s="70" t="s">
        <v>25</v>
      </c>
      <c r="Q11" s="11"/>
      <c r="S11" s="6" t="str">
        <f>IF(F11=SUM(D11:E11),"○","×")</f>
        <v>○</v>
      </c>
      <c r="T11" s="6" t="str">
        <f>IF(J11=SUM(H11:I11),"○","×")</f>
        <v>○</v>
      </c>
      <c r="AC11" s="66">
        <f>ROUND(H11/D11*100,1)</f>
        <v>99.5</v>
      </c>
      <c r="AD11" s="66">
        <f>ROUND(I11/E11*100,1)</f>
        <v>64</v>
      </c>
      <c r="AE11" s="66">
        <f>ROUND(J11/F11*100,1)</f>
        <v>99.3</v>
      </c>
      <c r="AF11" s="121"/>
      <c r="AG11" s="121"/>
      <c r="AH11" s="121"/>
    </row>
    <row r="12" spans="2:34" ht="34.5" customHeight="1">
      <c r="B12" s="70" t="s">
        <v>26</v>
      </c>
      <c r="C12" s="96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10">
        <v>0</v>
      </c>
      <c r="M12" s="110">
        <v>0</v>
      </c>
      <c r="N12" s="111">
        <v>0</v>
      </c>
      <c r="O12" s="87"/>
      <c r="P12" s="70" t="s">
        <v>26</v>
      </c>
      <c r="S12" s="6" t="str">
        <f aca="true" t="shared" si="0" ref="S12:S32">IF(F12=SUM(D12:E12),"○","×")</f>
        <v>○</v>
      </c>
      <c r="T12" s="6" t="str">
        <f aca="true" t="shared" si="1" ref="T12:T32">IF(J12=SUM(H12:I12),"○","×")</f>
        <v>○</v>
      </c>
      <c r="AC12" s="66" t="e">
        <f aca="true" t="shared" si="2" ref="AC12:AC32">ROUND(H12/D12*100,1)</f>
        <v>#DIV/0!</v>
      </c>
      <c r="AD12" s="66" t="e">
        <f aca="true" t="shared" si="3" ref="AD12:AD32">ROUND(I12/E12*100,1)</f>
        <v>#DIV/0!</v>
      </c>
      <c r="AE12" s="66" t="e">
        <f aca="true" t="shared" si="4" ref="AE12:AE32">ROUND(J12/F12*100,1)</f>
        <v>#DIV/0!</v>
      </c>
      <c r="AF12" s="121"/>
      <c r="AG12" s="121"/>
      <c r="AH12" s="121"/>
    </row>
    <row r="13" spans="2:34" ht="34.5" customHeight="1">
      <c r="B13" s="70" t="s">
        <v>27</v>
      </c>
      <c r="C13" s="96"/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110">
        <v>0</v>
      </c>
      <c r="M13" s="110">
        <v>0</v>
      </c>
      <c r="N13" s="111">
        <v>0</v>
      </c>
      <c r="O13" s="87"/>
      <c r="P13" s="70" t="s">
        <v>27</v>
      </c>
      <c r="S13" s="6" t="str">
        <f t="shared" si="0"/>
        <v>○</v>
      </c>
      <c r="T13" s="6" t="str">
        <f t="shared" si="1"/>
        <v>○</v>
      </c>
      <c r="AC13" s="66" t="e">
        <f t="shared" si="2"/>
        <v>#DIV/0!</v>
      </c>
      <c r="AD13" s="66" t="e">
        <f t="shared" si="3"/>
        <v>#DIV/0!</v>
      </c>
      <c r="AE13" s="66" t="e">
        <f t="shared" si="4"/>
        <v>#DIV/0!</v>
      </c>
      <c r="AF13" s="121"/>
      <c r="AG13" s="121"/>
      <c r="AH13" s="121"/>
    </row>
    <row r="14" spans="2:34" ht="34.5" customHeight="1">
      <c r="B14" s="70" t="s">
        <v>28</v>
      </c>
      <c r="C14" s="96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110">
        <v>0</v>
      </c>
      <c r="M14" s="110">
        <v>0</v>
      </c>
      <c r="N14" s="111">
        <v>0</v>
      </c>
      <c r="O14" s="87"/>
      <c r="P14" s="70" t="s">
        <v>28</v>
      </c>
      <c r="S14" s="6" t="str">
        <f t="shared" si="0"/>
        <v>○</v>
      </c>
      <c r="T14" s="6" t="str">
        <f t="shared" si="1"/>
        <v>○</v>
      </c>
      <c r="AC14" s="66" t="e">
        <f t="shared" si="2"/>
        <v>#DIV/0!</v>
      </c>
      <c r="AD14" s="66" t="e">
        <f t="shared" si="3"/>
        <v>#DIV/0!</v>
      </c>
      <c r="AE14" s="66" t="e">
        <f t="shared" si="4"/>
        <v>#DIV/0!</v>
      </c>
      <c r="AF14" s="121"/>
      <c r="AG14" s="121"/>
      <c r="AH14" s="121"/>
    </row>
    <row r="15" spans="2:34" ht="34.5" customHeight="1">
      <c r="B15" s="70" t="s">
        <v>29</v>
      </c>
      <c r="C15" s="96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10">
        <v>0</v>
      </c>
      <c r="M15" s="110">
        <v>0</v>
      </c>
      <c r="N15" s="111">
        <v>0</v>
      </c>
      <c r="O15" s="87"/>
      <c r="P15" s="70" t="s">
        <v>29</v>
      </c>
      <c r="S15" s="6" t="str">
        <f t="shared" si="0"/>
        <v>○</v>
      </c>
      <c r="T15" s="6" t="str">
        <f t="shared" si="1"/>
        <v>○</v>
      </c>
      <c r="AC15" s="66" t="e">
        <f t="shared" si="2"/>
        <v>#DIV/0!</v>
      </c>
      <c r="AD15" s="66" t="e">
        <f t="shared" si="3"/>
        <v>#DIV/0!</v>
      </c>
      <c r="AE15" s="66" t="e">
        <f t="shared" si="4"/>
        <v>#DIV/0!</v>
      </c>
      <c r="AF15" s="121"/>
      <c r="AG15" s="121"/>
      <c r="AH15" s="121"/>
    </row>
    <row r="16" spans="2:34" ht="34.5" customHeight="1">
      <c r="B16" s="70" t="s">
        <v>30</v>
      </c>
      <c r="C16" s="96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10">
        <v>0</v>
      </c>
      <c r="M16" s="110">
        <v>0</v>
      </c>
      <c r="N16" s="111">
        <v>0</v>
      </c>
      <c r="O16" s="87"/>
      <c r="P16" s="70" t="s">
        <v>30</v>
      </c>
      <c r="S16" s="6" t="str">
        <f t="shared" si="0"/>
        <v>○</v>
      </c>
      <c r="T16" s="6" t="str">
        <f t="shared" si="1"/>
        <v>○</v>
      </c>
      <c r="AC16" s="66" t="e">
        <f t="shared" si="2"/>
        <v>#DIV/0!</v>
      </c>
      <c r="AD16" s="66" t="e">
        <f t="shared" si="3"/>
        <v>#DIV/0!</v>
      </c>
      <c r="AE16" s="66" t="e">
        <f t="shared" si="4"/>
        <v>#DIV/0!</v>
      </c>
      <c r="AF16" s="121"/>
      <c r="AG16" s="121"/>
      <c r="AH16" s="121"/>
    </row>
    <row r="17" spans="2:34" ht="34.5" customHeight="1">
      <c r="B17" s="70" t="s">
        <v>60</v>
      </c>
      <c r="C17" s="96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10">
        <v>0</v>
      </c>
      <c r="M17" s="110">
        <v>0</v>
      </c>
      <c r="N17" s="111">
        <v>0</v>
      </c>
      <c r="O17" s="87"/>
      <c r="P17" s="70" t="s">
        <v>60</v>
      </c>
      <c r="S17" s="6" t="str">
        <f t="shared" si="0"/>
        <v>○</v>
      </c>
      <c r="T17" s="6" t="str">
        <f t="shared" si="1"/>
        <v>○</v>
      </c>
      <c r="AC17" s="66" t="e">
        <f t="shared" si="2"/>
        <v>#DIV/0!</v>
      </c>
      <c r="AD17" s="66" t="e">
        <f t="shared" si="3"/>
        <v>#DIV/0!</v>
      </c>
      <c r="AE17" s="66" t="e">
        <f t="shared" si="4"/>
        <v>#DIV/0!</v>
      </c>
      <c r="AF17" s="121"/>
      <c r="AG17" s="121"/>
      <c r="AH17" s="121"/>
    </row>
    <row r="18" spans="2:34" ht="34.5" customHeight="1">
      <c r="B18" s="70" t="s">
        <v>61</v>
      </c>
      <c r="C18" s="96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10">
        <v>0</v>
      </c>
      <c r="M18" s="110">
        <v>0</v>
      </c>
      <c r="N18" s="111">
        <v>0</v>
      </c>
      <c r="O18" s="87"/>
      <c r="P18" s="70" t="s">
        <v>61</v>
      </c>
      <c r="S18" s="6" t="str">
        <f t="shared" si="0"/>
        <v>○</v>
      </c>
      <c r="T18" s="6" t="str">
        <f t="shared" si="1"/>
        <v>○</v>
      </c>
      <c r="AC18" s="66" t="e">
        <f t="shared" si="2"/>
        <v>#DIV/0!</v>
      </c>
      <c r="AD18" s="66" t="e">
        <f t="shared" si="3"/>
        <v>#DIV/0!</v>
      </c>
      <c r="AE18" s="66" t="e">
        <f t="shared" si="4"/>
        <v>#DIV/0!</v>
      </c>
      <c r="AF18" s="121"/>
      <c r="AG18" s="121"/>
      <c r="AH18" s="121"/>
    </row>
    <row r="19" spans="2:34" ht="34.5" customHeight="1">
      <c r="B19" s="70" t="s">
        <v>62</v>
      </c>
      <c r="C19" s="96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10">
        <v>0</v>
      </c>
      <c r="M19" s="110">
        <v>0</v>
      </c>
      <c r="N19" s="111">
        <v>0</v>
      </c>
      <c r="O19" s="87"/>
      <c r="P19" s="70" t="s">
        <v>62</v>
      </c>
      <c r="S19" s="6" t="str">
        <f t="shared" si="0"/>
        <v>○</v>
      </c>
      <c r="T19" s="6" t="str">
        <f t="shared" si="1"/>
        <v>○</v>
      </c>
      <c r="AC19" s="66" t="e">
        <f t="shared" si="2"/>
        <v>#DIV/0!</v>
      </c>
      <c r="AD19" s="66" t="e">
        <f t="shared" si="3"/>
        <v>#DIV/0!</v>
      </c>
      <c r="AE19" s="66" t="e">
        <f t="shared" si="4"/>
        <v>#DIV/0!</v>
      </c>
      <c r="AF19" s="121"/>
      <c r="AG19" s="121"/>
      <c r="AH19" s="121"/>
    </row>
    <row r="20" spans="2:34" ht="34.5" customHeight="1">
      <c r="B20" s="70" t="s">
        <v>63</v>
      </c>
      <c r="C20" s="96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10">
        <v>0</v>
      </c>
      <c r="M20" s="110">
        <v>0</v>
      </c>
      <c r="N20" s="111">
        <v>0</v>
      </c>
      <c r="O20" s="87"/>
      <c r="P20" s="70" t="s">
        <v>63</v>
      </c>
      <c r="S20" s="6" t="str">
        <f t="shared" si="0"/>
        <v>○</v>
      </c>
      <c r="T20" s="6" t="str">
        <f t="shared" si="1"/>
        <v>○</v>
      </c>
      <c r="AC20" s="66" t="e">
        <f t="shared" si="2"/>
        <v>#DIV/0!</v>
      </c>
      <c r="AD20" s="66" t="e">
        <f t="shared" si="3"/>
        <v>#DIV/0!</v>
      </c>
      <c r="AE20" s="66" t="e">
        <f t="shared" si="4"/>
        <v>#DIV/0!</v>
      </c>
      <c r="AF20" s="121"/>
      <c r="AG20" s="121"/>
      <c r="AH20" s="121"/>
    </row>
    <row r="21" spans="2:34" ht="34.5" customHeight="1">
      <c r="B21" s="70" t="s">
        <v>64</v>
      </c>
      <c r="C21" s="96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10">
        <v>0</v>
      </c>
      <c r="M21" s="110">
        <v>0</v>
      </c>
      <c r="N21" s="111">
        <v>0</v>
      </c>
      <c r="O21" s="87"/>
      <c r="P21" s="70" t="s">
        <v>64</v>
      </c>
      <c r="S21" s="6" t="str">
        <f t="shared" si="0"/>
        <v>○</v>
      </c>
      <c r="T21" s="6" t="str">
        <f t="shared" si="1"/>
        <v>○</v>
      </c>
      <c r="AC21" s="66" t="e">
        <f t="shared" si="2"/>
        <v>#DIV/0!</v>
      </c>
      <c r="AD21" s="66" t="e">
        <f t="shared" si="3"/>
        <v>#DIV/0!</v>
      </c>
      <c r="AE21" s="66" t="e">
        <f t="shared" si="4"/>
        <v>#DIV/0!</v>
      </c>
      <c r="AF21" s="121"/>
      <c r="AG21" s="121"/>
      <c r="AH21" s="121"/>
    </row>
    <row r="22" spans="2:34" ht="34.5" customHeight="1">
      <c r="B22" s="70" t="s">
        <v>65</v>
      </c>
      <c r="C22" s="96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110">
        <v>0</v>
      </c>
      <c r="M22" s="110">
        <v>0</v>
      </c>
      <c r="N22" s="111">
        <v>0</v>
      </c>
      <c r="O22" s="87"/>
      <c r="P22" s="70" t="s">
        <v>65</v>
      </c>
      <c r="S22" s="6" t="str">
        <f t="shared" si="0"/>
        <v>○</v>
      </c>
      <c r="T22" s="6" t="str">
        <f t="shared" si="1"/>
        <v>○</v>
      </c>
      <c r="AC22" s="66" t="e">
        <f t="shared" si="2"/>
        <v>#DIV/0!</v>
      </c>
      <c r="AD22" s="66" t="e">
        <f t="shared" si="3"/>
        <v>#DIV/0!</v>
      </c>
      <c r="AE22" s="66" t="e">
        <f t="shared" si="4"/>
        <v>#DIV/0!</v>
      </c>
      <c r="AF22" s="121"/>
      <c r="AG22" s="121"/>
      <c r="AH22" s="121"/>
    </row>
    <row r="23" spans="2:34" ht="34.5" customHeight="1">
      <c r="B23" s="70" t="s">
        <v>66</v>
      </c>
      <c r="C23" s="96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110">
        <v>0</v>
      </c>
      <c r="M23" s="110">
        <v>0</v>
      </c>
      <c r="N23" s="111">
        <v>0</v>
      </c>
      <c r="O23" s="87"/>
      <c r="P23" s="70" t="s">
        <v>66</v>
      </c>
      <c r="S23" s="6" t="str">
        <f t="shared" si="0"/>
        <v>○</v>
      </c>
      <c r="T23" s="6" t="str">
        <f t="shared" si="1"/>
        <v>○</v>
      </c>
      <c r="AC23" s="66" t="e">
        <f t="shared" si="2"/>
        <v>#DIV/0!</v>
      </c>
      <c r="AD23" s="66" t="e">
        <f t="shared" si="3"/>
        <v>#DIV/0!</v>
      </c>
      <c r="AE23" s="66" t="e">
        <f t="shared" si="4"/>
        <v>#DIV/0!</v>
      </c>
      <c r="AF23" s="121"/>
      <c r="AG23" s="121"/>
      <c r="AH23" s="121"/>
    </row>
    <row r="24" spans="2:34" ht="52.5" customHeight="1">
      <c r="B24" s="71" t="s">
        <v>67</v>
      </c>
      <c r="C24" s="96"/>
      <c r="D24" s="98">
        <f aca="true" t="shared" si="5" ref="D24:K24">SUM(D11:D23)</f>
        <v>1468097</v>
      </c>
      <c r="E24" s="98">
        <f t="shared" si="5"/>
        <v>9603</v>
      </c>
      <c r="F24" s="98">
        <f t="shared" si="5"/>
        <v>1477700</v>
      </c>
      <c r="G24" s="98">
        <f t="shared" si="5"/>
        <v>0</v>
      </c>
      <c r="H24" s="98">
        <f t="shared" si="5"/>
        <v>1460517</v>
      </c>
      <c r="I24" s="98">
        <f t="shared" si="5"/>
        <v>6148</v>
      </c>
      <c r="J24" s="98">
        <f t="shared" si="5"/>
        <v>1466665</v>
      </c>
      <c r="K24" s="98">
        <f t="shared" si="5"/>
        <v>0</v>
      </c>
      <c r="L24" s="107">
        <f>ROUND(H24/D24*100,1)</f>
        <v>99.5</v>
      </c>
      <c r="M24" s="107">
        <f>ROUND(I24/E24*100,1)</f>
        <v>64</v>
      </c>
      <c r="N24" s="108">
        <f>ROUND(J24/F24*100,1)</f>
        <v>99.3</v>
      </c>
      <c r="O24" s="87"/>
      <c r="P24" s="71" t="s">
        <v>67</v>
      </c>
      <c r="S24" s="6" t="str">
        <f t="shared" si="0"/>
        <v>○</v>
      </c>
      <c r="T24" s="6" t="str">
        <f t="shared" si="1"/>
        <v>○</v>
      </c>
      <c r="AC24" s="66">
        <f t="shared" si="2"/>
        <v>99.5</v>
      </c>
      <c r="AD24" s="66">
        <f t="shared" si="3"/>
        <v>64</v>
      </c>
      <c r="AE24" s="66">
        <f t="shared" si="4"/>
        <v>99.3</v>
      </c>
      <c r="AF24" s="121">
        <f>L24-AC24</f>
        <v>0</v>
      </c>
      <c r="AG24" s="121">
        <f>M24-AD24</f>
        <v>0</v>
      </c>
      <c r="AH24" s="121">
        <f>N24-AE24</f>
        <v>0</v>
      </c>
    </row>
    <row r="25" spans="2:34" ht="52.5" customHeight="1">
      <c r="B25" s="70" t="s">
        <v>31</v>
      </c>
      <c r="C25" s="96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10">
        <v>0</v>
      </c>
      <c r="M25" s="110">
        <v>0</v>
      </c>
      <c r="N25" s="111">
        <v>0</v>
      </c>
      <c r="O25" s="87"/>
      <c r="P25" s="70" t="s">
        <v>31</v>
      </c>
      <c r="S25" s="6" t="str">
        <f t="shared" si="0"/>
        <v>○</v>
      </c>
      <c r="T25" s="6" t="str">
        <f t="shared" si="1"/>
        <v>○</v>
      </c>
      <c r="AC25" s="66" t="e">
        <f t="shared" si="2"/>
        <v>#DIV/0!</v>
      </c>
      <c r="AD25" s="66" t="e">
        <f t="shared" si="3"/>
        <v>#DIV/0!</v>
      </c>
      <c r="AE25" s="66" t="e">
        <f t="shared" si="4"/>
        <v>#DIV/0!</v>
      </c>
      <c r="AF25" s="121"/>
      <c r="AG25" s="121"/>
      <c r="AH25" s="121"/>
    </row>
    <row r="26" spans="2:34" ht="34.5" customHeight="1">
      <c r="B26" s="70" t="s">
        <v>32</v>
      </c>
      <c r="C26" s="96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10">
        <v>0</v>
      </c>
      <c r="M26" s="110">
        <v>0</v>
      </c>
      <c r="N26" s="111">
        <v>0</v>
      </c>
      <c r="O26" s="87"/>
      <c r="P26" s="70" t="s">
        <v>32</v>
      </c>
      <c r="S26" s="6" t="str">
        <f t="shared" si="0"/>
        <v>○</v>
      </c>
      <c r="T26" s="6" t="str">
        <f t="shared" si="1"/>
        <v>○</v>
      </c>
      <c r="AC26" s="66" t="e">
        <f t="shared" si="2"/>
        <v>#DIV/0!</v>
      </c>
      <c r="AD26" s="66" t="e">
        <f t="shared" si="3"/>
        <v>#DIV/0!</v>
      </c>
      <c r="AE26" s="66" t="e">
        <f t="shared" si="4"/>
        <v>#DIV/0!</v>
      </c>
      <c r="AF26" s="121"/>
      <c r="AG26" s="121"/>
      <c r="AH26" s="121"/>
    </row>
    <row r="27" spans="2:34" ht="34.5" customHeight="1">
      <c r="B27" s="70" t="s">
        <v>71</v>
      </c>
      <c r="C27" s="96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10">
        <v>0</v>
      </c>
      <c r="M27" s="110">
        <v>0</v>
      </c>
      <c r="N27" s="111">
        <v>0</v>
      </c>
      <c r="O27" s="87"/>
      <c r="P27" s="70" t="s">
        <v>71</v>
      </c>
      <c r="S27" s="6" t="str">
        <f t="shared" si="0"/>
        <v>○</v>
      </c>
      <c r="T27" s="6" t="str">
        <f t="shared" si="1"/>
        <v>○</v>
      </c>
      <c r="AC27" s="66" t="e">
        <f t="shared" si="2"/>
        <v>#DIV/0!</v>
      </c>
      <c r="AD27" s="66" t="e">
        <f t="shared" si="3"/>
        <v>#DIV/0!</v>
      </c>
      <c r="AE27" s="66" t="e">
        <f t="shared" si="4"/>
        <v>#DIV/0!</v>
      </c>
      <c r="AF27" s="121"/>
      <c r="AG27" s="121"/>
      <c r="AH27" s="121"/>
    </row>
    <row r="28" spans="2:34" ht="34.5" customHeight="1">
      <c r="B28" s="70" t="s">
        <v>33</v>
      </c>
      <c r="C28" s="96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10">
        <v>0</v>
      </c>
      <c r="M28" s="110">
        <v>0</v>
      </c>
      <c r="N28" s="111">
        <v>0</v>
      </c>
      <c r="O28" s="87"/>
      <c r="P28" s="70" t="s">
        <v>33</v>
      </c>
      <c r="S28" s="6" t="str">
        <f t="shared" si="0"/>
        <v>○</v>
      </c>
      <c r="T28" s="6" t="str">
        <f t="shared" si="1"/>
        <v>○</v>
      </c>
      <c r="AC28" s="66" t="e">
        <f t="shared" si="2"/>
        <v>#DIV/0!</v>
      </c>
      <c r="AD28" s="66" t="e">
        <f t="shared" si="3"/>
        <v>#DIV/0!</v>
      </c>
      <c r="AE28" s="66" t="e">
        <f t="shared" si="4"/>
        <v>#DIV/0!</v>
      </c>
      <c r="AF28" s="121"/>
      <c r="AG28" s="121"/>
      <c r="AH28" s="121"/>
    </row>
    <row r="29" spans="2:34" ht="34.5" customHeight="1">
      <c r="B29" s="70" t="s">
        <v>34</v>
      </c>
      <c r="C29" s="96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10">
        <v>0</v>
      </c>
      <c r="M29" s="110">
        <v>0</v>
      </c>
      <c r="N29" s="111">
        <v>0</v>
      </c>
      <c r="O29" s="87"/>
      <c r="P29" s="70" t="s">
        <v>34</v>
      </c>
      <c r="S29" s="6" t="str">
        <f t="shared" si="0"/>
        <v>○</v>
      </c>
      <c r="T29" s="6" t="str">
        <f t="shared" si="1"/>
        <v>○</v>
      </c>
      <c r="AC29" s="66" t="e">
        <f t="shared" si="2"/>
        <v>#DIV/0!</v>
      </c>
      <c r="AD29" s="66" t="e">
        <f t="shared" si="3"/>
        <v>#DIV/0!</v>
      </c>
      <c r="AE29" s="66" t="e">
        <f t="shared" si="4"/>
        <v>#DIV/0!</v>
      </c>
      <c r="AF29" s="121"/>
      <c r="AG29" s="121"/>
      <c r="AH29" s="121"/>
    </row>
    <row r="30" spans="2:34" ht="34.5" customHeight="1">
      <c r="B30" s="70" t="s">
        <v>35</v>
      </c>
      <c r="C30" s="96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10">
        <v>0</v>
      </c>
      <c r="M30" s="110">
        <v>0</v>
      </c>
      <c r="N30" s="111">
        <v>0</v>
      </c>
      <c r="O30" s="87"/>
      <c r="P30" s="70" t="s">
        <v>35</v>
      </c>
      <c r="S30" s="6" t="str">
        <f t="shared" si="0"/>
        <v>○</v>
      </c>
      <c r="T30" s="6" t="str">
        <f t="shared" si="1"/>
        <v>○</v>
      </c>
      <c r="AC30" s="66" t="e">
        <f t="shared" si="2"/>
        <v>#DIV/0!</v>
      </c>
      <c r="AD30" s="66" t="e">
        <f t="shared" si="3"/>
        <v>#DIV/0!</v>
      </c>
      <c r="AE30" s="66" t="e">
        <f t="shared" si="4"/>
        <v>#DIV/0!</v>
      </c>
      <c r="AF30" s="121"/>
      <c r="AG30" s="121"/>
      <c r="AH30" s="121"/>
    </row>
    <row r="31" spans="2:34" ht="52.5" customHeight="1">
      <c r="B31" s="71" t="s">
        <v>76</v>
      </c>
      <c r="C31" s="96"/>
      <c r="D31" s="98">
        <f aca="true" t="shared" si="6" ref="D31:K31">SUM(D25:D30)</f>
        <v>0</v>
      </c>
      <c r="E31" s="98">
        <f t="shared" si="6"/>
        <v>0</v>
      </c>
      <c r="F31" s="98">
        <f t="shared" si="6"/>
        <v>0</v>
      </c>
      <c r="G31" s="98">
        <f t="shared" si="6"/>
        <v>0</v>
      </c>
      <c r="H31" s="98">
        <f t="shared" si="6"/>
        <v>0</v>
      </c>
      <c r="I31" s="98">
        <f t="shared" si="6"/>
        <v>0</v>
      </c>
      <c r="J31" s="98">
        <f t="shared" si="6"/>
        <v>0</v>
      </c>
      <c r="K31" s="98">
        <f t="shared" si="6"/>
        <v>0</v>
      </c>
      <c r="L31" s="110">
        <v>0</v>
      </c>
      <c r="M31" s="110">
        <v>0</v>
      </c>
      <c r="N31" s="111">
        <v>0</v>
      </c>
      <c r="O31" s="87"/>
      <c r="P31" s="71" t="s">
        <v>76</v>
      </c>
      <c r="S31" s="6" t="str">
        <f t="shared" si="0"/>
        <v>○</v>
      </c>
      <c r="T31" s="6" t="str">
        <f t="shared" si="1"/>
        <v>○</v>
      </c>
      <c r="AC31" s="66" t="e">
        <f t="shared" si="2"/>
        <v>#DIV/0!</v>
      </c>
      <c r="AD31" s="66" t="e">
        <f t="shared" si="3"/>
        <v>#DIV/0!</v>
      </c>
      <c r="AE31" s="66" t="e">
        <f t="shared" si="4"/>
        <v>#DIV/0!</v>
      </c>
      <c r="AF31" s="121" t="e">
        <f aca="true" t="shared" si="7" ref="AF31:AH32">L31-AC31</f>
        <v>#DIV/0!</v>
      </c>
      <c r="AG31" s="121" t="e">
        <f t="shared" si="7"/>
        <v>#DIV/0!</v>
      </c>
      <c r="AH31" s="121" t="e">
        <f t="shared" si="7"/>
        <v>#DIV/0!</v>
      </c>
    </row>
    <row r="32" spans="2:34" ht="52.5" customHeight="1">
      <c r="B32" s="71" t="s">
        <v>69</v>
      </c>
      <c r="C32" s="96"/>
      <c r="D32" s="98">
        <f aca="true" t="shared" si="8" ref="D32:K32">D24+D31</f>
        <v>1468097</v>
      </c>
      <c r="E32" s="98">
        <f t="shared" si="8"/>
        <v>9603</v>
      </c>
      <c r="F32" s="98">
        <f t="shared" si="8"/>
        <v>1477700</v>
      </c>
      <c r="G32" s="98">
        <f t="shared" si="8"/>
        <v>0</v>
      </c>
      <c r="H32" s="98">
        <f t="shared" si="8"/>
        <v>1460517</v>
      </c>
      <c r="I32" s="98">
        <f t="shared" si="8"/>
        <v>6148</v>
      </c>
      <c r="J32" s="98">
        <f t="shared" si="8"/>
        <v>1466665</v>
      </c>
      <c r="K32" s="98">
        <f t="shared" si="8"/>
        <v>0</v>
      </c>
      <c r="L32" s="107">
        <f>ROUND(H32/D32*100,1)</f>
        <v>99.5</v>
      </c>
      <c r="M32" s="107">
        <f>ROUND(I32/E32*100,1)</f>
        <v>64</v>
      </c>
      <c r="N32" s="108">
        <f>ROUND(J32/F32*100,1)</f>
        <v>99.3</v>
      </c>
      <c r="O32" s="87"/>
      <c r="P32" s="71" t="s">
        <v>69</v>
      </c>
      <c r="S32" s="6" t="str">
        <f t="shared" si="0"/>
        <v>○</v>
      </c>
      <c r="T32" s="6" t="str">
        <f t="shared" si="1"/>
        <v>○</v>
      </c>
      <c r="AC32" s="66">
        <f t="shared" si="2"/>
        <v>99.5</v>
      </c>
      <c r="AD32" s="66">
        <f t="shared" si="3"/>
        <v>64</v>
      </c>
      <c r="AE32" s="66">
        <f t="shared" si="4"/>
        <v>99.3</v>
      </c>
      <c r="AF32" s="121">
        <f t="shared" si="7"/>
        <v>0</v>
      </c>
      <c r="AG32" s="121">
        <f t="shared" si="7"/>
        <v>0</v>
      </c>
      <c r="AH32" s="121">
        <f t="shared" si="7"/>
        <v>0</v>
      </c>
    </row>
    <row r="33" spans="1:16" ht="25.5" customHeight="1" thickBot="1">
      <c r="A33" s="7"/>
      <c r="B33" s="72"/>
      <c r="C33" s="97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8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11" sqref="H11:K23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21" s="53" customFormat="1" ht="15" thickBot="1">
      <c r="A6" s="52"/>
      <c r="B6" s="51" t="s">
        <v>78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  <c r="U6" s="53" t="s">
        <v>87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4" t="s">
        <v>88</v>
      </c>
      <c r="V7" s="124"/>
      <c r="W7" s="124"/>
      <c r="X7" s="124"/>
      <c r="Y7" s="124" t="s">
        <v>89</v>
      </c>
      <c r="Z7" s="124"/>
      <c r="AA7" s="124"/>
      <c r="AB7" s="124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13"/>
      <c r="V8" s="113"/>
      <c r="W8" s="113"/>
      <c r="X8" s="114" t="s">
        <v>6</v>
      </c>
      <c r="Y8" s="113"/>
      <c r="Z8" s="113"/>
      <c r="AA8" s="113"/>
      <c r="AB8" s="114" t="s">
        <v>6</v>
      </c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84"/>
      <c r="P9" s="35"/>
      <c r="Q9" s="19"/>
      <c r="U9" s="117" t="s">
        <v>7</v>
      </c>
      <c r="V9" s="117" t="s">
        <v>8</v>
      </c>
      <c r="W9" s="117" t="s">
        <v>9</v>
      </c>
      <c r="X9" s="117" t="s">
        <v>10</v>
      </c>
      <c r="Y9" s="117" t="s">
        <v>7</v>
      </c>
      <c r="Z9" s="117" t="s">
        <v>8</v>
      </c>
      <c r="AA9" s="117" t="s">
        <v>9</v>
      </c>
      <c r="AB9" s="117" t="s">
        <v>10</v>
      </c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89"/>
      <c r="P10" s="21"/>
      <c r="Q10" s="21"/>
      <c r="S10" s="20" t="s">
        <v>80</v>
      </c>
      <c r="T10" s="20" t="s">
        <v>81</v>
      </c>
      <c r="U10" s="115" t="s">
        <v>14</v>
      </c>
      <c r="V10" s="115" t="s">
        <v>15</v>
      </c>
      <c r="W10" s="115" t="s">
        <v>16</v>
      </c>
      <c r="X10" s="116" t="s">
        <v>17</v>
      </c>
      <c r="Y10" s="115" t="s">
        <v>18</v>
      </c>
      <c r="Z10" s="115" t="s">
        <v>19</v>
      </c>
      <c r="AA10" s="115" t="s">
        <v>20</v>
      </c>
      <c r="AB10" s="116" t="s">
        <v>21</v>
      </c>
    </row>
    <row r="11" spans="1:34" ht="52.5" customHeight="1">
      <c r="A11" s="11"/>
      <c r="B11" s="70" t="s">
        <v>25</v>
      </c>
      <c r="C11" s="12"/>
      <c r="D11" s="67">
        <v>3571480</v>
      </c>
      <c r="E11" s="67">
        <v>229836</v>
      </c>
      <c r="F11" s="67">
        <v>3801316</v>
      </c>
      <c r="G11" s="67">
        <v>0</v>
      </c>
      <c r="H11" s="67">
        <v>3516124</v>
      </c>
      <c r="I11" s="67">
        <v>55436</v>
      </c>
      <c r="J11" s="67">
        <v>3571560</v>
      </c>
      <c r="K11" s="67">
        <v>0</v>
      </c>
      <c r="L11" s="75">
        <f>ROUND(H11/D11*100,1)</f>
        <v>98.5</v>
      </c>
      <c r="M11" s="75">
        <f>ROUND(I11/E11*100,1)</f>
        <v>24.1</v>
      </c>
      <c r="N11" s="106">
        <f>ROUND(J11/F11*100,1)</f>
        <v>94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U11" s="4" t="str">
        <f>IF(D11=その２５!D11+その２６!D11,"○","×")</f>
        <v>○</v>
      </c>
      <c r="V11" s="4" t="str">
        <f>IF(E11=その２５!E11+その２６!E11,"○","×")</f>
        <v>○</v>
      </c>
      <c r="W11" s="4" t="str">
        <f>IF(F11=その２５!F11+その２６!F11,"○","×")</f>
        <v>○</v>
      </c>
      <c r="X11" s="4" t="str">
        <f>IF(G11=その２５!G11+その２６!G11,"○","×")</f>
        <v>○</v>
      </c>
      <c r="Y11" s="4" t="str">
        <f>IF(H11=その２５!H11+その２６!H11,"○","×")</f>
        <v>○</v>
      </c>
      <c r="Z11" s="4" t="str">
        <f>IF(I11=その２５!I11+その２６!I11,"○","×")</f>
        <v>○</v>
      </c>
      <c r="AA11" s="4" t="str">
        <f>IF(J11=その２５!J11+その２６!J11,"○","×")</f>
        <v>○</v>
      </c>
      <c r="AB11" s="4" t="str">
        <f>IF(K11=その２５!K11+その２６!K11,"○","×")</f>
        <v>○</v>
      </c>
      <c r="AC11" s="63">
        <f>ROUND(H11/D11*100,1)</f>
        <v>98.5</v>
      </c>
      <c r="AD11" s="63">
        <f>ROUND(I11/E11*100,1)</f>
        <v>24.1</v>
      </c>
      <c r="AE11" s="63">
        <f>ROUND(J11/F11*100,1)</f>
        <v>94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1272946</v>
      </c>
      <c r="E12" s="98">
        <v>90819</v>
      </c>
      <c r="F12" s="98">
        <v>1363765</v>
      </c>
      <c r="G12" s="98">
        <v>0</v>
      </c>
      <c r="H12" s="98">
        <v>1257239</v>
      </c>
      <c r="I12" s="98">
        <v>20751</v>
      </c>
      <c r="J12" s="98">
        <v>1277990</v>
      </c>
      <c r="K12" s="98">
        <v>0</v>
      </c>
      <c r="L12" s="107">
        <f aca="true" t="shared" si="0" ref="L12:L32">ROUND(H12/D12*100,1)</f>
        <v>98.8</v>
      </c>
      <c r="M12" s="107">
        <f aca="true" t="shared" si="1" ref="M12:M32">ROUND(I12/E12*100,1)</f>
        <v>22.8</v>
      </c>
      <c r="N12" s="108">
        <f aca="true" t="shared" si="2" ref="N12:N32">ROUND(J12/F12*100,1)</f>
        <v>93.7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U12" s="4" t="str">
        <f>IF(D12=その２５!D12+その２６!D12,"○","×")</f>
        <v>○</v>
      </c>
      <c r="V12" s="4" t="str">
        <f>IF(E12=その２５!E12+その２６!E12,"○","×")</f>
        <v>○</v>
      </c>
      <c r="W12" s="4" t="str">
        <f>IF(F12=その２５!F12+その２６!F12,"○","×")</f>
        <v>○</v>
      </c>
      <c r="X12" s="4" t="str">
        <f>IF(G12=その２５!G12+その２６!G12,"○","×")</f>
        <v>○</v>
      </c>
      <c r="Y12" s="4" t="str">
        <f>IF(H12=その２５!H12+その２６!H12,"○","×")</f>
        <v>○</v>
      </c>
      <c r="Z12" s="4" t="str">
        <f>IF(I12=その２５!I12+その２６!I12,"○","×")</f>
        <v>○</v>
      </c>
      <c r="AA12" s="4" t="str">
        <f>IF(J12=その２５!J12+その２６!J12,"○","×")</f>
        <v>○</v>
      </c>
      <c r="AB12" s="4" t="str">
        <f>IF(K12=その２５!K12+その２６!K12,"○","×")</f>
        <v>○</v>
      </c>
      <c r="AC12" s="63">
        <f aca="true" t="shared" si="5" ref="AC12:AC32">ROUND(H12/D12*100,1)</f>
        <v>98.8</v>
      </c>
      <c r="AD12" s="63">
        <f aca="true" t="shared" si="6" ref="AD12:AD32">ROUND(I12/E12*100,1)</f>
        <v>22.8</v>
      </c>
      <c r="AE12" s="63">
        <f aca="true" t="shared" si="7" ref="AE12:AE32">ROUND(J12/F12*100,1)</f>
        <v>93.7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709090</v>
      </c>
      <c r="E13" s="98">
        <v>25210</v>
      </c>
      <c r="F13" s="98">
        <v>734300</v>
      </c>
      <c r="G13" s="98">
        <v>0</v>
      </c>
      <c r="H13" s="98">
        <v>701309</v>
      </c>
      <c r="I13" s="98">
        <v>4147</v>
      </c>
      <c r="J13" s="98">
        <v>705456</v>
      </c>
      <c r="K13" s="98">
        <v>0</v>
      </c>
      <c r="L13" s="107">
        <f t="shared" si="0"/>
        <v>98.9</v>
      </c>
      <c r="M13" s="107">
        <f t="shared" si="1"/>
        <v>16.4</v>
      </c>
      <c r="N13" s="108">
        <f t="shared" si="2"/>
        <v>96.1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U13" s="4" t="str">
        <f>IF(D13=その２５!D13+その２６!D13,"○","×")</f>
        <v>○</v>
      </c>
      <c r="V13" s="4" t="str">
        <f>IF(E13=その２５!E13+その２６!E13,"○","×")</f>
        <v>○</v>
      </c>
      <c r="W13" s="4" t="str">
        <f>IF(F13=その２５!F13+その２６!F13,"○","×")</f>
        <v>○</v>
      </c>
      <c r="X13" s="4" t="str">
        <f>IF(G13=その２５!G13+その２６!G13,"○","×")</f>
        <v>○</v>
      </c>
      <c r="Y13" s="4" t="str">
        <f>IF(H13=その２５!H13+その２６!H13,"○","×")</f>
        <v>○</v>
      </c>
      <c r="Z13" s="4" t="str">
        <f>IF(I13=その２５!I13+その２６!I13,"○","×")</f>
        <v>○</v>
      </c>
      <c r="AA13" s="4" t="str">
        <f>IF(J13=その２５!J13+その２６!J13,"○","×")</f>
        <v>○</v>
      </c>
      <c r="AB13" s="4" t="str">
        <f>IF(K13=その２５!K13+その２６!K13,"○","×")</f>
        <v>○</v>
      </c>
      <c r="AC13" s="63">
        <f t="shared" si="5"/>
        <v>98.9</v>
      </c>
      <c r="AD13" s="63">
        <f t="shared" si="6"/>
        <v>16.4</v>
      </c>
      <c r="AE13" s="63">
        <f t="shared" si="7"/>
        <v>96.1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552670</v>
      </c>
      <c r="E14" s="98">
        <v>41880</v>
      </c>
      <c r="F14" s="98">
        <v>594550</v>
      </c>
      <c r="G14" s="98">
        <v>0</v>
      </c>
      <c r="H14" s="98">
        <v>544751</v>
      </c>
      <c r="I14" s="98">
        <v>11786</v>
      </c>
      <c r="J14" s="98">
        <v>556537</v>
      </c>
      <c r="K14" s="98">
        <v>0</v>
      </c>
      <c r="L14" s="107">
        <f t="shared" si="0"/>
        <v>98.6</v>
      </c>
      <c r="M14" s="107">
        <f t="shared" si="1"/>
        <v>28.1</v>
      </c>
      <c r="N14" s="108">
        <f t="shared" si="2"/>
        <v>93.6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U14" s="4" t="str">
        <f>IF(D14=その２５!D14+その２６!D14,"○","×")</f>
        <v>○</v>
      </c>
      <c r="V14" s="4" t="str">
        <f>IF(E14=その２５!E14+その２６!E14,"○","×")</f>
        <v>○</v>
      </c>
      <c r="W14" s="4" t="str">
        <f>IF(F14=その２５!F14+その２６!F14,"○","×")</f>
        <v>○</v>
      </c>
      <c r="X14" s="4" t="str">
        <f>IF(G14=その２５!G14+その２６!G14,"○","×")</f>
        <v>○</v>
      </c>
      <c r="Y14" s="4" t="str">
        <f>IF(H14=その２５!H14+その２６!H14,"○","×")</f>
        <v>○</v>
      </c>
      <c r="Z14" s="4" t="str">
        <f>IF(I14=その２５!I14+その２６!I14,"○","×")</f>
        <v>○</v>
      </c>
      <c r="AA14" s="4" t="str">
        <f>IF(J14=その２５!J14+その２６!J14,"○","×")</f>
        <v>○</v>
      </c>
      <c r="AB14" s="4" t="str">
        <f>IF(K14=その２５!K14+その２６!K14,"○","×")</f>
        <v>○</v>
      </c>
      <c r="AC14" s="63">
        <f t="shared" si="5"/>
        <v>98.6</v>
      </c>
      <c r="AD14" s="63">
        <f t="shared" si="6"/>
        <v>28.1</v>
      </c>
      <c r="AE14" s="63">
        <f t="shared" si="7"/>
        <v>93.6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1505316</v>
      </c>
      <c r="E15" s="98">
        <v>119664</v>
      </c>
      <c r="F15" s="98">
        <v>1624980</v>
      </c>
      <c r="G15" s="98">
        <v>0</v>
      </c>
      <c r="H15" s="98">
        <v>1480747</v>
      </c>
      <c r="I15" s="98">
        <v>52151</v>
      </c>
      <c r="J15" s="98">
        <v>1532898</v>
      </c>
      <c r="K15" s="98">
        <v>0</v>
      </c>
      <c r="L15" s="107">
        <f t="shared" si="0"/>
        <v>98.4</v>
      </c>
      <c r="M15" s="107">
        <f t="shared" si="1"/>
        <v>43.6</v>
      </c>
      <c r="N15" s="108">
        <f t="shared" si="2"/>
        <v>94.3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U15" s="4" t="str">
        <f>IF(D15=その２５!D15+その２６!D15,"○","×")</f>
        <v>○</v>
      </c>
      <c r="V15" s="4" t="str">
        <f>IF(E15=その２５!E15+その２６!E15,"○","×")</f>
        <v>○</v>
      </c>
      <c r="W15" s="4" t="str">
        <f>IF(F15=その２５!F15+その２６!F15,"○","×")</f>
        <v>○</v>
      </c>
      <c r="X15" s="4" t="str">
        <f>IF(G15=その２５!G15+その２６!G15,"○","×")</f>
        <v>○</v>
      </c>
      <c r="Y15" s="4" t="str">
        <f>IF(H15=その２５!H15+その２６!H15,"○","×")</f>
        <v>○</v>
      </c>
      <c r="Z15" s="4" t="str">
        <f>IF(I15=その２５!I15+その２６!I15,"○","×")</f>
        <v>○</v>
      </c>
      <c r="AA15" s="4" t="str">
        <f>IF(J15=その２５!J15+その２６!J15,"○","×")</f>
        <v>○</v>
      </c>
      <c r="AB15" s="4" t="str">
        <f>IF(K15=その２５!K15+その２６!K15,"○","×")</f>
        <v>○</v>
      </c>
      <c r="AC15" s="63">
        <f t="shared" si="5"/>
        <v>98.4</v>
      </c>
      <c r="AD15" s="63">
        <f t="shared" si="6"/>
        <v>43.6</v>
      </c>
      <c r="AE15" s="63">
        <f t="shared" si="7"/>
        <v>94.3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583525</v>
      </c>
      <c r="E16" s="98">
        <v>47965</v>
      </c>
      <c r="F16" s="98">
        <v>631490</v>
      </c>
      <c r="G16" s="98">
        <v>0</v>
      </c>
      <c r="H16" s="98">
        <v>574980</v>
      </c>
      <c r="I16" s="98">
        <v>5980</v>
      </c>
      <c r="J16" s="98">
        <v>580960</v>
      </c>
      <c r="K16" s="98">
        <v>0</v>
      </c>
      <c r="L16" s="107">
        <f t="shared" si="0"/>
        <v>98.5</v>
      </c>
      <c r="M16" s="107">
        <f t="shared" si="1"/>
        <v>12.5</v>
      </c>
      <c r="N16" s="108">
        <f t="shared" si="2"/>
        <v>92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U16" s="4" t="str">
        <f>IF(D16=その２５!D16+その２６!D16,"○","×")</f>
        <v>○</v>
      </c>
      <c r="V16" s="4" t="str">
        <f>IF(E16=その２５!E16+その２６!E16,"○","×")</f>
        <v>○</v>
      </c>
      <c r="W16" s="4" t="str">
        <f>IF(F16=その２５!F16+その２６!F16,"○","×")</f>
        <v>○</v>
      </c>
      <c r="X16" s="4" t="str">
        <f>IF(G16=その２５!G16+その２６!G16,"○","×")</f>
        <v>○</v>
      </c>
      <c r="Y16" s="4" t="str">
        <f>IF(H16=その２５!H16+その２６!H16,"○","×")</f>
        <v>○</v>
      </c>
      <c r="Z16" s="4" t="str">
        <f>IF(I16=その２５!I16+その２６!I16,"○","×")</f>
        <v>○</v>
      </c>
      <c r="AA16" s="4" t="str">
        <f>IF(J16=その２５!J16+その２６!J16,"○","×")</f>
        <v>○</v>
      </c>
      <c r="AB16" s="4" t="str">
        <f>IF(K16=その２５!K16+その２６!K16,"○","×")</f>
        <v>○</v>
      </c>
      <c r="AC16" s="63">
        <f t="shared" si="5"/>
        <v>98.5</v>
      </c>
      <c r="AD16" s="63">
        <f t="shared" si="6"/>
        <v>12.5</v>
      </c>
      <c r="AE16" s="63">
        <f t="shared" si="7"/>
        <v>92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605271</v>
      </c>
      <c r="E17" s="98">
        <v>32487</v>
      </c>
      <c r="F17" s="98">
        <v>637758</v>
      </c>
      <c r="G17" s="98">
        <v>0</v>
      </c>
      <c r="H17" s="98">
        <v>597418</v>
      </c>
      <c r="I17" s="98">
        <v>4066</v>
      </c>
      <c r="J17" s="98">
        <v>601484</v>
      </c>
      <c r="K17" s="98">
        <v>0</v>
      </c>
      <c r="L17" s="107">
        <f t="shared" si="0"/>
        <v>98.7</v>
      </c>
      <c r="M17" s="107">
        <f t="shared" si="1"/>
        <v>12.5</v>
      </c>
      <c r="N17" s="108">
        <f t="shared" si="2"/>
        <v>94.3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U17" s="4" t="str">
        <f>IF(D17=その２５!D17+その２６!D17,"○","×")</f>
        <v>○</v>
      </c>
      <c r="V17" s="4" t="str">
        <f>IF(E17=その２５!E17+その２６!E17,"○","×")</f>
        <v>○</v>
      </c>
      <c r="W17" s="4" t="str">
        <f>IF(F17=その２５!F17+その２６!F17,"○","×")</f>
        <v>○</v>
      </c>
      <c r="X17" s="4" t="str">
        <f>IF(G17=その２５!G17+その２６!G17,"○","×")</f>
        <v>○</v>
      </c>
      <c r="Y17" s="4" t="str">
        <f>IF(H17=その２５!H17+その２６!H17,"○","×")</f>
        <v>○</v>
      </c>
      <c r="Z17" s="4" t="str">
        <f>IF(I17=その２５!I17+その２６!I17,"○","×")</f>
        <v>○</v>
      </c>
      <c r="AA17" s="4" t="str">
        <f>IF(J17=その２５!J17+その２６!J17,"○","×")</f>
        <v>○</v>
      </c>
      <c r="AB17" s="4" t="str">
        <f>IF(K17=その２５!K17+その２６!K17,"○","×")</f>
        <v>○</v>
      </c>
      <c r="AC17" s="63">
        <f t="shared" si="5"/>
        <v>98.7</v>
      </c>
      <c r="AD17" s="63">
        <f t="shared" si="6"/>
        <v>12.5</v>
      </c>
      <c r="AE17" s="63">
        <f t="shared" si="7"/>
        <v>94.3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7">
        <v>0</v>
      </c>
      <c r="M18" s="107">
        <v>0</v>
      </c>
      <c r="N18" s="108">
        <v>0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U18" s="4" t="str">
        <f>IF(D18=その２５!D18+その２６!D18,"○","×")</f>
        <v>○</v>
      </c>
      <c r="V18" s="4" t="str">
        <f>IF(E18=その２５!E18+その２６!E18,"○","×")</f>
        <v>○</v>
      </c>
      <c r="W18" s="4" t="str">
        <f>IF(F18=その２５!F18+その２６!F18,"○","×")</f>
        <v>○</v>
      </c>
      <c r="X18" s="4" t="str">
        <f>IF(G18=その２５!G18+その２６!G18,"○","×")</f>
        <v>○</v>
      </c>
      <c r="Y18" s="4" t="str">
        <f>IF(H18=その２５!H18+その２６!H18,"○","×")</f>
        <v>○</v>
      </c>
      <c r="Z18" s="4" t="str">
        <f>IF(I18=その２５!I18+その２６!I18,"○","×")</f>
        <v>○</v>
      </c>
      <c r="AA18" s="4" t="str">
        <f>IF(J18=その２５!J18+その２６!J18,"○","×")</f>
        <v>○</v>
      </c>
      <c r="AB18" s="4" t="str">
        <f>IF(K18=その２５!K18+その２６!K18,"○","×")</f>
        <v>○</v>
      </c>
      <c r="AC18" s="63" t="e">
        <f t="shared" si="5"/>
        <v>#DIV/0!</v>
      </c>
      <c r="AD18" s="63" t="e">
        <f t="shared" si="6"/>
        <v>#DIV/0!</v>
      </c>
      <c r="AE18" s="63" t="e">
        <f t="shared" si="7"/>
        <v>#DIV/0!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7">
        <v>0</v>
      </c>
      <c r="M19" s="107">
        <v>0</v>
      </c>
      <c r="N19" s="108">
        <v>0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U19" s="4" t="str">
        <f>IF(D19=その２５!D19+その２６!D19,"○","×")</f>
        <v>○</v>
      </c>
      <c r="V19" s="4" t="str">
        <f>IF(E19=その２５!E19+その２６!E19,"○","×")</f>
        <v>○</v>
      </c>
      <c r="W19" s="4" t="str">
        <f>IF(F19=その２５!F19+その２６!F19,"○","×")</f>
        <v>○</v>
      </c>
      <c r="X19" s="4" t="str">
        <f>IF(G19=その２５!G19+その２６!G19,"○","×")</f>
        <v>○</v>
      </c>
      <c r="Y19" s="4" t="str">
        <f>IF(H19=その２５!H19+その２６!H19,"○","×")</f>
        <v>○</v>
      </c>
      <c r="Z19" s="4" t="str">
        <f>IF(I19=その２５!I19+その２６!I19,"○","×")</f>
        <v>○</v>
      </c>
      <c r="AA19" s="4" t="str">
        <f>IF(J19=その２５!J19+その２６!J19,"○","×")</f>
        <v>○</v>
      </c>
      <c r="AB19" s="4" t="str">
        <f>IF(K19=その２５!K19+その２６!K19,"○","×")</f>
        <v>○</v>
      </c>
      <c r="AC19" s="63" t="e">
        <f t="shared" si="5"/>
        <v>#DIV/0!</v>
      </c>
      <c r="AD19" s="63" t="e">
        <f t="shared" si="6"/>
        <v>#DIV/0!</v>
      </c>
      <c r="AE19" s="63" t="e">
        <f t="shared" si="7"/>
        <v>#DIV/0!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7">
        <v>0</v>
      </c>
      <c r="M20" s="107">
        <v>0</v>
      </c>
      <c r="N20" s="108">
        <v>0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U20" s="4" t="str">
        <f>IF(D20=その２５!D20+その２６!D20,"○","×")</f>
        <v>○</v>
      </c>
      <c r="V20" s="4" t="str">
        <f>IF(E20=その２５!E20+その２６!E20,"○","×")</f>
        <v>○</v>
      </c>
      <c r="W20" s="4" t="str">
        <f>IF(F20=その２５!F20+その２６!F20,"○","×")</f>
        <v>○</v>
      </c>
      <c r="X20" s="4" t="str">
        <f>IF(G20=その２５!G20+その２６!G20,"○","×")</f>
        <v>○</v>
      </c>
      <c r="Y20" s="4" t="str">
        <f>IF(H20=その２５!H20+その２６!H20,"○","×")</f>
        <v>○</v>
      </c>
      <c r="Z20" s="4" t="str">
        <f>IF(I20=その２５!I20+その２６!I20,"○","×")</f>
        <v>○</v>
      </c>
      <c r="AA20" s="4" t="str">
        <f>IF(J20=その２５!J20+その２６!J20,"○","×")</f>
        <v>○</v>
      </c>
      <c r="AB20" s="4" t="str">
        <f>IF(K20=その２５!K20+その２６!K20,"○","×")</f>
        <v>○</v>
      </c>
      <c r="AC20" s="63" t="e">
        <f t="shared" si="5"/>
        <v>#DIV/0!</v>
      </c>
      <c r="AD20" s="63" t="e">
        <f t="shared" si="6"/>
        <v>#DIV/0!</v>
      </c>
      <c r="AE20" s="63" t="e">
        <f t="shared" si="7"/>
        <v>#DIV/0!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7">
        <v>0</v>
      </c>
      <c r="M21" s="107">
        <v>0</v>
      </c>
      <c r="N21" s="108">
        <v>0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U21" s="4" t="str">
        <f>IF(D21=その２５!D21+その２６!D21,"○","×")</f>
        <v>○</v>
      </c>
      <c r="V21" s="4" t="str">
        <f>IF(E21=その２５!E21+その２６!E21,"○","×")</f>
        <v>○</v>
      </c>
      <c r="W21" s="4" t="str">
        <f>IF(F21=その２５!F21+その２６!F21,"○","×")</f>
        <v>○</v>
      </c>
      <c r="X21" s="4" t="str">
        <f>IF(G21=その２５!G21+その２６!G21,"○","×")</f>
        <v>○</v>
      </c>
      <c r="Y21" s="4" t="str">
        <f>IF(H21=その２５!H21+その２６!H21,"○","×")</f>
        <v>○</v>
      </c>
      <c r="Z21" s="4" t="str">
        <f>IF(I21=その２５!I21+その２６!I21,"○","×")</f>
        <v>○</v>
      </c>
      <c r="AA21" s="4" t="str">
        <f>IF(J21=その２５!J21+その２６!J21,"○","×")</f>
        <v>○</v>
      </c>
      <c r="AB21" s="4" t="str">
        <f>IF(K21=その２５!K21+その２６!K21,"○","×")</f>
        <v>○</v>
      </c>
      <c r="AC21" s="63" t="e">
        <f t="shared" si="5"/>
        <v>#DIV/0!</v>
      </c>
      <c r="AD21" s="63" t="e">
        <f t="shared" si="6"/>
        <v>#DIV/0!</v>
      </c>
      <c r="AE21" s="63" t="e">
        <f t="shared" si="7"/>
        <v>#DIV/0!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242317</v>
      </c>
      <c r="E22" s="98">
        <v>9665</v>
      </c>
      <c r="F22" s="98">
        <v>251982</v>
      </c>
      <c r="G22" s="98">
        <v>0</v>
      </c>
      <c r="H22" s="98">
        <v>240161</v>
      </c>
      <c r="I22" s="98">
        <v>3241</v>
      </c>
      <c r="J22" s="98">
        <v>243402</v>
      </c>
      <c r="K22" s="98">
        <v>0</v>
      </c>
      <c r="L22" s="107">
        <f t="shared" si="0"/>
        <v>99.1</v>
      </c>
      <c r="M22" s="107">
        <f t="shared" si="1"/>
        <v>33.5</v>
      </c>
      <c r="N22" s="108">
        <f t="shared" si="2"/>
        <v>96.6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U22" s="4" t="str">
        <f>IF(D22=その２５!D22+その２６!D22,"○","×")</f>
        <v>○</v>
      </c>
      <c r="V22" s="4" t="str">
        <f>IF(E22=その２５!E22+その２６!E22,"○","×")</f>
        <v>○</v>
      </c>
      <c r="W22" s="4" t="str">
        <f>IF(F22=その２５!F22+その２６!F22,"○","×")</f>
        <v>○</v>
      </c>
      <c r="X22" s="4" t="str">
        <f>IF(G22=その２５!G22+その２６!G22,"○","×")</f>
        <v>○</v>
      </c>
      <c r="Y22" s="4" t="str">
        <f>IF(H22=その２５!H22+その２６!H22,"○","×")</f>
        <v>○</v>
      </c>
      <c r="Z22" s="4" t="str">
        <f>IF(I22=その２５!I22+その２６!I22,"○","×")</f>
        <v>○</v>
      </c>
      <c r="AA22" s="4" t="str">
        <f>IF(J22=その２５!J22+その２６!J22,"○","×")</f>
        <v>○</v>
      </c>
      <c r="AB22" s="4" t="str">
        <f>IF(K22=その２５!K22+その２６!K22,"○","×")</f>
        <v>○</v>
      </c>
      <c r="AC22" s="63">
        <f t="shared" si="5"/>
        <v>99.1</v>
      </c>
      <c r="AD22" s="63">
        <f t="shared" si="6"/>
        <v>33.5</v>
      </c>
      <c r="AE22" s="63">
        <f t="shared" si="7"/>
        <v>96.6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110337</v>
      </c>
      <c r="E23" s="98">
        <v>4334</v>
      </c>
      <c r="F23" s="98">
        <v>114671</v>
      </c>
      <c r="G23" s="98">
        <v>0</v>
      </c>
      <c r="H23" s="98">
        <v>109153</v>
      </c>
      <c r="I23" s="98">
        <v>266</v>
      </c>
      <c r="J23" s="98">
        <v>109419</v>
      </c>
      <c r="K23" s="98">
        <v>0</v>
      </c>
      <c r="L23" s="107">
        <f t="shared" si="0"/>
        <v>98.9</v>
      </c>
      <c r="M23" s="107">
        <f t="shared" si="1"/>
        <v>6.1</v>
      </c>
      <c r="N23" s="108">
        <f t="shared" si="2"/>
        <v>95.4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U23" s="4" t="str">
        <f>IF(D23=その２５!D23+その２６!D23,"○","×")</f>
        <v>○</v>
      </c>
      <c r="V23" s="4" t="str">
        <f>IF(E23=その２５!E23+その２６!E23,"○","×")</f>
        <v>○</v>
      </c>
      <c r="W23" s="4" t="str">
        <f>IF(F23=その２５!F23+その２６!F23,"○","×")</f>
        <v>○</v>
      </c>
      <c r="X23" s="4" t="str">
        <f>IF(G23=その２５!G23+その２６!G23,"○","×")</f>
        <v>○</v>
      </c>
      <c r="Y23" s="4" t="str">
        <f>IF(H23=その２５!H23+その２６!H23,"○","×")</f>
        <v>○</v>
      </c>
      <c r="Z23" s="4" t="str">
        <f>IF(I23=その２５!I23+その２６!I23,"○","×")</f>
        <v>○</v>
      </c>
      <c r="AA23" s="4" t="str">
        <f>IF(J23=その２５!J23+その２６!J23,"○","×")</f>
        <v>○</v>
      </c>
      <c r="AB23" s="4" t="str">
        <f>IF(K23=その２５!K23+その２６!K23,"○","×")</f>
        <v>○</v>
      </c>
      <c r="AC23" s="63">
        <f t="shared" si="5"/>
        <v>98.9</v>
      </c>
      <c r="AD23" s="63">
        <f t="shared" si="6"/>
        <v>6.1</v>
      </c>
      <c r="AE23" s="63">
        <f t="shared" si="7"/>
        <v>95.4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8" ref="D24:K24">SUM(D11:D23)</f>
        <v>9152952</v>
      </c>
      <c r="E24" s="98">
        <f t="shared" si="8"/>
        <v>601860</v>
      </c>
      <c r="F24" s="98">
        <f t="shared" si="8"/>
        <v>9754812</v>
      </c>
      <c r="G24" s="98">
        <f t="shared" si="8"/>
        <v>0</v>
      </c>
      <c r="H24" s="98">
        <f t="shared" si="8"/>
        <v>9021882</v>
      </c>
      <c r="I24" s="98">
        <f t="shared" si="8"/>
        <v>157824</v>
      </c>
      <c r="J24" s="98">
        <f t="shared" si="8"/>
        <v>9179706</v>
      </c>
      <c r="K24" s="98">
        <f t="shared" si="8"/>
        <v>0</v>
      </c>
      <c r="L24" s="107">
        <f t="shared" si="0"/>
        <v>98.6</v>
      </c>
      <c r="M24" s="107">
        <f t="shared" si="1"/>
        <v>26.2</v>
      </c>
      <c r="N24" s="108">
        <f t="shared" si="2"/>
        <v>94.1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U24" s="4" t="str">
        <f>IF(D24=その２５!D24+その２６!D24,"○","×")</f>
        <v>○</v>
      </c>
      <c r="V24" s="4" t="str">
        <f>IF(E24=その２５!E24+その２６!E24,"○","×")</f>
        <v>○</v>
      </c>
      <c r="W24" s="4" t="str">
        <f>IF(F24=その２５!F24+その２６!F24,"○","×")</f>
        <v>○</v>
      </c>
      <c r="X24" s="4" t="str">
        <f>IF(G24=その２５!G24+その２６!G24,"○","×")</f>
        <v>○</v>
      </c>
      <c r="Y24" s="4" t="str">
        <f>IF(H24=その２５!H24+その２６!H24,"○","×")</f>
        <v>○</v>
      </c>
      <c r="Z24" s="4" t="str">
        <f>IF(I24=その２５!I24+その２６!I24,"○","×")</f>
        <v>○</v>
      </c>
      <c r="AA24" s="4" t="str">
        <f>IF(J24=その２５!J24+その２６!J24,"○","×")</f>
        <v>○</v>
      </c>
      <c r="AB24" s="4" t="str">
        <f>IF(K24=その２５!K24+その２６!K24,"○","×")</f>
        <v>○</v>
      </c>
      <c r="AC24" s="63">
        <f t="shared" si="5"/>
        <v>98.6</v>
      </c>
      <c r="AD24" s="63">
        <f t="shared" si="6"/>
        <v>26.2</v>
      </c>
      <c r="AE24" s="63">
        <f t="shared" si="7"/>
        <v>94.1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7">
        <v>0</v>
      </c>
      <c r="M25" s="107">
        <v>0</v>
      </c>
      <c r="N25" s="108">
        <v>0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U25" s="4" t="str">
        <f>IF(D25=その２５!D25+その２６!D25,"○","×")</f>
        <v>○</v>
      </c>
      <c r="V25" s="4" t="str">
        <f>IF(E25=その２５!E25+その２６!E25,"○","×")</f>
        <v>○</v>
      </c>
      <c r="W25" s="4" t="str">
        <f>IF(F25=その２５!F25+その２６!F25,"○","×")</f>
        <v>○</v>
      </c>
      <c r="X25" s="4" t="str">
        <f>IF(G25=その２５!G25+その２６!G25,"○","×")</f>
        <v>○</v>
      </c>
      <c r="Y25" s="4" t="str">
        <f>IF(H25=その２５!H25+その２６!H25,"○","×")</f>
        <v>○</v>
      </c>
      <c r="Z25" s="4" t="str">
        <f>IF(I25=その２５!I25+その２６!I25,"○","×")</f>
        <v>○</v>
      </c>
      <c r="AA25" s="4" t="str">
        <f>IF(J25=その２５!J25+その２６!J25,"○","×")</f>
        <v>○</v>
      </c>
      <c r="AB25" s="4" t="str">
        <f>IF(K25=その２５!K25+その２６!K25,"○","×")</f>
        <v>○</v>
      </c>
      <c r="AC25" s="63" t="e">
        <f t="shared" si="5"/>
        <v>#DIV/0!</v>
      </c>
      <c r="AD25" s="63" t="e">
        <f t="shared" si="6"/>
        <v>#DIV/0!</v>
      </c>
      <c r="AE25" s="63" t="e">
        <f t="shared" si="7"/>
        <v>#DIV/0!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7">
        <v>0</v>
      </c>
      <c r="M26" s="107">
        <v>0</v>
      </c>
      <c r="N26" s="108">
        <v>0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U26" s="4" t="str">
        <f>IF(D26=その２５!D26+その２６!D26,"○","×")</f>
        <v>○</v>
      </c>
      <c r="V26" s="4" t="str">
        <f>IF(E26=その２５!E26+その２６!E26,"○","×")</f>
        <v>○</v>
      </c>
      <c r="W26" s="4" t="str">
        <f>IF(F26=その２５!F26+その２６!F26,"○","×")</f>
        <v>○</v>
      </c>
      <c r="X26" s="4" t="str">
        <f>IF(G26=その２５!G26+その２６!G26,"○","×")</f>
        <v>○</v>
      </c>
      <c r="Y26" s="4" t="str">
        <f>IF(H26=その２５!H26+その２６!H26,"○","×")</f>
        <v>○</v>
      </c>
      <c r="Z26" s="4" t="str">
        <f>IF(I26=その２５!I26+その２６!I26,"○","×")</f>
        <v>○</v>
      </c>
      <c r="AA26" s="4" t="str">
        <f>IF(J26=その２５!J26+その２６!J26,"○","×")</f>
        <v>○</v>
      </c>
      <c r="AB26" s="4" t="str">
        <f>IF(K26=その２５!K26+その２６!K26,"○","×")</f>
        <v>○</v>
      </c>
      <c r="AC26" s="63" t="e">
        <f t="shared" si="5"/>
        <v>#DIV/0!</v>
      </c>
      <c r="AD26" s="63" t="e">
        <f t="shared" si="6"/>
        <v>#DIV/0!</v>
      </c>
      <c r="AE26" s="63" t="e">
        <f t="shared" si="7"/>
        <v>#DIV/0!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7">
        <v>0</v>
      </c>
      <c r="M27" s="107">
        <v>0</v>
      </c>
      <c r="N27" s="108">
        <v>0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U27" s="4" t="str">
        <f>IF(D27=その２５!D27+その２６!D27,"○","×")</f>
        <v>○</v>
      </c>
      <c r="V27" s="4" t="str">
        <f>IF(E27=その２５!E27+その２６!E27,"○","×")</f>
        <v>○</v>
      </c>
      <c r="W27" s="4" t="str">
        <f>IF(F27=その２５!F27+その２６!F27,"○","×")</f>
        <v>○</v>
      </c>
      <c r="X27" s="4" t="str">
        <f>IF(G27=その２５!G27+その２６!G27,"○","×")</f>
        <v>○</v>
      </c>
      <c r="Y27" s="4" t="str">
        <f>IF(H27=その２５!H27+その２６!H27,"○","×")</f>
        <v>○</v>
      </c>
      <c r="Z27" s="4" t="str">
        <f>IF(I27=その２５!I27+その２６!I27,"○","×")</f>
        <v>○</v>
      </c>
      <c r="AA27" s="4" t="str">
        <f>IF(J27=その２５!J27+その２６!J27,"○","×")</f>
        <v>○</v>
      </c>
      <c r="AB27" s="4" t="str">
        <f>IF(K27=その２５!K27+その２６!K27,"○","×")</f>
        <v>○</v>
      </c>
      <c r="AC27" s="63" t="e">
        <f t="shared" si="5"/>
        <v>#DIV/0!</v>
      </c>
      <c r="AD27" s="63" t="e">
        <f t="shared" si="6"/>
        <v>#DIV/0!</v>
      </c>
      <c r="AE27" s="63" t="e">
        <f t="shared" si="7"/>
        <v>#DIV/0!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7">
        <v>0</v>
      </c>
      <c r="M28" s="107">
        <v>0</v>
      </c>
      <c r="N28" s="108">
        <v>0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U28" s="4" t="str">
        <f>IF(D28=その２５!D28+その２６!D28,"○","×")</f>
        <v>○</v>
      </c>
      <c r="V28" s="4" t="str">
        <f>IF(E28=その２５!E28+その２６!E28,"○","×")</f>
        <v>○</v>
      </c>
      <c r="W28" s="4" t="str">
        <f>IF(F28=その２５!F28+その２６!F28,"○","×")</f>
        <v>○</v>
      </c>
      <c r="X28" s="4" t="str">
        <f>IF(G28=その２５!G28+その２６!G28,"○","×")</f>
        <v>○</v>
      </c>
      <c r="Y28" s="4" t="str">
        <f>IF(H28=その２５!H28+その２６!H28,"○","×")</f>
        <v>○</v>
      </c>
      <c r="Z28" s="4" t="str">
        <f>IF(I28=その２５!I28+その２６!I28,"○","×")</f>
        <v>○</v>
      </c>
      <c r="AA28" s="4" t="str">
        <f>IF(J28=その２５!J28+その２６!J28,"○","×")</f>
        <v>○</v>
      </c>
      <c r="AB28" s="4" t="str">
        <f>IF(K28=その２５!K28+その２６!K28,"○","×")</f>
        <v>○</v>
      </c>
      <c r="AC28" s="63" t="e">
        <f t="shared" si="5"/>
        <v>#DIV/0!</v>
      </c>
      <c r="AD28" s="63" t="e">
        <f t="shared" si="6"/>
        <v>#DIV/0!</v>
      </c>
      <c r="AE28" s="63" t="e">
        <f t="shared" si="7"/>
        <v>#DIV/0!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7">
        <v>0</v>
      </c>
      <c r="M29" s="107">
        <v>0</v>
      </c>
      <c r="N29" s="108">
        <v>0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U29" s="4" t="str">
        <f>IF(D29=その２５!D29+その２６!D29,"○","×")</f>
        <v>○</v>
      </c>
      <c r="V29" s="4" t="str">
        <f>IF(E29=その２５!E29+その２６!E29,"○","×")</f>
        <v>○</v>
      </c>
      <c r="W29" s="4" t="str">
        <f>IF(F29=その２５!F29+その２６!F29,"○","×")</f>
        <v>○</v>
      </c>
      <c r="X29" s="4" t="str">
        <f>IF(G29=その２５!G29+その２６!G29,"○","×")</f>
        <v>○</v>
      </c>
      <c r="Y29" s="4" t="str">
        <f>IF(H29=その２５!H29+その２６!H29,"○","×")</f>
        <v>○</v>
      </c>
      <c r="Z29" s="4" t="str">
        <f>IF(I29=その２５!I29+その２６!I29,"○","×")</f>
        <v>○</v>
      </c>
      <c r="AA29" s="4" t="str">
        <f>IF(J29=その２５!J29+その２６!J29,"○","×")</f>
        <v>○</v>
      </c>
      <c r="AB29" s="4" t="str">
        <f>IF(K29=その２５!K29+その２６!K29,"○","×")</f>
        <v>○</v>
      </c>
      <c r="AC29" s="63" t="e">
        <f t="shared" si="5"/>
        <v>#DIV/0!</v>
      </c>
      <c r="AD29" s="63" t="e">
        <f t="shared" si="6"/>
        <v>#DIV/0!</v>
      </c>
      <c r="AE29" s="63" t="e">
        <f t="shared" si="7"/>
        <v>#DIV/0!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7">
        <v>0</v>
      </c>
      <c r="M30" s="107">
        <v>0</v>
      </c>
      <c r="N30" s="108">
        <v>0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U30" s="4" t="str">
        <f>IF(D30=その２５!D30+その２６!D30,"○","×")</f>
        <v>○</v>
      </c>
      <c r="V30" s="4" t="str">
        <f>IF(E30=その２５!E30+その２６!E30,"○","×")</f>
        <v>○</v>
      </c>
      <c r="W30" s="4" t="str">
        <f>IF(F30=その２５!F30+その２６!F30,"○","×")</f>
        <v>○</v>
      </c>
      <c r="X30" s="4" t="str">
        <f>IF(G30=その２５!G30+その２６!G30,"○","×")</f>
        <v>○</v>
      </c>
      <c r="Y30" s="4" t="str">
        <f>IF(H30=その２５!H30+その２６!H30,"○","×")</f>
        <v>○</v>
      </c>
      <c r="Z30" s="4" t="str">
        <f>IF(I30=その２５!I30+その２６!I30,"○","×")</f>
        <v>○</v>
      </c>
      <c r="AA30" s="4" t="str">
        <f>IF(J30=その２５!J30+その２６!J30,"○","×")</f>
        <v>○</v>
      </c>
      <c r="AB30" s="4" t="str">
        <f>IF(K30=その２５!K30+その２６!K30,"○","×")</f>
        <v>○</v>
      </c>
      <c r="AC30" s="63" t="e">
        <f t="shared" si="5"/>
        <v>#DIV/0!</v>
      </c>
      <c r="AD30" s="63" t="e">
        <f t="shared" si="6"/>
        <v>#DIV/0!</v>
      </c>
      <c r="AE30" s="63" t="e">
        <f t="shared" si="7"/>
        <v>#DIV/0!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9" ref="D31:K31">SUM(D25:D30)</f>
        <v>0</v>
      </c>
      <c r="E31" s="98">
        <f t="shared" si="9"/>
        <v>0</v>
      </c>
      <c r="F31" s="98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107">
        <v>0</v>
      </c>
      <c r="M31" s="107">
        <v>0</v>
      </c>
      <c r="N31" s="108">
        <v>0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U31" s="4" t="str">
        <f>IF(D31=その２５!D31+その２６!D31,"○","×")</f>
        <v>○</v>
      </c>
      <c r="V31" s="4" t="str">
        <f>IF(E31=その２５!E31+その２６!E31,"○","×")</f>
        <v>○</v>
      </c>
      <c r="W31" s="4" t="str">
        <f>IF(F31=その２５!F31+その２６!F31,"○","×")</f>
        <v>○</v>
      </c>
      <c r="X31" s="4" t="str">
        <f>IF(G31=その２５!G31+その２６!G31,"○","×")</f>
        <v>○</v>
      </c>
      <c r="Y31" s="4" t="str">
        <f>IF(H31=その２５!H31+その２６!H31,"○","×")</f>
        <v>○</v>
      </c>
      <c r="Z31" s="4" t="str">
        <f>IF(I31=その２５!I31+その２６!I31,"○","×")</f>
        <v>○</v>
      </c>
      <c r="AA31" s="4" t="str">
        <f>IF(J31=その２５!J31+その２６!J31,"○","×")</f>
        <v>○</v>
      </c>
      <c r="AB31" s="4" t="str">
        <f>IF(K31=その２５!K31+その２６!K31,"○","×")</f>
        <v>○</v>
      </c>
      <c r="AC31" s="63" t="e">
        <f t="shared" si="5"/>
        <v>#DIV/0!</v>
      </c>
      <c r="AD31" s="63" t="e">
        <f t="shared" si="6"/>
        <v>#DIV/0!</v>
      </c>
      <c r="AE31" s="63" t="e">
        <f t="shared" si="7"/>
        <v>#DIV/0!</v>
      </c>
      <c r="AF31" s="119" t="e">
        <f aca="true" t="shared" si="10" ref="AF31:AH32">L31-AC31</f>
        <v>#DIV/0!</v>
      </c>
      <c r="AG31" s="119" t="e">
        <f t="shared" si="10"/>
        <v>#DIV/0!</v>
      </c>
      <c r="AH31" s="119" t="e">
        <f t="shared" si="10"/>
        <v>#DIV/0!</v>
      </c>
    </row>
    <row r="32" spans="2:34" ht="52.5" customHeight="1">
      <c r="B32" s="71" t="s">
        <v>69</v>
      </c>
      <c r="C32" s="94"/>
      <c r="D32" s="98">
        <f aca="true" t="shared" si="11" ref="D32:K32">D24+D31</f>
        <v>9152952</v>
      </c>
      <c r="E32" s="98">
        <f t="shared" si="11"/>
        <v>601860</v>
      </c>
      <c r="F32" s="98">
        <f t="shared" si="11"/>
        <v>9754812</v>
      </c>
      <c r="G32" s="98">
        <f t="shared" si="11"/>
        <v>0</v>
      </c>
      <c r="H32" s="98">
        <f t="shared" si="11"/>
        <v>9021882</v>
      </c>
      <c r="I32" s="98">
        <f t="shared" si="11"/>
        <v>157824</v>
      </c>
      <c r="J32" s="98">
        <f t="shared" si="11"/>
        <v>9179706</v>
      </c>
      <c r="K32" s="98">
        <f t="shared" si="11"/>
        <v>0</v>
      </c>
      <c r="L32" s="107">
        <f t="shared" si="0"/>
        <v>98.6</v>
      </c>
      <c r="M32" s="107">
        <f t="shared" si="1"/>
        <v>26.2</v>
      </c>
      <c r="N32" s="108">
        <f t="shared" si="2"/>
        <v>94.1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U32" s="4" t="str">
        <f>IF(D32=その２５!D32+その２６!D32,"○","×")</f>
        <v>○</v>
      </c>
      <c r="V32" s="4" t="str">
        <f>IF(E32=その２５!E32+その２６!E32,"○","×")</f>
        <v>○</v>
      </c>
      <c r="W32" s="4" t="str">
        <f>IF(F32=その２５!F32+その２６!F32,"○","×")</f>
        <v>○</v>
      </c>
      <c r="X32" s="4" t="str">
        <f>IF(G32=その２５!G32+その２６!G32,"○","×")</f>
        <v>○</v>
      </c>
      <c r="Y32" s="4" t="str">
        <f>IF(H32=その２５!H32+その２６!H32,"○","×")</f>
        <v>○</v>
      </c>
      <c r="Z32" s="4" t="str">
        <f>IF(I32=その２５!I32+その２６!I32,"○","×")</f>
        <v>○</v>
      </c>
      <c r="AA32" s="4" t="str">
        <f>IF(J32=その２５!J32+その２６!J32,"○","×")</f>
        <v>○</v>
      </c>
      <c r="AB32" s="4" t="str">
        <f>IF(K32=その２５!K32+その２６!K32,"○","×")</f>
        <v>○</v>
      </c>
      <c r="AC32" s="63">
        <f t="shared" si="5"/>
        <v>98.6</v>
      </c>
      <c r="AD32" s="63">
        <f t="shared" si="6"/>
        <v>26.2</v>
      </c>
      <c r="AE32" s="63">
        <f t="shared" si="7"/>
        <v>94.1</v>
      </c>
      <c r="AF32" s="119">
        <f t="shared" si="10"/>
        <v>0</v>
      </c>
      <c r="AG32" s="119">
        <f t="shared" si="10"/>
        <v>0</v>
      </c>
      <c r="AH32" s="119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29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11" sqref="H11:K23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51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1701958</v>
      </c>
      <c r="E11" s="67">
        <v>109517</v>
      </c>
      <c r="F11" s="67">
        <v>1811475</v>
      </c>
      <c r="G11" s="67">
        <v>0</v>
      </c>
      <c r="H11" s="67">
        <v>1675433</v>
      </c>
      <c r="I11" s="67">
        <v>26415</v>
      </c>
      <c r="J11" s="67">
        <v>1701848</v>
      </c>
      <c r="K11" s="67">
        <v>0</v>
      </c>
      <c r="L11" s="68">
        <f aca="true" t="shared" si="0" ref="L11:N17">ROUND(H11/D11*100,1)</f>
        <v>98.4</v>
      </c>
      <c r="M11" s="68">
        <f t="shared" si="0"/>
        <v>24.1</v>
      </c>
      <c r="N11" s="75">
        <f t="shared" si="0"/>
        <v>93.9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98.4</v>
      </c>
      <c r="AD11" s="63">
        <f>ROUND(I11/E11*100,1)</f>
        <v>24.1</v>
      </c>
      <c r="AE11" s="63">
        <f>ROUND(J11/F11*100,1)</f>
        <v>93.9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609736</v>
      </c>
      <c r="E12" s="98">
        <v>44425</v>
      </c>
      <c r="F12" s="98">
        <v>654161</v>
      </c>
      <c r="G12" s="98">
        <v>0</v>
      </c>
      <c r="H12" s="98">
        <v>602213</v>
      </c>
      <c r="I12" s="98">
        <v>10150</v>
      </c>
      <c r="J12" s="98">
        <v>612363</v>
      </c>
      <c r="K12" s="98">
        <v>0</v>
      </c>
      <c r="L12" s="100">
        <f t="shared" si="0"/>
        <v>98.8</v>
      </c>
      <c r="M12" s="100">
        <f t="shared" si="0"/>
        <v>22.8</v>
      </c>
      <c r="N12" s="100">
        <f t="shared" si="0"/>
        <v>93.6</v>
      </c>
      <c r="O12" s="85"/>
      <c r="P12" s="70" t="s">
        <v>26</v>
      </c>
      <c r="S12" s="4" t="str">
        <f aca="true" t="shared" si="1" ref="S12:S32">IF(F12=SUM(D12:E12),"○","×")</f>
        <v>○</v>
      </c>
      <c r="T12" s="4" t="str">
        <f aca="true" t="shared" si="2" ref="T12:T32">IF(J12=SUM(H12:I12),"○","×")</f>
        <v>○</v>
      </c>
      <c r="AC12" s="63">
        <f aca="true" t="shared" si="3" ref="AC12:AC32">ROUND(H12/D12*100,1)</f>
        <v>98.8</v>
      </c>
      <c r="AD12" s="63">
        <f aca="true" t="shared" si="4" ref="AD12:AD32">ROUND(I12/E12*100,1)</f>
        <v>22.8</v>
      </c>
      <c r="AE12" s="63">
        <f aca="true" t="shared" si="5" ref="AE12:AE32">ROUND(J12/F12*100,1)</f>
        <v>93.6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361358</v>
      </c>
      <c r="E13" s="98">
        <v>12847</v>
      </c>
      <c r="F13" s="98">
        <v>374205</v>
      </c>
      <c r="G13" s="98">
        <v>0</v>
      </c>
      <c r="H13" s="98">
        <v>357393</v>
      </c>
      <c r="I13" s="98">
        <v>2113</v>
      </c>
      <c r="J13" s="98">
        <v>359506</v>
      </c>
      <c r="K13" s="98">
        <v>0</v>
      </c>
      <c r="L13" s="100">
        <f t="shared" si="0"/>
        <v>98.9</v>
      </c>
      <c r="M13" s="100">
        <f t="shared" si="0"/>
        <v>16.4</v>
      </c>
      <c r="N13" s="100">
        <f t="shared" si="0"/>
        <v>96.1</v>
      </c>
      <c r="O13" s="85"/>
      <c r="P13" s="70" t="s">
        <v>27</v>
      </c>
      <c r="S13" s="4" t="str">
        <f t="shared" si="1"/>
        <v>○</v>
      </c>
      <c r="T13" s="4" t="str">
        <f t="shared" si="2"/>
        <v>○</v>
      </c>
      <c r="AC13" s="63">
        <f t="shared" si="3"/>
        <v>98.9</v>
      </c>
      <c r="AD13" s="63">
        <f t="shared" si="4"/>
        <v>16.4</v>
      </c>
      <c r="AE13" s="63">
        <f t="shared" si="5"/>
        <v>96.1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266500</v>
      </c>
      <c r="E14" s="98">
        <v>20195</v>
      </c>
      <c r="F14" s="98">
        <v>286695</v>
      </c>
      <c r="G14" s="98">
        <v>0</v>
      </c>
      <c r="H14" s="98">
        <v>262682</v>
      </c>
      <c r="I14" s="98">
        <v>5683</v>
      </c>
      <c r="J14" s="98">
        <v>268365</v>
      </c>
      <c r="K14" s="98">
        <v>0</v>
      </c>
      <c r="L14" s="100">
        <f t="shared" si="0"/>
        <v>98.6</v>
      </c>
      <c r="M14" s="100">
        <f t="shared" si="0"/>
        <v>28.1</v>
      </c>
      <c r="N14" s="100">
        <f t="shared" si="0"/>
        <v>93.6</v>
      </c>
      <c r="O14" s="85"/>
      <c r="P14" s="70" t="s">
        <v>28</v>
      </c>
      <c r="S14" s="4" t="str">
        <f t="shared" si="1"/>
        <v>○</v>
      </c>
      <c r="T14" s="4" t="str">
        <f t="shared" si="2"/>
        <v>○</v>
      </c>
      <c r="AC14" s="63">
        <f t="shared" si="3"/>
        <v>98.6</v>
      </c>
      <c r="AD14" s="63">
        <f t="shared" si="4"/>
        <v>28.1</v>
      </c>
      <c r="AE14" s="63">
        <f t="shared" si="5"/>
        <v>93.6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667810</v>
      </c>
      <c r="E15" s="98">
        <v>53087</v>
      </c>
      <c r="F15" s="98">
        <v>720897</v>
      </c>
      <c r="G15" s="98">
        <v>0</v>
      </c>
      <c r="H15" s="98">
        <v>656910</v>
      </c>
      <c r="I15" s="98">
        <v>23136</v>
      </c>
      <c r="J15" s="98">
        <v>680046</v>
      </c>
      <c r="K15" s="98">
        <v>0</v>
      </c>
      <c r="L15" s="100">
        <f t="shared" si="0"/>
        <v>98.4</v>
      </c>
      <c r="M15" s="100">
        <f t="shared" si="0"/>
        <v>43.6</v>
      </c>
      <c r="N15" s="100">
        <f t="shared" si="0"/>
        <v>94.3</v>
      </c>
      <c r="O15" s="85"/>
      <c r="P15" s="70" t="s">
        <v>29</v>
      </c>
      <c r="S15" s="4" t="str">
        <f t="shared" si="1"/>
        <v>○</v>
      </c>
      <c r="T15" s="4" t="str">
        <f t="shared" si="2"/>
        <v>○</v>
      </c>
      <c r="AC15" s="63">
        <f t="shared" si="3"/>
        <v>98.4</v>
      </c>
      <c r="AD15" s="63">
        <f t="shared" si="4"/>
        <v>43.6</v>
      </c>
      <c r="AE15" s="63">
        <f t="shared" si="5"/>
        <v>94.3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284182</v>
      </c>
      <c r="E16" s="98">
        <v>23359</v>
      </c>
      <c r="F16" s="98">
        <v>307541</v>
      </c>
      <c r="G16" s="98">
        <v>0</v>
      </c>
      <c r="H16" s="98">
        <v>280020</v>
      </c>
      <c r="I16" s="98">
        <v>2913</v>
      </c>
      <c r="J16" s="98">
        <v>282933</v>
      </c>
      <c r="K16" s="98">
        <v>0</v>
      </c>
      <c r="L16" s="100">
        <f t="shared" si="0"/>
        <v>98.5</v>
      </c>
      <c r="M16" s="100">
        <f t="shared" si="0"/>
        <v>12.5</v>
      </c>
      <c r="N16" s="100">
        <f t="shared" si="0"/>
        <v>92</v>
      </c>
      <c r="O16" s="85"/>
      <c r="P16" s="70" t="s">
        <v>30</v>
      </c>
      <c r="S16" s="4" t="str">
        <f t="shared" si="1"/>
        <v>○</v>
      </c>
      <c r="T16" s="4" t="str">
        <f t="shared" si="2"/>
        <v>○</v>
      </c>
      <c r="AC16" s="63">
        <f t="shared" si="3"/>
        <v>98.5</v>
      </c>
      <c r="AD16" s="63">
        <f t="shared" si="4"/>
        <v>12.5</v>
      </c>
      <c r="AE16" s="63">
        <f t="shared" si="5"/>
        <v>92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328957</v>
      </c>
      <c r="E17" s="98">
        <v>17346</v>
      </c>
      <c r="F17" s="98">
        <v>346303</v>
      </c>
      <c r="G17" s="98">
        <v>0</v>
      </c>
      <c r="H17" s="98">
        <v>324689</v>
      </c>
      <c r="I17" s="98">
        <v>2171</v>
      </c>
      <c r="J17" s="98">
        <v>326860</v>
      </c>
      <c r="K17" s="98">
        <v>0</v>
      </c>
      <c r="L17" s="100">
        <f t="shared" si="0"/>
        <v>98.7</v>
      </c>
      <c r="M17" s="100">
        <f t="shared" si="0"/>
        <v>12.5</v>
      </c>
      <c r="N17" s="100">
        <f t="shared" si="0"/>
        <v>94.4</v>
      </c>
      <c r="O17" s="85"/>
      <c r="P17" s="70" t="s">
        <v>60</v>
      </c>
      <c r="S17" s="4" t="str">
        <f t="shared" si="1"/>
        <v>○</v>
      </c>
      <c r="T17" s="4" t="str">
        <f t="shared" si="2"/>
        <v>○</v>
      </c>
      <c r="AC17" s="63">
        <f t="shared" si="3"/>
        <v>98.7</v>
      </c>
      <c r="AD17" s="63">
        <f t="shared" si="4"/>
        <v>12.5</v>
      </c>
      <c r="AE17" s="63">
        <f t="shared" si="5"/>
        <v>94.4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0">
        <v>0</v>
      </c>
      <c r="M18" s="100">
        <v>0</v>
      </c>
      <c r="N18" s="100">
        <v>0</v>
      </c>
      <c r="O18" s="85"/>
      <c r="P18" s="70" t="s">
        <v>61</v>
      </c>
      <c r="S18" s="4" t="str">
        <f t="shared" si="1"/>
        <v>○</v>
      </c>
      <c r="T18" s="4" t="str">
        <f t="shared" si="2"/>
        <v>○</v>
      </c>
      <c r="AC18" s="63" t="e">
        <f t="shared" si="3"/>
        <v>#DIV/0!</v>
      </c>
      <c r="AD18" s="63" t="e">
        <f t="shared" si="4"/>
        <v>#DIV/0!</v>
      </c>
      <c r="AE18" s="63" t="e">
        <f t="shared" si="5"/>
        <v>#DIV/0!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0">
        <v>0</v>
      </c>
      <c r="M19" s="100">
        <v>0</v>
      </c>
      <c r="N19" s="100">
        <v>0</v>
      </c>
      <c r="O19" s="85"/>
      <c r="P19" s="70" t="s">
        <v>62</v>
      </c>
      <c r="S19" s="4" t="str">
        <f t="shared" si="1"/>
        <v>○</v>
      </c>
      <c r="T19" s="4" t="str">
        <f t="shared" si="2"/>
        <v>○</v>
      </c>
      <c r="AC19" s="63" t="e">
        <f t="shared" si="3"/>
        <v>#DIV/0!</v>
      </c>
      <c r="AD19" s="63" t="e">
        <f t="shared" si="4"/>
        <v>#DIV/0!</v>
      </c>
      <c r="AE19" s="63" t="e">
        <f t="shared" si="5"/>
        <v>#DIV/0!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0">
        <v>0</v>
      </c>
      <c r="M20" s="100">
        <v>0</v>
      </c>
      <c r="N20" s="100">
        <v>0</v>
      </c>
      <c r="O20" s="85"/>
      <c r="P20" s="70" t="s">
        <v>63</v>
      </c>
      <c r="S20" s="4" t="str">
        <f t="shared" si="1"/>
        <v>○</v>
      </c>
      <c r="T20" s="4" t="str">
        <f t="shared" si="2"/>
        <v>○</v>
      </c>
      <c r="AC20" s="63" t="e">
        <f t="shared" si="3"/>
        <v>#DIV/0!</v>
      </c>
      <c r="AD20" s="63" t="e">
        <f t="shared" si="4"/>
        <v>#DIV/0!</v>
      </c>
      <c r="AE20" s="63" t="e">
        <f t="shared" si="5"/>
        <v>#DIV/0!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0">
        <v>0</v>
      </c>
      <c r="M21" s="100">
        <v>0</v>
      </c>
      <c r="N21" s="100">
        <v>0</v>
      </c>
      <c r="O21" s="85"/>
      <c r="P21" s="70" t="s">
        <v>64</v>
      </c>
      <c r="S21" s="4" t="str">
        <f t="shared" si="1"/>
        <v>○</v>
      </c>
      <c r="T21" s="4" t="str">
        <f t="shared" si="2"/>
        <v>○</v>
      </c>
      <c r="AC21" s="63" t="e">
        <f t="shared" si="3"/>
        <v>#DIV/0!</v>
      </c>
      <c r="AD21" s="63" t="e">
        <f t="shared" si="4"/>
        <v>#DIV/0!</v>
      </c>
      <c r="AE21" s="63" t="e">
        <f t="shared" si="5"/>
        <v>#DIV/0!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85538</v>
      </c>
      <c r="E22" s="98">
        <v>3412</v>
      </c>
      <c r="F22" s="98">
        <v>88950</v>
      </c>
      <c r="G22" s="98">
        <v>0</v>
      </c>
      <c r="H22" s="98">
        <v>84777</v>
      </c>
      <c r="I22" s="98">
        <v>1144</v>
      </c>
      <c r="J22" s="98">
        <v>85921</v>
      </c>
      <c r="K22" s="98">
        <v>0</v>
      </c>
      <c r="L22" s="100">
        <f aca="true" t="shared" si="6" ref="L22:N24">ROUND(H22/D22*100,1)</f>
        <v>99.1</v>
      </c>
      <c r="M22" s="100">
        <f t="shared" si="6"/>
        <v>33.5</v>
      </c>
      <c r="N22" s="100">
        <f t="shared" si="6"/>
        <v>96.6</v>
      </c>
      <c r="O22" s="85"/>
      <c r="P22" s="70" t="s">
        <v>65</v>
      </c>
      <c r="S22" s="4" t="str">
        <f t="shared" si="1"/>
        <v>○</v>
      </c>
      <c r="T22" s="4" t="str">
        <f t="shared" si="2"/>
        <v>○</v>
      </c>
      <c r="AC22" s="63">
        <f t="shared" si="3"/>
        <v>99.1</v>
      </c>
      <c r="AD22" s="63">
        <f t="shared" si="4"/>
        <v>33.5</v>
      </c>
      <c r="AE22" s="63">
        <f t="shared" si="5"/>
        <v>96.6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48145</v>
      </c>
      <c r="E23" s="98">
        <v>1891</v>
      </c>
      <c r="F23" s="98">
        <v>50036</v>
      </c>
      <c r="G23" s="98">
        <v>0</v>
      </c>
      <c r="H23" s="98">
        <v>47614</v>
      </c>
      <c r="I23" s="98">
        <v>116</v>
      </c>
      <c r="J23" s="98">
        <v>47730</v>
      </c>
      <c r="K23" s="98">
        <v>0</v>
      </c>
      <c r="L23" s="100">
        <f t="shared" si="6"/>
        <v>98.9</v>
      </c>
      <c r="M23" s="100">
        <f t="shared" si="6"/>
        <v>6.1</v>
      </c>
      <c r="N23" s="100">
        <f t="shared" si="6"/>
        <v>95.4</v>
      </c>
      <c r="O23" s="85"/>
      <c r="P23" s="70" t="s">
        <v>66</v>
      </c>
      <c r="S23" s="4" t="str">
        <f t="shared" si="1"/>
        <v>○</v>
      </c>
      <c r="T23" s="4" t="str">
        <f t="shared" si="2"/>
        <v>○</v>
      </c>
      <c r="AC23" s="63">
        <f t="shared" si="3"/>
        <v>98.9</v>
      </c>
      <c r="AD23" s="63">
        <f t="shared" si="4"/>
        <v>6.1</v>
      </c>
      <c r="AE23" s="63">
        <f t="shared" si="5"/>
        <v>95.4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7" ref="D24:K24">SUM(D11:D23)</f>
        <v>4354184</v>
      </c>
      <c r="E24" s="98">
        <f t="shared" si="7"/>
        <v>286079</v>
      </c>
      <c r="F24" s="98">
        <f t="shared" si="7"/>
        <v>4640263</v>
      </c>
      <c r="G24" s="98">
        <f t="shared" si="7"/>
        <v>0</v>
      </c>
      <c r="H24" s="98">
        <f t="shared" si="7"/>
        <v>4291731</v>
      </c>
      <c r="I24" s="98">
        <f t="shared" si="7"/>
        <v>73841</v>
      </c>
      <c r="J24" s="98">
        <f t="shared" si="7"/>
        <v>4365572</v>
      </c>
      <c r="K24" s="98">
        <f t="shared" si="7"/>
        <v>0</v>
      </c>
      <c r="L24" s="100">
        <f t="shared" si="6"/>
        <v>98.6</v>
      </c>
      <c r="M24" s="100">
        <f t="shared" si="6"/>
        <v>25.8</v>
      </c>
      <c r="N24" s="100">
        <f t="shared" si="6"/>
        <v>94.1</v>
      </c>
      <c r="O24" s="85"/>
      <c r="P24" s="71" t="s">
        <v>67</v>
      </c>
      <c r="S24" s="4" t="str">
        <f t="shared" si="1"/>
        <v>○</v>
      </c>
      <c r="T24" s="4" t="str">
        <f t="shared" si="2"/>
        <v>○</v>
      </c>
      <c r="AC24" s="63">
        <f t="shared" si="3"/>
        <v>98.6</v>
      </c>
      <c r="AD24" s="63">
        <f t="shared" si="4"/>
        <v>25.8</v>
      </c>
      <c r="AE24" s="63">
        <f t="shared" si="5"/>
        <v>94.1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0">
        <v>0</v>
      </c>
      <c r="M25" s="100">
        <v>0</v>
      </c>
      <c r="N25" s="100">
        <v>0</v>
      </c>
      <c r="O25" s="85"/>
      <c r="P25" s="70" t="s">
        <v>31</v>
      </c>
      <c r="S25" s="4" t="str">
        <f t="shared" si="1"/>
        <v>○</v>
      </c>
      <c r="T25" s="4" t="str">
        <f t="shared" si="2"/>
        <v>○</v>
      </c>
      <c r="AC25" s="63" t="e">
        <f t="shared" si="3"/>
        <v>#DIV/0!</v>
      </c>
      <c r="AD25" s="63" t="e">
        <f t="shared" si="4"/>
        <v>#DIV/0!</v>
      </c>
      <c r="AE25" s="63" t="e">
        <f t="shared" si="5"/>
        <v>#DIV/0!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0">
        <v>0</v>
      </c>
      <c r="M26" s="100">
        <v>0</v>
      </c>
      <c r="N26" s="100">
        <v>0</v>
      </c>
      <c r="O26" s="85"/>
      <c r="P26" s="70" t="s">
        <v>32</v>
      </c>
      <c r="S26" s="4" t="str">
        <f t="shared" si="1"/>
        <v>○</v>
      </c>
      <c r="T26" s="4" t="str">
        <f t="shared" si="2"/>
        <v>○</v>
      </c>
      <c r="AC26" s="63" t="e">
        <f t="shared" si="3"/>
        <v>#DIV/0!</v>
      </c>
      <c r="AD26" s="63" t="e">
        <f t="shared" si="4"/>
        <v>#DIV/0!</v>
      </c>
      <c r="AE26" s="63" t="e">
        <f t="shared" si="5"/>
        <v>#DIV/0!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0">
        <v>0</v>
      </c>
      <c r="M27" s="100">
        <v>0</v>
      </c>
      <c r="N27" s="100">
        <v>0</v>
      </c>
      <c r="O27" s="85"/>
      <c r="P27" s="70" t="s">
        <v>71</v>
      </c>
      <c r="S27" s="4" t="str">
        <f t="shared" si="1"/>
        <v>○</v>
      </c>
      <c r="T27" s="4" t="str">
        <f t="shared" si="2"/>
        <v>○</v>
      </c>
      <c r="AC27" s="63" t="e">
        <f t="shared" si="3"/>
        <v>#DIV/0!</v>
      </c>
      <c r="AD27" s="63" t="e">
        <f t="shared" si="4"/>
        <v>#DIV/0!</v>
      </c>
      <c r="AE27" s="63" t="e">
        <f t="shared" si="5"/>
        <v>#DIV/0!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100">
        <v>0</v>
      </c>
      <c r="N28" s="100">
        <v>0</v>
      </c>
      <c r="O28" s="85"/>
      <c r="P28" s="70" t="s">
        <v>33</v>
      </c>
      <c r="S28" s="4" t="str">
        <f t="shared" si="1"/>
        <v>○</v>
      </c>
      <c r="T28" s="4" t="str">
        <f t="shared" si="2"/>
        <v>○</v>
      </c>
      <c r="AC28" s="63" t="e">
        <f t="shared" si="3"/>
        <v>#DIV/0!</v>
      </c>
      <c r="AD28" s="63" t="e">
        <f t="shared" si="4"/>
        <v>#DIV/0!</v>
      </c>
      <c r="AE28" s="63" t="e">
        <f t="shared" si="5"/>
        <v>#DIV/0!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0">
        <v>0</v>
      </c>
      <c r="M29" s="100">
        <v>0</v>
      </c>
      <c r="N29" s="100">
        <v>0</v>
      </c>
      <c r="O29" s="85"/>
      <c r="P29" s="70" t="s">
        <v>34</v>
      </c>
      <c r="S29" s="4" t="str">
        <f t="shared" si="1"/>
        <v>○</v>
      </c>
      <c r="T29" s="4" t="str">
        <f t="shared" si="2"/>
        <v>○</v>
      </c>
      <c r="AC29" s="63" t="e">
        <f t="shared" si="3"/>
        <v>#DIV/0!</v>
      </c>
      <c r="AD29" s="63" t="e">
        <f t="shared" si="4"/>
        <v>#DIV/0!</v>
      </c>
      <c r="AE29" s="63" t="e">
        <f t="shared" si="5"/>
        <v>#DIV/0!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0">
        <v>0</v>
      </c>
      <c r="M30" s="100">
        <v>0</v>
      </c>
      <c r="N30" s="100">
        <v>0</v>
      </c>
      <c r="O30" s="85"/>
      <c r="P30" s="70" t="s">
        <v>35</v>
      </c>
      <c r="S30" s="4" t="str">
        <f t="shared" si="1"/>
        <v>○</v>
      </c>
      <c r="T30" s="4" t="str">
        <f t="shared" si="2"/>
        <v>○</v>
      </c>
      <c r="AC30" s="63" t="e">
        <f t="shared" si="3"/>
        <v>#DIV/0!</v>
      </c>
      <c r="AD30" s="63" t="e">
        <f t="shared" si="4"/>
        <v>#DIV/0!</v>
      </c>
      <c r="AE30" s="63" t="e">
        <f t="shared" si="5"/>
        <v>#DIV/0!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8" ref="D31:K31">SUM(D25:D30)</f>
        <v>0</v>
      </c>
      <c r="E31" s="98">
        <f t="shared" si="8"/>
        <v>0</v>
      </c>
      <c r="F31" s="98">
        <f t="shared" si="8"/>
        <v>0</v>
      </c>
      <c r="G31" s="98">
        <f t="shared" si="8"/>
        <v>0</v>
      </c>
      <c r="H31" s="98">
        <f t="shared" si="8"/>
        <v>0</v>
      </c>
      <c r="I31" s="98">
        <f t="shared" si="8"/>
        <v>0</v>
      </c>
      <c r="J31" s="98">
        <f t="shared" si="8"/>
        <v>0</v>
      </c>
      <c r="K31" s="98">
        <f t="shared" si="8"/>
        <v>0</v>
      </c>
      <c r="L31" s="100">
        <v>0</v>
      </c>
      <c r="M31" s="100">
        <v>0</v>
      </c>
      <c r="N31" s="100">
        <v>0</v>
      </c>
      <c r="O31" s="85"/>
      <c r="P31" s="71" t="s">
        <v>68</v>
      </c>
      <c r="S31" s="4" t="str">
        <f t="shared" si="1"/>
        <v>○</v>
      </c>
      <c r="T31" s="4" t="str">
        <f t="shared" si="2"/>
        <v>○</v>
      </c>
      <c r="AC31" s="63" t="e">
        <f t="shared" si="3"/>
        <v>#DIV/0!</v>
      </c>
      <c r="AD31" s="63" t="e">
        <f t="shared" si="4"/>
        <v>#DIV/0!</v>
      </c>
      <c r="AE31" s="63" t="e">
        <f t="shared" si="5"/>
        <v>#DIV/0!</v>
      </c>
      <c r="AF31" s="119" t="e">
        <f aca="true" t="shared" si="9" ref="AF31:AH32">L31-AC31</f>
        <v>#DIV/0!</v>
      </c>
      <c r="AG31" s="119" t="e">
        <f t="shared" si="9"/>
        <v>#DIV/0!</v>
      </c>
      <c r="AH31" s="119" t="e">
        <f t="shared" si="9"/>
        <v>#DIV/0!</v>
      </c>
    </row>
    <row r="32" spans="2:34" ht="52.5" customHeight="1">
      <c r="B32" s="71" t="s">
        <v>69</v>
      </c>
      <c r="C32" s="94"/>
      <c r="D32" s="98">
        <f aca="true" t="shared" si="10" ref="D32:K32">D24+D31</f>
        <v>4354184</v>
      </c>
      <c r="E32" s="98">
        <f t="shared" si="10"/>
        <v>286079</v>
      </c>
      <c r="F32" s="98">
        <f t="shared" si="10"/>
        <v>4640263</v>
      </c>
      <c r="G32" s="98">
        <f t="shared" si="10"/>
        <v>0</v>
      </c>
      <c r="H32" s="98">
        <f t="shared" si="10"/>
        <v>4291731</v>
      </c>
      <c r="I32" s="98">
        <f t="shared" si="10"/>
        <v>73841</v>
      </c>
      <c r="J32" s="98">
        <f t="shared" si="10"/>
        <v>4365572</v>
      </c>
      <c r="K32" s="98">
        <f t="shared" si="10"/>
        <v>0</v>
      </c>
      <c r="L32" s="100">
        <f>ROUND(H32/D32*100,1)</f>
        <v>98.6</v>
      </c>
      <c r="M32" s="100">
        <f>ROUND(I32/E32*100,1)</f>
        <v>25.8</v>
      </c>
      <c r="N32" s="100">
        <f>ROUND(J32/F32*100,1)</f>
        <v>94.1</v>
      </c>
      <c r="O32" s="85"/>
      <c r="P32" s="71" t="s">
        <v>69</v>
      </c>
      <c r="S32" s="4" t="str">
        <f t="shared" si="1"/>
        <v>○</v>
      </c>
      <c r="T32" s="4" t="str">
        <f t="shared" si="2"/>
        <v>○</v>
      </c>
      <c r="AC32" s="63">
        <f t="shared" si="3"/>
        <v>98.6</v>
      </c>
      <c r="AD32" s="63">
        <f t="shared" si="4"/>
        <v>25.8</v>
      </c>
      <c r="AE32" s="63">
        <f t="shared" si="5"/>
        <v>94.1</v>
      </c>
      <c r="AF32" s="119">
        <f t="shared" si="9"/>
        <v>0</v>
      </c>
      <c r="AG32" s="119">
        <f t="shared" si="9"/>
        <v>0</v>
      </c>
      <c r="AH32" s="119">
        <f t="shared" si="9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11" sqref="H11:K23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52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1869522</v>
      </c>
      <c r="E11" s="67">
        <v>120319</v>
      </c>
      <c r="F11" s="67">
        <v>1989841</v>
      </c>
      <c r="G11" s="67">
        <v>0</v>
      </c>
      <c r="H11" s="67">
        <v>1840691</v>
      </c>
      <c r="I11" s="67">
        <v>29021</v>
      </c>
      <c r="J11" s="67">
        <v>1869712</v>
      </c>
      <c r="K11" s="67">
        <v>0</v>
      </c>
      <c r="L11" s="68">
        <f aca="true" t="shared" si="0" ref="L11:N17">ROUND(H11/D11*100,1)</f>
        <v>98.5</v>
      </c>
      <c r="M11" s="68">
        <f t="shared" si="0"/>
        <v>24.1</v>
      </c>
      <c r="N11" s="75">
        <f t="shared" si="0"/>
        <v>94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98.5</v>
      </c>
      <c r="AD11" s="63">
        <f>ROUND(I11/E11*100,1)</f>
        <v>24.1</v>
      </c>
      <c r="AE11" s="63">
        <f>ROUND(J11/F11*100,1)</f>
        <v>94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663210</v>
      </c>
      <c r="E12" s="98">
        <v>46394</v>
      </c>
      <c r="F12" s="98">
        <v>709604</v>
      </c>
      <c r="G12" s="98">
        <v>0</v>
      </c>
      <c r="H12" s="98">
        <v>655026</v>
      </c>
      <c r="I12" s="98">
        <v>10601</v>
      </c>
      <c r="J12" s="98">
        <v>665627</v>
      </c>
      <c r="K12" s="98">
        <v>0</v>
      </c>
      <c r="L12" s="100">
        <f t="shared" si="0"/>
        <v>98.8</v>
      </c>
      <c r="M12" s="100">
        <f t="shared" si="0"/>
        <v>22.8</v>
      </c>
      <c r="N12" s="100">
        <f t="shared" si="0"/>
        <v>93.8</v>
      </c>
      <c r="O12" s="85"/>
      <c r="P12" s="70" t="s">
        <v>26</v>
      </c>
      <c r="S12" s="4" t="str">
        <f aca="true" t="shared" si="1" ref="S12:S32">IF(F12=SUM(D12:E12),"○","×")</f>
        <v>○</v>
      </c>
      <c r="T12" s="4" t="str">
        <f aca="true" t="shared" si="2" ref="T12:T32">IF(J12=SUM(H12:I12),"○","×")</f>
        <v>○</v>
      </c>
      <c r="AC12" s="63">
        <f aca="true" t="shared" si="3" ref="AC12:AC32">ROUND(H12/D12*100,1)</f>
        <v>98.8</v>
      </c>
      <c r="AD12" s="63">
        <f aca="true" t="shared" si="4" ref="AD12:AD32">ROUND(I12/E12*100,1)</f>
        <v>22.8</v>
      </c>
      <c r="AE12" s="63">
        <f aca="true" t="shared" si="5" ref="AE12:AE32">ROUND(J12/F12*100,1)</f>
        <v>93.8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347732</v>
      </c>
      <c r="E13" s="98">
        <v>12363</v>
      </c>
      <c r="F13" s="98">
        <v>360095</v>
      </c>
      <c r="G13" s="98">
        <v>0</v>
      </c>
      <c r="H13" s="98">
        <v>343916</v>
      </c>
      <c r="I13" s="98">
        <v>2034</v>
      </c>
      <c r="J13" s="98">
        <v>345950</v>
      </c>
      <c r="K13" s="98">
        <v>0</v>
      </c>
      <c r="L13" s="100">
        <f t="shared" si="0"/>
        <v>98.9</v>
      </c>
      <c r="M13" s="100">
        <f t="shared" si="0"/>
        <v>16.5</v>
      </c>
      <c r="N13" s="100">
        <f t="shared" si="0"/>
        <v>96.1</v>
      </c>
      <c r="O13" s="85"/>
      <c r="P13" s="70" t="s">
        <v>27</v>
      </c>
      <c r="S13" s="4" t="str">
        <f t="shared" si="1"/>
        <v>○</v>
      </c>
      <c r="T13" s="4" t="str">
        <f t="shared" si="2"/>
        <v>○</v>
      </c>
      <c r="AC13" s="63">
        <f t="shared" si="3"/>
        <v>98.9</v>
      </c>
      <c r="AD13" s="63">
        <f t="shared" si="4"/>
        <v>16.5</v>
      </c>
      <c r="AE13" s="63">
        <f t="shared" si="5"/>
        <v>96.1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286170</v>
      </c>
      <c r="E14" s="98">
        <v>21685</v>
      </c>
      <c r="F14" s="98">
        <v>307855</v>
      </c>
      <c r="G14" s="98">
        <v>0</v>
      </c>
      <c r="H14" s="98">
        <v>282069</v>
      </c>
      <c r="I14" s="98">
        <v>6103</v>
      </c>
      <c r="J14" s="98">
        <v>288172</v>
      </c>
      <c r="K14" s="98">
        <v>0</v>
      </c>
      <c r="L14" s="100">
        <f t="shared" si="0"/>
        <v>98.6</v>
      </c>
      <c r="M14" s="100">
        <f t="shared" si="0"/>
        <v>28.1</v>
      </c>
      <c r="N14" s="100">
        <f t="shared" si="0"/>
        <v>93.6</v>
      </c>
      <c r="O14" s="85"/>
      <c r="P14" s="70" t="s">
        <v>28</v>
      </c>
      <c r="S14" s="4" t="str">
        <f t="shared" si="1"/>
        <v>○</v>
      </c>
      <c r="T14" s="4" t="str">
        <f t="shared" si="2"/>
        <v>○</v>
      </c>
      <c r="AC14" s="63">
        <f t="shared" si="3"/>
        <v>98.6</v>
      </c>
      <c r="AD14" s="63">
        <f t="shared" si="4"/>
        <v>28.1</v>
      </c>
      <c r="AE14" s="63">
        <f t="shared" si="5"/>
        <v>93.6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837506</v>
      </c>
      <c r="E15" s="98">
        <v>66577</v>
      </c>
      <c r="F15" s="98">
        <v>904083</v>
      </c>
      <c r="G15" s="98">
        <v>0</v>
      </c>
      <c r="H15" s="98">
        <v>823837</v>
      </c>
      <c r="I15" s="98">
        <v>29015</v>
      </c>
      <c r="J15" s="98">
        <v>852852</v>
      </c>
      <c r="K15" s="98">
        <v>0</v>
      </c>
      <c r="L15" s="100">
        <f t="shared" si="0"/>
        <v>98.4</v>
      </c>
      <c r="M15" s="100">
        <f t="shared" si="0"/>
        <v>43.6</v>
      </c>
      <c r="N15" s="100">
        <f t="shared" si="0"/>
        <v>94.3</v>
      </c>
      <c r="O15" s="85"/>
      <c r="P15" s="70" t="s">
        <v>29</v>
      </c>
      <c r="S15" s="4" t="str">
        <f t="shared" si="1"/>
        <v>○</v>
      </c>
      <c r="T15" s="4" t="str">
        <f t="shared" si="2"/>
        <v>○</v>
      </c>
      <c r="AC15" s="63">
        <f t="shared" si="3"/>
        <v>98.4</v>
      </c>
      <c r="AD15" s="63">
        <f t="shared" si="4"/>
        <v>43.6</v>
      </c>
      <c r="AE15" s="63">
        <f t="shared" si="5"/>
        <v>94.3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299343</v>
      </c>
      <c r="E16" s="98">
        <v>24606</v>
      </c>
      <c r="F16" s="98">
        <v>323949</v>
      </c>
      <c r="G16" s="98">
        <v>0</v>
      </c>
      <c r="H16" s="98">
        <v>294960</v>
      </c>
      <c r="I16" s="98">
        <v>3067</v>
      </c>
      <c r="J16" s="98">
        <v>298027</v>
      </c>
      <c r="K16" s="98">
        <v>0</v>
      </c>
      <c r="L16" s="100">
        <f t="shared" si="0"/>
        <v>98.5</v>
      </c>
      <c r="M16" s="100">
        <f t="shared" si="0"/>
        <v>12.5</v>
      </c>
      <c r="N16" s="100">
        <f t="shared" si="0"/>
        <v>92</v>
      </c>
      <c r="O16" s="85"/>
      <c r="P16" s="70" t="s">
        <v>30</v>
      </c>
      <c r="S16" s="4" t="str">
        <f t="shared" si="1"/>
        <v>○</v>
      </c>
      <c r="T16" s="4" t="str">
        <f t="shared" si="2"/>
        <v>○</v>
      </c>
      <c r="AC16" s="63">
        <f t="shared" si="3"/>
        <v>98.5</v>
      </c>
      <c r="AD16" s="63">
        <f t="shared" si="4"/>
        <v>12.5</v>
      </c>
      <c r="AE16" s="63">
        <f t="shared" si="5"/>
        <v>92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276314</v>
      </c>
      <c r="E17" s="98">
        <v>15141</v>
      </c>
      <c r="F17" s="98">
        <v>291455</v>
      </c>
      <c r="G17" s="98">
        <v>0</v>
      </c>
      <c r="H17" s="98">
        <v>272729</v>
      </c>
      <c r="I17" s="98">
        <v>1895</v>
      </c>
      <c r="J17" s="98">
        <v>274624</v>
      </c>
      <c r="K17" s="98">
        <v>0</v>
      </c>
      <c r="L17" s="100">
        <f t="shared" si="0"/>
        <v>98.7</v>
      </c>
      <c r="M17" s="100">
        <f t="shared" si="0"/>
        <v>12.5</v>
      </c>
      <c r="N17" s="100">
        <f t="shared" si="0"/>
        <v>94.2</v>
      </c>
      <c r="O17" s="85"/>
      <c r="P17" s="70" t="s">
        <v>60</v>
      </c>
      <c r="S17" s="4" t="str">
        <f t="shared" si="1"/>
        <v>○</v>
      </c>
      <c r="T17" s="4" t="str">
        <f t="shared" si="2"/>
        <v>○</v>
      </c>
      <c r="AC17" s="63">
        <f t="shared" si="3"/>
        <v>98.7</v>
      </c>
      <c r="AD17" s="63">
        <f t="shared" si="4"/>
        <v>12.5</v>
      </c>
      <c r="AE17" s="63">
        <f t="shared" si="5"/>
        <v>94.2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0">
        <v>0</v>
      </c>
      <c r="M18" s="100">
        <v>0</v>
      </c>
      <c r="N18" s="100">
        <v>0</v>
      </c>
      <c r="O18" s="85"/>
      <c r="P18" s="70" t="s">
        <v>61</v>
      </c>
      <c r="S18" s="4" t="str">
        <f t="shared" si="1"/>
        <v>○</v>
      </c>
      <c r="T18" s="4" t="str">
        <f t="shared" si="2"/>
        <v>○</v>
      </c>
      <c r="AC18" s="63" t="e">
        <f t="shared" si="3"/>
        <v>#DIV/0!</v>
      </c>
      <c r="AD18" s="63" t="e">
        <f t="shared" si="4"/>
        <v>#DIV/0!</v>
      </c>
      <c r="AE18" s="63" t="e">
        <f t="shared" si="5"/>
        <v>#DIV/0!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0">
        <v>0</v>
      </c>
      <c r="M19" s="100">
        <v>0</v>
      </c>
      <c r="N19" s="100">
        <v>0</v>
      </c>
      <c r="O19" s="85"/>
      <c r="P19" s="70" t="s">
        <v>62</v>
      </c>
      <c r="S19" s="4" t="str">
        <f t="shared" si="1"/>
        <v>○</v>
      </c>
      <c r="T19" s="4" t="str">
        <f t="shared" si="2"/>
        <v>○</v>
      </c>
      <c r="AC19" s="63" t="e">
        <f t="shared" si="3"/>
        <v>#DIV/0!</v>
      </c>
      <c r="AD19" s="63" t="e">
        <f t="shared" si="4"/>
        <v>#DIV/0!</v>
      </c>
      <c r="AE19" s="63" t="e">
        <f t="shared" si="5"/>
        <v>#DIV/0!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0">
        <v>0</v>
      </c>
      <c r="M20" s="100">
        <v>0</v>
      </c>
      <c r="N20" s="100">
        <v>0</v>
      </c>
      <c r="O20" s="85"/>
      <c r="P20" s="70" t="s">
        <v>63</v>
      </c>
      <c r="S20" s="4" t="str">
        <f t="shared" si="1"/>
        <v>○</v>
      </c>
      <c r="T20" s="4" t="str">
        <f t="shared" si="2"/>
        <v>○</v>
      </c>
      <c r="AC20" s="63" t="e">
        <f t="shared" si="3"/>
        <v>#DIV/0!</v>
      </c>
      <c r="AD20" s="63" t="e">
        <f t="shared" si="4"/>
        <v>#DIV/0!</v>
      </c>
      <c r="AE20" s="63" t="e">
        <f t="shared" si="5"/>
        <v>#DIV/0!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0">
        <v>0</v>
      </c>
      <c r="M21" s="100">
        <v>0</v>
      </c>
      <c r="N21" s="100">
        <v>0</v>
      </c>
      <c r="O21" s="85"/>
      <c r="P21" s="70" t="s">
        <v>64</v>
      </c>
      <c r="S21" s="4" t="str">
        <f t="shared" si="1"/>
        <v>○</v>
      </c>
      <c r="T21" s="4" t="str">
        <f t="shared" si="2"/>
        <v>○</v>
      </c>
      <c r="AC21" s="63" t="e">
        <f t="shared" si="3"/>
        <v>#DIV/0!</v>
      </c>
      <c r="AD21" s="63" t="e">
        <f t="shared" si="4"/>
        <v>#DIV/0!</v>
      </c>
      <c r="AE21" s="63" t="e">
        <f t="shared" si="5"/>
        <v>#DIV/0!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156779</v>
      </c>
      <c r="E22" s="98">
        <v>6253</v>
      </c>
      <c r="F22" s="98">
        <v>163032</v>
      </c>
      <c r="G22" s="98">
        <v>0</v>
      </c>
      <c r="H22" s="98">
        <v>155384</v>
      </c>
      <c r="I22" s="98">
        <v>2097</v>
      </c>
      <c r="J22" s="98">
        <v>157481</v>
      </c>
      <c r="K22" s="98">
        <v>0</v>
      </c>
      <c r="L22" s="100">
        <f aca="true" t="shared" si="6" ref="L22:N24">ROUND(H22/D22*100,1)</f>
        <v>99.1</v>
      </c>
      <c r="M22" s="100">
        <f t="shared" si="6"/>
        <v>33.5</v>
      </c>
      <c r="N22" s="100">
        <f t="shared" si="6"/>
        <v>96.6</v>
      </c>
      <c r="O22" s="85"/>
      <c r="P22" s="70" t="s">
        <v>65</v>
      </c>
      <c r="S22" s="4" t="str">
        <f t="shared" si="1"/>
        <v>○</v>
      </c>
      <c r="T22" s="4" t="str">
        <f t="shared" si="2"/>
        <v>○</v>
      </c>
      <c r="AC22" s="63">
        <f t="shared" si="3"/>
        <v>99.1</v>
      </c>
      <c r="AD22" s="63">
        <f t="shared" si="4"/>
        <v>33.5</v>
      </c>
      <c r="AE22" s="63">
        <f t="shared" si="5"/>
        <v>96.6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62192</v>
      </c>
      <c r="E23" s="98">
        <v>2443</v>
      </c>
      <c r="F23" s="98">
        <v>64635</v>
      </c>
      <c r="G23" s="98">
        <v>0</v>
      </c>
      <c r="H23" s="98">
        <v>61539</v>
      </c>
      <c r="I23" s="98">
        <v>150</v>
      </c>
      <c r="J23" s="98">
        <v>61689</v>
      </c>
      <c r="K23" s="98">
        <v>0</v>
      </c>
      <c r="L23" s="100">
        <f t="shared" si="6"/>
        <v>99</v>
      </c>
      <c r="M23" s="100">
        <f t="shared" si="6"/>
        <v>6.1</v>
      </c>
      <c r="N23" s="100">
        <f t="shared" si="6"/>
        <v>95.4</v>
      </c>
      <c r="O23" s="85"/>
      <c r="P23" s="70" t="s">
        <v>66</v>
      </c>
      <c r="S23" s="4" t="str">
        <f t="shared" si="1"/>
        <v>○</v>
      </c>
      <c r="T23" s="4" t="str">
        <f t="shared" si="2"/>
        <v>○</v>
      </c>
      <c r="AC23" s="63">
        <f t="shared" si="3"/>
        <v>99</v>
      </c>
      <c r="AD23" s="63">
        <f t="shared" si="4"/>
        <v>6.1</v>
      </c>
      <c r="AE23" s="63">
        <f t="shared" si="5"/>
        <v>95.4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7" ref="D24:K24">SUM(D11:D23)</f>
        <v>4798768</v>
      </c>
      <c r="E24" s="98">
        <f t="shared" si="7"/>
        <v>315781</v>
      </c>
      <c r="F24" s="98">
        <f t="shared" si="7"/>
        <v>5114549</v>
      </c>
      <c r="G24" s="98">
        <f t="shared" si="7"/>
        <v>0</v>
      </c>
      <c r="H24" s="98">
        <f t="shared" si="7"/>
        <v>4730151</v>
      </c>
      <c r="I24" s="98">
        <f t="shared" si="7"/>
        <v>83983</v>
      </c>
      <c r="J24" s="98">
        <f t="shared" si="7"/>
        <v>4814134</v>
      </c>
      <c r="K24" s="98">
        <f t="shared" si="7"/>
        <v>0</v>
      </c>
      <c r="L24" s="100">
        <f t="shared" si="6"/>
        <v>98.6</v>
      </c>
      <c r="M24" s="100">
        <f t="shared" si="6"/>
        <v>26.6</v>
      </c>
      <c r="N24" s="100">
        <f t="shared" si="6"/>
        <v>94.1</v>
      </c>
      <c r="O24" s="85"/>
      <c r="P24" s="71" t="s">
        <v>67</v>
      </c>
      <c r="S24" s="4" t="str">
        <f t="shared" si="1"/>
        <v>○</v>
      </c>
      <c r="T24" s="4" t="str">
        <f t="shared" si="2"/>
        <v>○</v>
      </c>
      <c r="AC24" s="63">
        <f t="shared" si="3"/>
        <v>98.6</v>
      </c>
      <c r="AD24" s="63">
        <f t="shared" si="4"/>
        <v>26.6</v>
      </c>
      <c r="AE24" s="63">
        <f t="shared" si="5"/>
        <v>94.1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0">
        <v>0</v>
      </c>
      <c r="M25" s="100">
        <v>0</v>
      </c>
      <c r="N25" s="100">
        <v>0</v>
      </c>
      <c r="O25" s="85"/>
      <c r="P25" s="70" t="s">
        <v>31</v>
      </c>
      <c r="S25" s="4" t="str">
        <f t="shared" si="1"/>
        <v>○</v>
      </c>
      <c r="T25" s="4" t="str">
        <f t="shared" si="2"/>
        <v>○</v>
      </c>
      <c r="AC25" s="63" t="e">
        <f t="shared" si="3"/>
        <v>#DIV/0!</v>
      </c>
      <c r="AD25" s="63" t="e">
        <f t="shared" si="4"/>
        <v>#DIV/0!</v>
      </c>
      <c r="AE25" s="63" t="e">
        <f t="shared" si="5"/>
        <v>#DIV/0!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0">
        <v>0</v>
      </c>
      <c r="M26" s="100">
        <v>0</v>
      </c>
      <c r="N26" s="100">
        <v>0</v>
      </c>
      <c r="O26" s="85"/>
      <c r="P26" s="70" t="s">
        <v>32</v>
      </c>
      <c r="S26" s="4" t="str">
        <f t="shared" si="1"/>
        <v>○</v>
      </c>
      <c r="T26" s="4" t="str">
        <f t="shared" si="2"/>
        <v>○</v>
      </c>
      <c r="AC26" s="63" t="e">
        <f t="shared" si="3"/>
        <v>#DIV/0!</v>
      </c>
      <c r="AD26" s="63" t="e">
        <f t="shared" si="4"/>
        <v>#DIV/0!</v>
      </c>
      <c r="AE26" s="63" t="e">
        <f t="shared" si="5"/>
        <v>#DIV/0!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0">
        <v>0</v>
      </c>
      <c r="M27" s="100">
        <v>0</v>
      </c>
      <c r="N27" s="100">
        <v>0</v>
      </c>
      <c r="O27" s="85"/>
      <c r="P27" s="70" t="s">
        <v>71</v>
      </c>
      <c r="S27" s="4" t="str">
        <f t="shared" si="1"/>
        <v>○</v>
      </c>
      <c r="T27" s="4" t="str">
        <f t="shared" si="2"/>
        <v>○</v>
      </c>
      <c r="AC27" s="63" t="e">
        <f t="shared" si="3"/>
        <v>#DIV/0!</v>
      </c>
      <c r="AD27" s="63" t="e">
        <f t="shared" si="4"/>
        <v>#DIV/0!</v>
      </c>
      <c r="AE27" s="63" t="e">
        <f t="shared" si="5"/>
        <v>#DIV/0!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100">
        <v>0</v>
      </c>
      <c r="N28" s="100">
        <v>0</v>
      </c>
      <c r="O28" s="85"/>
      <c r="P28" s="70" t="s">
        <v>33</v>
      </c>
      <c r="S28" s="4" t="str">
        <f t="shared" si="1"/>
        <v>○</v>
      </c>
      <c r="T28" s="4" t="str">
        <f t="shared" si="2"/>
        <v>○</v>
      </c>
      <c r="AC28" s="63" t="e">
        <f t="shared" si="3"/>
        <v>#DIV/0!</v>
      </c>
      <c r="AD28" s="63" t="e">
        <f t="shared" si="4"/>
        <v>#DIV/0!</v>
      </c>
      <c r="AE28" s="63" t="e">
        <f t="shared" si="5"/>
        <v>#DIV/0!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0">
        <v>0</v>
      </c>
      <c r="M29" s="100">
        <v>0</v>
      </c>
      <c r="N29" s="100">
        <v>0</v>
      </c>
      <c r="O29" s="85"/>
      <c r="P29" s="70" t="s">
        <v>34</v>
      </c>
      <c r="S29" s="4" t="str">
        <f t="shared" si="1"/>
        <v>○</v>
      </c>
      <c r="T29" s="4" t="str">
        <f t="shared" si="2"/>
        <v>○</v>
      </c>
      <c r="AC29" s="63" t="e">
        <f t="shared" si="3"/>
        <v>#DIV/0!</v>
      </c>
      <c r="AD29" s="63" t="e">
        <f t="shared" si="4"/>
        <v>#DIV/0!</v>
      </c>
      <c r="AE29" s="63" t="e">
        <f t="shared" si="5"/>
        <v>#DIV/0!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0">
        <v>0</v>
      </c>
      <c r="M30" s="100">
        <v>0</v>
      </c>
      <c r="N30" s="100">
        <v>0</v>
      </c>
      <c r="O30" s="85"/>
      <c r="P30" s="70" t="s">
        <v>35</v>
      </c>
      <c r="S30" s="4" t="str">
        <f t="shared" si="1"/>
        <v>○</v>
      </c>
      <c r="T30" s="4" t="str">
        <f t="shared" si="2"/>
        <v>○</v>
      </c>
      <c r="AC30" s="63" t="e">
        <f t="shared" si="3"/>
        <v>#DIV/0!</v>
      </c>
      <c r="AD30" s="63" t="e">
        <f t="shared" si="4"/>
        <v>#DIV/0!</v>
      </c>
      <c r="AE30" s="63" t="e">
        <f t="shared" si="5"/>
        <v>#DIV/0!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8" ref="D31:K31">SUM(D25:D30)</f>
        <v>0</v>
      </c>
      <c r="E31" s="98">
        <f t="shared" si="8"/>
        <v>0</v>
      </c>
      <c r="F31" s="98">
        <f t="shared" si="8"/>
        <v>0</v>
      </c>
      <c r="G31" s="98">
        <f t="shared" si="8"/>
        <v>0</v>
      </c>
      <c r="H31" s="98">
        <f t="shared" si="8"/>
        <v>0</v>
      </c>
      <c r="I31" s="98">
        <f t="shared" si="8"/>
        <v>0</v>
      </c>
      <c r="J31" s="98">
        <f t="shared" si="8"/>
        <v>0</v>
      </c>
      <c r="K31" s="98">
        <f t="shared" si="8"/>
        <v>0</v>
      </c>
      <c r="L31" s="100">
        <v>0</v>
      </c>
      <c r="M31" s="100">
        <v>0</v>
      </c>
      <c r="N31" s="100">
        <v>0</v>
      </c>
      <c r="O31" s="85"/>
      <c r="P31" s="71" t="s">
        <v>68</v>
      </c>
      <c r="S31" s="4" t="str">
        <f t="shared" si="1"/>
        <v>○</v>
      </c>
      <c r="T31" s="4" t="str">
        <f t="shared" si="2"/>
        <v>○</v>
      </c>
      <c r="AC31" s="63" t="e">
        <f t="shared" si="3"/>
        <v>#DIV/0!</v>
      </c>
      <c r="AD31" s="63" t="e">
        <f t="shared" si="4"/>
        <v>#DIV/0!</v>
      </c>
      <c r="AE31" s="63" t="e">
        <f t="shared" si="5"/>
        <v>#DIV/0!</v>
      </c>
      <c r="AF31" s="119" t="e">
        <f aca="true" t="shared" si="9" ref="AF31:AH32">L31-AC31</f>
        <v>#DIV/0!</v>
      </c>
      <c r="AG31" s="119" t="e">
        <f t="shared" si="9"/>
        <v>#DIV/0!</v>
      </c>
      <c r="AH31" s="119" t="e">
        <f t="shared" si="9"/>
        <v>#DIV/0!</v>
      </c>
    </row>
    <row r="32" spans="2:34" ht="52.5" customHeight="1">
      <c r="B32" s="71" t="s">
        <v>69</v>
      </c>
      <c r="C32" s="94"/>
      <c r="D32" s="98">
        <f aca="true" t="shared" si="10" ref="D32:K32">D24+D31</f>
        <v>4798768</v>
      </c>
      <c r="E32" s="98">
        <f t="shared" si="10"/>
        <v>315781</v>
      </c>
      <c r="F32" s="98">
        <f t="shared" si="10"/>
        <v>5114549</v>
      </c>
      <c r="G32" s="98">
        <f t="shared" si="10"/>
        <v>0</v>
      </c>
      <c r="H32" s="98">
        <f t="shared" si="10"/>
        <v>4730151</v>
      </c>
      <c r="I32" s="98">
        <f t="shared" si="10"/>
        <v>83983</v>
      </c>
      <c r="J32" s="98">
        <f t="shared" si="10"/>
        <v>4814134</v>
      </c>
      <c r="K32" s="98">
        <f t="shared" si="10"/>
        <v>0</v>
      </c>
      <c r="L32" s="100">
        <f>ROUND(H32/D32*100,1)</f>
        <v>98.6</v>
      </c>
      <c r="M32" s="100">
        <f>ROUND(I32/E32*100,1)</f>
        <v>26.6</v>
      </c>
      <c r="N32" s="100">
        <f>ROUND(J32/F32*100,1)</f>
        <v>94.1</v>
      </c>
      <c r="O32" s="85"/>
      <c r="P32" s="71" t="s">
        <v>69</v>
      </c>
      <c r="S32" s="4" t="str">
        <f t="shared" si="1"/>
        <v>○</v>
      </c>
      <c r="T32" s="4" t="str">
        <f t="shared" si="2"/>
        <v>○</v>
      </c>
      <c r="AC32" s="63">
        <f t="shared" si="3"/>
        <v>98.6</v>
      </c>
      <c r="AD32" s="63">
        <f t="shared" si="4"/>
        <v>26.6</v>
      </c>
      <c r="AE32" s="63">
        <f t="shared" si="5"/>
        <v>94.1</v>
      </c>
      <c r="AF32" s="119">
        <f t="shared" si="9"/>
        <v>0</v>
      </c>
      <c r="AG32" s="119">
        <f t="shared" si="9"/>
        <v>0</v>
      </c>
      <c r="AH32" s="119">
        <f t="shared" si="9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D33"/>
  <sheetViews>
    <sheetView tabSelected="1" view="pageBreakPreview" zoomScale="75" zoomScaleNormal="75" zoomScaleSheetLayoutView="75" workbookViewId="0" topLeftCell="A1">
      <pane xSplit="3" ySplit="10" topLeftCell="I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R1" sqref="R1:U16384"/>
    </sheetView>
  </sheetViews>
  <sheetFormatPr defaultColWidth="9.00390625" defaultRowHeight="13.5"/>
  <cols>
    <col min="1" max="1" width="1.75390625" style="6" customWidth="1"/>
    <col min="2" max="2" width="13.375" style="6" customWidth="1"/>
    <col min="3" max="3" width="1.75390625" style="6" customWidth="1"/>
    <col min="4" max="11" width="18.125" style="6" customWidth="1"/>
    <col min="12" max="14" width="12.375" style="66" customWidth="1"/>
    <col min="15" max="15" width="1.75390625" style="6" customWidth="1"/>
    <col min="16" max="16" width="13.375" style="6" customWidth="1"/>
    <col min="17" max="17" width="1.75390625" style="6" customWidth="1"/>
    <col min="18" max="16384" width="9.00390625" style="6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53</v>
      </c>
      <c r="C6" s="51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2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2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2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2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0" ht="52.5" customHeight="1">
      <c r="A11" s="11"/>
      <c r="B11" s="70" t="s">
        <v>25</v>
      </c>
      <c r="C11" s="12"/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99">
        <v>0</v>
      </c>
      <c r="M11" s="99">
        <v>0</v>
      </c>
      <c r="N11" s="101">
        <v>0</v>
      </c>
      <c r="O11" s="80"/>
      <c r="P11" s="70" t="s">
        <v>25</v>
      </c>
      <c r="Q11" s="11"/>
      <c r="Y11" s="66" t="e">
        <f>ROUND(H11/D11*100,1)</f>
        <v>#DIV/0!</v>
      </c>
      <c r="Z11" s="66" t="e">
        <f>ROUND(I11/E11*100,1)</f>
        <v>#DIV/0!</v>
      </c>
      <c r="AA11" s="66" t="e">
        <f>ROUND(J11/F11*100,1)</f>
        <v>#DIV/0!</v>
      </c>
      <c r="AB11" s="121"/>
      <c r="AC11" s="121"/>
      <c r="AD11" s="121"/>
    </row>
    <row r="12" spans="2:30" ht="34.5" customHeight="1">
      <c r="B12" s="70" t="s">
        <v>26</v>
      </c>
      <c r="C12" s="96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00">
        <v>0</v>
      </c>
      <c r="M12" s="100">
        <v>0</v>
      </c>
      <c r="N12" s="100">
        <v>0</v>
      </c>
      <c r="O12" s="87"/>
      <c r="P12" s="70" t="s">
        <v>26</v>
      </c>
      <c r="Y12" s="66" t="e">
        <f aca="true" t="shared" si="0" ref="Y12:Y32">ROUND(H12/D12*100,1)</f>
        <v>#DIV/0!</v>
      </c>
      <c r="Z12" s="66" t="e">
        <f aca="true" t="shared" si="1" ref="Z12:Z32">ROUND(I12/E12*100,1)</f>
        <v>#DIV/0!</v>
      </c>
      <c r="AA12" s="66" t="e">
        <f aca="true" t="shared" si="2" ref="AA12:AA32">ROUND(J12/F12*100,1)</f>
        <v>#DIV/0!</v>
      </c>
      <c r="AB12" s="121"/>
      <c r="AC12" s="121"/>
      <c r="AD12" s="121"/>
    </row>
    <row r="13" spans="2:30" ht="34.5" customHeight="1">
      <c r="B13" s="70" t="s">
        <v>27</v>
      </c>
      <c r="C13" s="96"/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100">
        <v>0</v>
      </c>
      <c r="M13" s="100">
        <v>0</v>
      </c>
      <c r="N13" s="100">
        <v>0</v>
      </c>
      <c r="O13" s="87"/>
      <c r="P13" s="70" t="s">
        <v>27</v>
      </c>
      <c r="Y13" s="66" t="e">
        <f t="shared" si="0"/>
        <v>#DIV/0!</v>
      </c>
      <c r="Z13" s="66" t="e">
        <f t="shared" si="1"/>
        <v>#DIV/0!</v>
      </c>
      <c r="AA13" s="66" t="e">
        <f t="shared" si="2"/>
        <v>#DIV/0!</v>
      </c>
      <c r="AB13" s="121"/>
      <c r="AC13" s="121"/>
      <c r="AD13" s="121"/>
    </row>
    <row r="14" spans="2:30" ht="34.5" customHeight="1">
      <c r="B14" s="70" t="s">
        <v>28</v>
      </c>
      <c r="C14" s="96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100">
        <v>0</v>
      </c>
      <c r="M14" s="100">
        <v>0</v>
      </c>
      <c r="N14" s="100">
        <v>0</v>
      </c>
      <c r="O14" s="87"/>
      <c r="P14" s="70" t="s">
        <v>28</v>
      </c>
      <c r="Y14" s="66" t="e">
        <f t="shared" si="0"/>
        <v>#DIV/0!</v>
      </c>
      <c r="Z14" s="66" t="e">
        <f t="shared" si="1"/>
        <v>#DIV/0!</v>
      </c>
      <c r="AA14" s="66" t="e">
        <f t="shared" si="2"/>
        <v>#DIV/0!</v>
      </c>
      <c r="AB14" s="121"/>
      <c r="AC14" s="121"/>
      <c r="AD14" s="121"/>
    </row>
    <row r="15" spans="2:30" ht="34.5" customHeight="1">
      <c r="B15" s="70" t="s">
        <v>29</v>
      </c>
      <c r="C15" s="96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00">
        <v>0</v>
      </c>
      <c r="M15" s="100">
        <v>0</v>
      </c>
      <c r="N15" s="100">
        <v>0</v>
      </c>
      <c r="O15" s="87"/>
      <c r="P15" s="70" t="s">
        <v>29</v>
      </c>
      <c r="Y15" s="66" t="e">
        <f t="shared" si="0"/>
        <v>#DIV/0!</v>
      </c>
      <c r="Z15" s="66" t="e">
        <f t="shared" si="1"/>
        <v>#DIV/0!</v>
      </c>
      <c r="AA15" s="66" t="e">
        <f t="shared" si="2"/>
        <v>#DIV/0!</v>
      </c>
      <c r="AB15" s="121"/>
      <c r="AC15" s="121"/>
      <c r="AD15" s="121"/>
    </row>
    <row r="16" spans="2:30" ht="34.5" customHeight="1">
      <c r="B16" s="70" t="s">
        <v>30</v>
      </c>
      <c r="C16" s="96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00">
        <v>0</v>
      </c>
      <c r="M16" s="100">
        <v>0</v>
      </c>
      <c r="N16" s="100">
        <v>0</v>
      </c>
      <c r="O16" s="87"/>
      <c r="P16" s="70" t="s">
        <v>30</v>
      </c>
      <c r="Y16" s="66" t="e">
        <f t="shared" si="0"/>
        <v>#DIV/0!</v>
      </c>
      <c r="Z16" s="66" t="e">
        <f t="shared" si="1"/>
        <v>#DIV/0!</v>
      </c>
      <c r="AA16" s="66" t="e">
        <f t="shared" si="2"/>
        <v>#DIV/0!</v>
      </c>
      <c r="AB16" s="121"/>
      <c r="AC16" s="121"/>
      <c r="AD16" s="121"/>
    </row>
    <row r="17" spans="2:30" ht="34.5" customHeight="1">
      <c r="B17" s="70" t="s">
        <v>60</v>
      </c>
      <c r="C17" s="96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00">
        <v>0</v>
      </c>
      <c r="M17" s="100">
        <v>0</v>
      </c>
      <c r="N17" s="100">
        <v>0</v>
      </c>
      <c r="O17" s="87"/>
      <c r="P17" s="70" t="s">
        <v>60</v>
      </c>
      <c r="Y17" s="66" t="e">
        <f t="shared" si="0"/>
        <v>#DIV/0!</v>
      </c>
      <c r="Z17" s="66" t="e">
        <f t="shared" si="1"/>
        <v>#DIV/0!</v>
      </c>
      <c r="AA17" s="66" t="e">
        <f t="shared" si="2"/>
        <v>#DIV/0!</v>
      </c>
      <c r="AB17" s="121"/>
      <c r="AC17" s="121"/>
      <c r="AD17" s="121"/>
    </row>
    <row r="18" spans="2:30" ht="34.5" customHeight="1">
      <c r="B18" s="70" t="s">
        <v>61</v>
      </c>
      <c r="C18" s="96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0">
        <v>0</v>
      </c>
      <c r="M18" s="100">
        <v>0</v>
      </c>
      <c r="N18" s="100">
        <v>0</v>
      </c>
      <c r="O18" s="87"/>
      <c r="P18" s="70" t="s">
        <v>61</v>
      </c>
      <c r="Y18" s="66" t="e">
        <f t="shared" si="0"/>
        <v>#DIV/0!</v>
      </c>
      <c r="Z18" s="66" t="e">
        <f t="shared" si="1"/>
        <v>#DIV/0!</v>
      </c>
      <c r="AA18" s="66" t="e">
        <f t="shared" si="2"/>
        <v>#DIV/0!</v>
      </c>
      <c r="AB18" s="121"/>
      <c r="AC18" s="121"/>
      <c r="AD18" s="121"/>
    </row>
    <row r="19" spans="2:30" ht="34.5" customHeight="1">
      <c r="B19" s="70" t="s">
        <v>62</v>
      </c>
      <c r="C19" s="96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0">
        <v>0</v>
      </c>
      <c r="M19" s="100">
        <v>0</v>
      </c>
      <c r="N19" s="100">
        <v>0</v>
      </c>
      <c r="O19" s="87"/>
      <c r="P19" s="70" t="s">
        <v>62</v>
      </c>
      <c r="Y19" s="66" t="e">
        <f t="shared" si="0"/>
        <v>#DIV/0!</v>
      </c>
      <c r="Z19" s="66" t="e">
        <f t="shared" si="1"/>
        <v>#DIV/0!</v>
      </c>
      <c r="AA19" s="66" t="e">
        <f t="shared" si="2"/>
        <v>#DIV/0!</v>
      </c>
      <c r="AB19" s="121"/>
      <c r="AC19" s="121"/>
      <c r="AD19" s="121"/>
    </row>
    <row r="20" spans="2:30" ht="34.5" customHeight="1">
      <c r="B20" s="70" t="s">
        <v>63</v>
      </c>
      <c r="C20" s="96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0">
        <v>0</v>
      </c>
      <c r="M20" s="100">
        <v>0</v>
      </c>
      <c r="N20" s="100">
        <v>0</v>
      </c>
      <c r="O20" s="87"/>
      <c r="P20" s="70" t="s">
        <v>63</v>
      </c>
      <c r="Y20" s="66" t="e">
        <f t="shared" si="0"/>
        <v>#DIV/0!</v>
      </c>
      <c r="Z20" s="66" t="e">
        <f t="shared" si="1"/>
        <v>#DIV/0!</v>
      </c>
      <c r="AA20" s="66" t="e">
        <f t="shared" si="2"/>
        <v>#DIV/0!</v>
      </c>
      <c r="AB20" s="121"/>
      <c r="AC20" s="121"/>
      <c r="AD20" s="121"/>
    </row>
    <row r="21" spans="2:30" ht="34.5" customHeight="1">
      <c r="B21" s="70" t="s">
        <v>64</v>
      </c>
      <c r="C21" s="96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0">
        <v>0</v>
      </c>
      <c r="M21" s="100">
        <v>0</v>
      </c>
      <c r="N21" s="100">
        <v>0</v>
      </c>
      <c r="O21" s="87"/>
      <c r="P21" s="70" t="s">
        <v>64</v>
      </c>
      <c r="Y21" s="66" t="e">
        <f t="shared" si="0"/>
        <v>#DIV/0!</v>
      </c>
      <c r="Z21" s="66" t="e">
        <f t="shared" si="1"/>
        <v>#DIV/0!</v>
      </c>
      <c r="AA21" s="66" t="e">
        <f t="shared" si="2"/>
        <v>#DIV/0!</v>
      </c>
      <c r="AB21" s="121"/>
      <c r="AC21" s="121"/>
      <c r="AD21" s="121"/>
    </row>
    <row r="22" spans="2:30" ht="34.5" customHeight="1">
      <c r="B22" s="70" t="s">
        <v>65</v>
      </c>
      <c r="C22" s="96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100">
        <v>0</v>
      </c>
      <c r="M22" s="100">
        <v>0</v>
      </c>
      <c r="N22" s="100">
        <v>0</v>
      </c>
      <c r="O22" s="87"/>
      <c r="P22" s="70" t="s">
        <v>65</v>
      </c>
      <c r="Y22" s="66" t="e">
        <f t="shared" si="0"/>
        <v>#DIV/0!</v>
      </c>
      <c r="Z22" s="66" t="e">
        <f t="shared" si="1"/>
        <v>#DIV/0!</v>
      </c>
      <c r="AA22" s="66" t="e">
        <f t="shared" si="2"/>
        <v>#DIV/0!</v>
      </c>
      <c r="AB22" s="121"/>
      <c r="AC22" s="121"/>
      <c r="AD22" s="121"/>
    </row>
    <row r="23" spans="2:30" ht="34.5" customHeight="1">
      <c r="B23" s="70" t="s">
        <v>66</v>
      </c>
      <c r="C23" s="96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100">
        <v>0</v>
      </c>
      <c r="M23" s="100">
        <v>0</v>
      </c>
      <c r="N23" s="100">
        <v>0</v>
      </c>
      <c r="O23" s="87"/>
      <c r="P23" s="70" t="s">
        <v>66</v>
      </c>
      <c r="Y23" s="66" t="e">
        <f t="shared" si="0"/>
        <v>#DIV/0!</v>
      </c>
      <c r="Z23" s="66" t="e">
        <f t="shared" si="1"/>
        <v>#DIV/0!</v>
      </c>
      <c r="AA23" s="66" t="e">
        <f t="shared" si="2"/>
        <v>#DIV/0!</v>
      </c>
      <c r="AB23" s="121"/>
      <c r="AC23" s="121"/>
      <c r="AD23" s="121"/>
    </row>
    <row r="24" spans="2:30" ht="52.5" customHeight="1">
      <c r="B24" s="71" t="s">
        <v>67</v>
      </c>
      <c r="C24" s="96"/>
      <c r="D24" s="98">
        <f aca="true" t="shared" si="3" ref="D24:K24">SUM(D11:D23)</f>
        <v>0</v>
      </c>
      <c r="E24" s="98">
        <f t="shared" si="3"/>
        <v>0</v>
      </c>
      <c r="F24" s="98">
        <f t="shared" si="3"/>
        <v>0</v>
      </c>
      <c r="G24" s="98">
        <f t="shared" si="3"/>
        <v>0</v>
      </c>
      <c r="H24" s="98">
        <f t="shared" si="3"/>
        <v>0</v>
      </c>
      <c r="I24" s="98">
        <f t="shared" si="3"/>
        <v>0</v>
      </c>
      <c r="J24" s="98">
        <f t="shared" si="3"/>
        <v>0</v>
      </c>
      <c r="K24" s="98">
        <f t="shared" si="3"/>
        <v>0</v>
      </c>
      <c r="L24" s="100">
        <v>0</v>
      </c>
      <c r="M24" s="100">
        <v>0</v>
      </c>
      <c r="N24" s="100">
        <v>0</v>
      </c>
      <c r="O24" s="87"/>
      <c r="P24" s="71" t="s">
        <v>67</v>
      </c>
      <c r="Y24" s="66" t="e">
        <f t="shared" si="0"/>
        <v>#DIV/0!</v>
      </c>
      <c r="Z24" s="66" t="e">
        <f t="shared" si="1"/>
        <v>#DIV/0!</v>
      </c>
      <c r="AA24" s="66" t="e">
        <f t="shared" si="2"/>
        <v>#DIV/0!</v>
      </c>
      <c r="AB24" s="121" t="e">
        <f>L24-Y24</f>
        <v>#DIV/0!</v>
      </c>
      <c r="AC24" s="121" t="e">
        <f>M24-Z24</f>
        <v>#DIV/0!</v>
      </c>
      <c r="AD24" s="121" t="e">
        <f>N24-AA24</f>
        <v>#DIV/0!</v>
      </c>
    </row>
    <row r="25" spans="2:30" ht="52.5" customHeight="1">
      <c r="B25" s="70" t="s">
        <v>31</v>
      </c>
      <c r="C25" s="96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0">
        <v>0</v>
      </c>
      <c r="M25" s="100">
        <v>0</v>
      </c>
      <c r="N25" s="100">
        <v>0</v>
      </c>
      <c r="O25" s="87"/>
      <c r="P25" s="70" t="s">
        <v>31</v>
      </c>
      <c r="Y25" s="66" t="e">
        <f t="shared" si="0"/>
        <v>#DIV/0!</v>
      </c>
      <c r="Z25" s="66" t="e">
        <f t="shared" si="1"/>
        <v>#DIV/0!</v>
      </c>
      <c r="AA25" s="66" t="e">
        <f t="shared" si="2"/>
        <v>#DIV/0!</v>
      </c>
      <c r="AB25" s="121"/>
      <c r="AC25" s="121"/>
      <c r="AD25" s="121"/>
    </row>
    <row r="26" spans="2:30" ht="34.5" customHeight="1">
      <c r="B26" s="70" t="s">
        <v>32</v>
      </c>
      <c r="C26" s="96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0">
        <v>0</v>
      </c>
      <c r="M26" s="100">
        <v>0</v>
      </c>
      <c r="N26" s="100">
        <v>0</v>
      </c>
      <c r="O26" s="87"/>
      <c r="P26" s="70" t="s">
        <v>32</v>
      </c>
      <c r="Y26" s="66" t="e">
        <f t="shared" si="0"/>
        <v>#DIV/0!</v>
      </c>
      <c r="Z26" s="66" t="e">
        <f t="shared" si="1"/>
        <v>#DIV/0!</v>
      </c>
      <c r="AA26" s="66" t="e">
        <f t="shared" si="2"/>
        <v>#DIV/0!</v>
      </c>
      <c r="AB26" s="121"/>
      <c r="AC26" s="121"/>
      <c r="AD26" s="121"/>
    </row>
    <row r="27" spans="2:30" ht="34.5" customHeight="1">
      <c r="B27" s="70" t="s">
        <v>71</v>
      </c>
      <c r="C27" s="96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0">
        <v>0</v>
      </c>
      <c r="M27" s="100">
        <v>0</v>
      </c>
      <c r="N27" s="100">
        <v>0</v>
      </c>
      <c r="O27" s="87"/>
      <c r="P27" s="70" t="s">
        <v>71</v>
      </c>
      <c r="Y27" s="66" t="e">
        <f t="shared" si="0"/>
        <v>#DIV/0!</v>
      </c>
      <c r="Z27" s="66" t="e">
        <f t="shared" si="1"/>
        <v>#DIV/0!</v>
      </c>
      <c r="AA27" s="66" t="e">
        <f t="shared" si="2"/>
        <v>#DIV/0!</v>
      </c>
      <c r="AB27" s="121"/>
      <c r="AC27" s="121"/>
      <c r="AD27" s="121"/>
    </row>
    <row r="28" spans="2:30" ht="34.5" customHeight="1">
      <c r="B28" s="70" t="s">
        <v>33</v>
      </c>
      <c r="C28" s="96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100">
        <v>0</v>
      </c>
      <c r="N28" s="100">
        <v>0</v>
      </c>
      <c r="O28" s="87"/>
      <c r="P28" s="70" t="s">
        <v>33</v>
      </c>
      <c r="Y28" s="66" t="e">
        <f t="shared" si="0"/>
        <v>#DIV/0!</v>
      </c>
      <c r="Z28" s="66" t="e">
        <f t="shared" si="1"/>
        <v>#DIV/0!</v>
      </c>
      <c r="AA28" s="66" t="e">
        <f t="shared" si="2"/>
        <v>#DIV/0!</v>
      </c>
      <c r="AB28" s="121"/>
      <c r="AC28" s="121"/>
      <c r="AD28" s="121"/>
    </row>
    <row r="29" spans="2:30" ht="34.5" customHeight="1">
      <c r="B29" s="70" t="s">
        <v>34</v>
      </c>
      <c r="C29" s="96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0">
        <v>0</v>
      </c>
      <c r="M29" s="100">
        <v>0</v>
      </c>
      <c r="N29" s="100">
        <v>0</v>
      </c>
      <c r="O29" s="87"/>
      <c r="P29" s="70" t="s">
        <v>34</v>
      </c>
      <c r="Y29" s="66" t="e">
        <f t="shared" si="0"/>
        <v>#DIV/0!</v>
      </c>
      <c r="Z29" s="66" t="e">
        <f t="shared" si="1"/>
        <v>#DIV/0!</v>
      </c>
      <c r="AA29" s="66" t="e">
        <f t="shared" si="2"/>
        <v>#DIV/0!</v>
      </c>
      <c r="AB29" s="121"/>
      <c r="AC29" s="121"/>
      <c r="AD29" s="121"/>
    </row>
    <row r="30" spans="2:30" ht="34.5" customHeight="1">
      <c r="B30" s="70" t="s">
        <v>35</v>
      </c>
      <c r="C30" s="96"/>
      <c r="D30" s="98">
        <v>704</v>
      </c>
      <c r="E30" s="98">
        <v>0</v>
      </c>
      <c r="F30" s="98">
        <v>704</v>
      </c>
      <c r="G30" s="98">
        <v>0</v>
      </c>
      <c r="H30" s="98">
        <v>704</v>
      </c>
      <c r="I30" s="98">
        <v>0</v>
      </c>
      <c r="J30" s="98">
        <v>704</v>
      </c>
      <c r="K30" s="98">
        <v>0</v>
      </c>
      <c r="L30" s="100">
        <f>ROUND(H30/D30*100,1)</f>
        <v>100</v>
      </c>
      <c r="M30" s="100">
        <v>0</v>
      </c>
      <c r="N30" s="100">
        <f>ROUND(J30/F30*100,1)</f>
        <v>100</v>
      </c>
      <c r="O30" s="87"/>
      <c r="P30" s="70" t="s">
        <v>35</v>
      </c>
      <c r="Y30" s="66">
        <f t="shared" si="0"/>
        <v>100</v>
      </c>
      <c r="Z30" s="66" t="e">
        <f t="shared" si="1"/>
        <v>#DIV/0!</v>
      </c>
      <c r="AA30" s="66">
        <f t="shared" si="2"/>
        <v>100</v>
      </c>
      <c r="AB30" s="121"/>
      <c r="AC30" s="121"/>
      <c r="AD30" s="121"/>
    </row>
    <row r="31" spans="2:30" ht="52.5" customHeight="1">
      <c r="B31" s="71" t="s">
        <v>68</v>
      </c>
      <c r="C31" s="96"/>
      <c r="D31" s="98">
        <f aca="true" t="shared" si="4" ref="D31:K31">SUM(D25:D30)</f>
        <v>704</v>
      </c>
      <c r="E31" s="98">
        <f t="shared" si="4"/>
        <v>0</v>
      </c>
      <c r="F31" s="98">
        <f t="shared" si="4"/>
        <v>704</v>
      </c>
      <c r="G31" s="98">
        <f t="shared" si="4"/>
        <v>0</v>
      </c>
      <c r="H31" s="98">
        <f t="shared" si="4"/>
        <v>704</v>
      </c>
      <c r="I31" s="98">
        <f t="shared" si="4"/>
        <v>0</v>
      </c>
      <c r="J31" s="98">
        <f t="shared" si="4"/>
        <v>704</v>
      </c>
      <c r="K31" s="98">
        <f t="shared" si="4"/>
        <v>0</v>
      </c>
      <c r="L31" s="100">
        <f>ROUND(H31/D31*100,1)</f>
        <v>100</v>
      </c>
      <c r="M31" s="100">
        <v>0</v>
      </c>
      <c r="N31" s="100">
        <f>ROUND(J31/F31*100,1)</f>
        <v>100</v>
      </c>
      <c r="O31" s="87"/>
      <c r="P31" s="71" t="s">
        <v>68</v>
      </c>
      <c r="Y31" s="66">
        <f t="shared" si="0"/>
        <v>100</v>
      </c>
      <c r="Z31" s="66" t="e">
        <f t="shared" si="1"/>
        <v>#DIV/0!</v>
      </c>
      <c r="AA31" s="66">
        <f t="shared" si="2"/>
        <v>100</v>
      </c>
      <c r="AB31" s="121">
        <f>L31-Y31</f>
        <v>0</v>
      </c>
      <c r="AC31" s="121" t="e">
        <f>M31-Z31</f>
        <v>#DIV/0!</v>
      </c>
      <c r="AD31" s="121">
        <f>N31-AA31</f>
        <v>0</v>
      </c>
    </row>
    <row r="32" spans="2:30" ht="52.5" customHeight="1">
      <c r="B32" s="71" t="s">
        <v>69</v>
      </c>
      <c r="C32" s="96"/>
      <c r="D32" s="98">
        <f aca="true" t="shared" si="5" ref="D32:K32">D24+D31</f>
        <v>704</v>
      </c>
      <c r="E32" s="98">
        <f t="shared" si="5"/>
        <v>0</v>
      </c>
      <c r="F32" s="98">
        <f t="shared" si="5"/>
        <v>704</v>
      </c>
      <c r="G32" s="98">
        <f t="shared" si="5"/>
        <v>0</v>
      </c>
      <c r="H32" s="98">
        <f t="shared" si="5"/>
        <v>704</v>
      </c>
      <c r="I32" s="98">
        <f t="shared" si="5"/>
        <v>0</v>
      </c>
      <c r="J32" s="98">
        <f t="shared" si="5"/>
        <v>704</v>
      </c>
      <c r="K32" s="98">
        <f t="shared" si="5"/>
        <v>0</v>
      </c>
      <c r="L32" s="100">
        <f>ROUND(H32/D32*100,1)</f>
        <v>100</v>
      </c>
      <c r="M32" s="100">
        <v>0</v>
      </c>
      <c r="N32" s="100">
        <f>ROUND(J32/F32*100,1)</f>
        <v>100</v>
      </c>
      <c r="O32" s="87"/>
      <c r="P32" s="71" t="s">
        <v>69</v>
      </c>
      <c r="Y32" s="66">
        <f t="shared" si="0"/>
        <v>100</v>
      </c>
      <c r="Z32" s="66" t="e">
        <f t="shared" si="1"/>
        <v>#DIV/0!</v>
      </c>
      <c r="AA32" s="66">
        <f t="shared" si="2"/>
        <v>100</v>
      </c>
      <c r="AB32" s="121">
        <f>L32-Y32</f>
        <v>0</v>
      </c>
      <c r="AC32" s="121" t="e">
        <f>M32-Z32</f>
        <v>#DIV/0!</v>
      </c>
      <c r="AD32" s="121">
        <f>N32-AA32</f>
        <v>0</v>
      </c>
    </row>
    <row r="33" spans="1:16" ht="25.5" customHeight="1" thickBot="1">
      <c r="A33" s="7"/>
      <c r="B33" s="72"/>
      <c r="C33" s="97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8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23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:K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54</v>
      </c>
      <c r="C6" s="51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4" t="s">
        <v>88</v>
      </c>
      <c r="V7" s="124"/>
      <c r="W7" s="124"/>
      <c r="X7" s="124"/>
      <c r="Y7" s="124" t="s">
        <v>89</v>
      </c>
      <c r="Z7" s="124"/>
      <c r="AA7" s="124"/>
      <c r="AB7" s="124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13"/>
      <c r="V8" s="113"/>
      <c r="W8" s="113"/>
      <c r="X8" s="114" t="s">
        <v>6</v>
      </c>
      <c r="Y8" s="113"/>
      <c r="Z8" s="113"/>
      <c r="AA8" s="113"/>
      <c r="AB8" s="114" t="s">
        <v>6</v>
      </c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  <c r="U9" s="117" t="s">
        <v>7</v>
      </c>
      <c r="V9" s="117" t="s">
        <v>8</v>
      </c>
      <c r="W9" s="117" t="s">
        <v>9</v>
      </c>
      <c r="X9" s="117" t="s">
        <v>10</v>
      </c>
      <c r="Y9" s="117" t="s">
        <v>7</v>
      </c>
      <c r="Z9" s="117" t="s">
        <v>8</v>
      </c>
      <c r="AA9" s="117" t="s">
        <v>9</v>
      </c>
      <c r="AB9" s="117" t="s">
        <v>10</v>
      </c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  <c r="U10" s="115" t="s">
        <v>14</v>
      </c>
      <c r="V10" s="115" t="s">
        <v>15</v>
      </c>
      <c r="W10" s="115" t="s">
        <v>16</v>
      </c>
      <c r="X10" s="116" t="s">
        <v>17</v>
      </c>
      <c r="Y10" s="115" t="s">
        <v>18</v>
      </c>
      <c r="Z10" s="115" t="s">
        <v>19</v>
      </c>
      <c r="AA10" s="115" t="s">
        <v>20</v>
      </c>
      <c r="AB10" s="116" t="s">
        <v>21</v>
      </c>
    </row>
    <row r="11" spans="1:34" s="20" customFormat="1" ht="52.5" customHeight="1">
      <c r="A11" s="19"/>
      <c r="B11" s="70" t="s">
        <v>25</v>
      </c>
      <c r="C11" s="39"/>
      <c r="D11" s="67">
        <v>50150641</v>
      </c>
      <c r="E11" s="67">
        <v>2751802</v>
      </c>
      <c r="F11" s="67">
        <v>52902443</v>
      </c>
      <c r="G11" s="67">
        <v>624877</v>
      </c>
      <c r="H11" s="67">
        <v>49556904</v>
      </c>
      <c r="I11" s="67">
        <v>640578</v>
      </c>
      <c r="J11" s="67">
        <v>50197482</v>
      </c>
      <c r="K11" s="67">
        <v>634250</v>
      </c>
      <c r="L11" s="68">
        <f>ROUND(H11/D11*100,1)</f>
        <v>98.8</v>
      </c>
      <c r="M11" s="68">
        <f>ROUND(I11/E11*100,1)</f>
        <v>23.3</v>
      </c>
      <c r="N11" s="75">
        <f>ROUND(J11/F11*100,1)</f>
        <v>94.9</v>
      </c>
      <c r="O11" s="77"/>
      <c r="P11" s="70" t="s">
        <v>25</v>
      </c>
      <c r="Q11" s="19"/>
      <c r="S11" s="20" t="str">
        <f>IF(F11=SUM(D11:E11),"○","×")</f>
        <v>○</v>
      </c>
      <c r="T11" s="20" t="str">
        <f>IF(J11=SUM(H11:I11),"○","×")</f>
        <v>○</v>
      </c>
      <c r="U11" s="20" t="str">
        <f>IF(D11=その１!D11+その２１!D11+その２７!D11,"○","×")</f>
        <v>○</v>
      </c>
      <c r="V11" s="20" t="str">
        <f>IF(E11=その１!E11+その２１!E11+その２７!E11,"○","×")</f>
        <v>○</v>
      </c>
      <c r="W11" s="20" t="str">
        <f>IF(F11=その１!F11+その２１!F11+その２７!F11,"○","×")</f>
        <v>○</v>
      </c>
      <c r="X11" s="20" t="str">
        <f>IF(G11=その１!G11+その２１!G11+その２７!G11,"○","×")</f>
        <v>○</v>
      </c>
      <c r="Y11" s="20" t="str">
        <f>IF(H11=その１!H11+その２１!H11+その２７!H11,"○","×")</f>
        <v>○</v>
      </c>
      <c r="Z11" s="20" t="str">
        <f>IF(I11=その１!I11+その２１!I11+その２７!I11,"○","×")</f>
        <v>○</v>
      </c>
      <c r="AA11" s="20" t="str">
        <f>IF(J11=その１!J11+その２１!J11+その２７!J11,"○","×")</f>
        <v>○</v>
      </c>
      <c r="AB11" s="20" t="str">
        <f>IF(K11=その１!K11+その２１!K11+その２７!K11,"○","×")</f>
        <v>○</v>
      </c>
      <c r="AC11" s="118">
        <f>ROUND(H11/D11*100,1)</f>
        <v>98.8</v>
      </c>
      <c r="AD11" s="118">
        <f>ROUND(I11/E11*100,1)</f>
        <v>23.3</v>
      </c>
      <c r="AE11" s="118">
        <f>ROUND(J11/F11*100,1)</f>
        <v>94.9</v>
      </c>
      <c r="AF11" s="120"/>
      <c r="AG11" s="120"/>
      <c r="AH11" s="120"/>
    </row>
    <row r="12" spans="2:34" ht="34.5" customHeight="1">
      <c r="B12" s="70" t="s">
        <v>26</v>
      </c>
      <c r="C12" s="94"/>
      <c r="D12" s="98">
        <v>16919225</v>
      </c>
      <c r="E12" s="98">
        <v>1113500</v>
      </c>
      <c r="F12" s="98">
        <v>18032725</v>
      </c>
      <c r="G12" s="98">
        <v>193554</v>
      </c>
      <c r="H12" s="98">
        <v>16734948</v>
      </c>
      <c r="I12" s="98">
        <v>294728</v>
      </c>
      <c r="J12" s="98">
        <v>17029676</v>
      </c>
      <c r="K12" s="98">
        <v>192973</v>
      </c>
      <c r="L12" s="100">
        <f aca="true" t="shared" si="0" ref="L12:L32">ROUND(H12/D12*100,1)</f>
        <v>98.9</v>
      </c>
      <c r="M12" s="100">
        <f aca="true" t="shared" si="1" ref="M12:M32">ROUND(I12/E12*100,1)</f>
        <v>26.5</v>
      </c>
      <c r="N12" s="100">
        <f aca="true" t="shared" si="2" ref="N12:N32">ROUND(J12/F12*100,1)</f>
        <v>94.4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U12" s="20" t="str">
        <f>IF(D12=その１!D12+その２１!D12+その２７!D12,"○","×")</f>
        <v>○</v>
      </c>
      <c r="V12" s="20" t="str">
        <f>IF(E12=その１!E12+その２１!E12+その２７!E12,"○","×")</f>
        <v>○</v>
      </c>
      <c r="W12" s="20" t="str">
        <f>IF(F12=その１!F12+その２１!F12+その２７!F12,"○","×")</f>
        <v>○</v>
      </c>
      <c r="X12" s="20" t="str">
        <f>IF(G12=その１!G12+その２１!G12+その２７!G12,"○","×")</f>
        <v>○</v>
      </c>
      <c r="Y12" s="20" t="str">
        <f>IF(H12=その１!H12+その２１!H12+その２７!H12,"○","×")</f>
        <v>○</v>
      </c>
      <c r="Z12" s="20" t="str">
        <f>IF(I12=その１!I12+その２１!I12+その２７!I12,"○","×")</f>
        <v>○</v>
      </c>
      <c r="AA12" s="20" t="str">
        <f>IF(J12=その１!J12+その２１!J12+その２７!J12,"○","×")</f>
        <v>○</v>
      </c>
      <c r="AB12" s="20" t="str">
        <f>IF(K12=その１!K12+その２１!K12+その２７!K12,"○","×")</f>
        <v>○</v>
      </c>
      <c r="AC12" s="118">
        <f aca="true" t="shared" si="5" ref="AC12:AC32">ROUND(H12/D12*100,1)</f>
        <v>98.9</v>
      </c>
      <c r="AD12" s="118">
        <f aca="true" t="shared" si="6" ref="AD12:AD32">ROUND(I12/E12*100,1)</f>
        <v>26.5</v>
      </c>
      <c r="AE12" s="118">
        <f aca="true" t="shared" si="7" ref="AE12:AE32">ROUND(J12/F12*100,1)</f>
        <v>94.4</v>
      </c>
      <c r="AF12" s="120"/>
      <c r="AG12" s="120"/>
      <c r="AH12" s="120"/>
    </row>
    <row r="13" spans="2:34" ht="34.5" customHeight="1">
      <c r="B13" s="70" t="s">
        <v>27</v>
      </c>
      <c r="C13" s="94"/>
      <c r="D13" s="98">
        <v>18353117</v>
      </c>
      <c r="E13" s="98">
        <v>839509</v>
      </c>
      <c r="F13" s="98">
        <v>19192626</v>
      </c>
      <c r="G13" s="98">
        <v>377497</v>
      </c>
      <c r="H13" s="98">
        <v>18146977</v>
      </c>
      <c r="I13" s="98">
        <v>149154</v>
      </c>
      <c r="J13" s="98">
        <v>18296131</v>
      </c>
      <c r="K13" s="98">
        <v>377497</v>
      </c>
      <c r="L13" s="100">
        <f t="shared" si="0"/>
        <v>98.9</v>
      </c>
      <c r="M13" s="100">
        <f t="shared" si="1"/>
        <v>17.8</v>
      </c>
      <c r="N13" s="100">
        <f t="shared" si="2"/>
        <v>95.3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U13" s="20" t="str">
        <f>IF(D13=その１!D13+その２１!D13+その２７!D13,"○","×")</f>
        <v>○</v>
      </c>
      <c r="V13" s="20" t="str">
        <f>IF(E13=その１!E13+その２１!E13+その２７!E13,"○","×")</f>
        <v>○</v>
      </c>
      <c r="W13" s="20" t="str">
        <f>IF(F13=その１!F13+その２１!F13+その２７!F13,"○","×")</f>
        <v>○</v>
      </c>
      <c r="X13" s="20" t="str">
        <f>IF(G13=その１!G13+その２１!G13+その２７!G13,"○","×")</f>
        <v>○</v>
      </c>
      <c r="Y13" s="20" t="str">
        <f>IF(H13=その１!H13+その２１!H13+その２７!H13,"○","×")</f>
        <v>○</v>
      </c>
      <c r="Z13" s="20" t="str">
        <f>IF(I13=その１!I13+その２１!I13+その２７!I13,"○","×")</f>
        <v>○</v>
      </c>
      <c r="AA13" s="20" t="str">
        <f>IF(J13=その１!J13+その２１!J13+その２７!J13,"○","×")</f>
        <v>○</v>
      </c>
      <c r="AB13" s="20" t="str">
        <f>IF(K13=その１!K13+その２１!K13+その２７!K13,"○","×")</f>
        <v>○</v>
      </c>
      <c r="AC13" s="118">
        <f t="shared" si="5"/>
        <v>98.9</v>
      </c>
      <c r="AD13" s="118">
        <f t="shared" si="6"/>
        <v>17.8</v>
      </c>
      <c r="AE13" s="118">
        <f t="shared" si="7"/>
        <v>95.3</v>
      </c>
      <c r="AF13" s="120"/>
      <c r="AG13" s="120"/>
      <c r="AH13" s="120"/>
    </row>
    <row r="14" spans="2:34" ht="34.5" customHeight="1">
      <c r="B14" s="70" t="s">
        <v>28</v>
      </c>
      <c r="C14" s="94"/>
      <c r="D14" s="98">
        <v>10787593</v>
      </c>
      <c r="E14" s="98">
        <v>711568</v>
      </c>
      <c r="F14" s="98">
        <v>11499161</v>
      </c>
      <c r="G14" s="98">
        <v>99983</v>
      </c>
      <c r="H14" s="98">
        <v>10649653</v>
      </c>
      <c r="I14" s="98">
        <v>174208</v>
      </c>
      <c r="J14" s="98">
        <v>10823861</v>
      </c>
      <c r="K14" s="98">
        <v>99683</v>
      </c>
      <c r="L14" s="100">
        <f t="shared" si="0"/>
        <v>98.7</v>
      </c>
      <c r="M14" s="100">
        <f t="shared" si="1"/>
        <v>24.5</v>
      </c>
      <c r="N14" s="100">
        <f t="shared" si="2"/>
        <v>94.1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U14" s="20" t="str">
        <f>IF(D14=その１!D14+その２１!D14+その２７!D14,"○","×")</f>
        <v>○</v>
      </c>
      <c r="V14" s="20" t="str">
        <f>IF(E14=その１!E14+その２１!E14+その２７!E14,"○","×")</f>
        <v>○</v>
      </c>
      <c r="W14" s="20" t="str">
        <f>IF(F14=その１!F14+その２１!F14+その２７!F14,"○","×")</f>
        <v>○</v>
      </c>
      <c r="X14" s="20" t="str">
        <f>IF(G14=その１!G14+その２１!G14+その２７!G14,"○","×")</f>
        <v>○</v>
      </c>
      <c r="Y14" s="20" t="str">
        <f>IF(H14=その１!H14+その２１!H14+その２７!H14,"○","×")</f>
        <v>○</v>
      </c>
      <c r="Z14" s="20" t="str">
        <f>IF(I14=その１!I14+その２１!I14+その２７!I14,"○","×")</f>
        <v>○</v>
      </c>
      <c r="AA14" s="20" t="str">
        <f>IF(J14=その１!J14+その２１!J14+その２７!J14,"○","×")</f>
        <v>○</v>
      </c>
      <c r="AB14" s="20" t="str">
        <f>IF(K14=その１!K14+その２１!K14+その２７!K14,"○","×")</f>
        <v>○</v>
      </c>
      <c r="AC14" s="118">
        <f t="shared" si="5"/>
        <v>98.7</v>
      </c>
      <c r="AD14" s="118">
        <f t="shared" si="6"/>
        <v>24.5</v>
      </c>
      <c r="AE14" s="118">
        <f t="shared" si="7"/>
        <v>94.1</v>
      </c>
      <c r="AF14" s="120"/>
      <c r="AG14" s="120"/>
      <c r="AH14" s="120"/>
    </row>
    <row r="15" spans="2:34" ht="34.5" customHeight="1">
      <c r="B15" s="70" t="s">
        <v>29</v>
      </c>
      <c r="C15" s="94"/>
      <c r="D15" s="98">
        <v>21018188</v>
      </c>
      <c r="E15" s="98">
        <v>1417525</v>
      </c>
      <c r="F15" s="98">
        <v>22435713</v>
      </c>
      <c r="G15" s="98">
        <v>273705</v>
      </c>
      <c r="H15" s="98">
        <v>20680742</v>
      </c>
      <c r="I15" s="98">
        <v>451839</v>
      </c>
      <c r="J15" s="98">
        <v>21132581</v>
      </c>
      <c r="K15" s="98">
        <v>272884</v>
      </c>
      <c r="L15" s="100">
        <f t="shared" si="0"/>
        <v>98.4</v>
      </c>
      <c r="M15" s="100">
        <f t="shared" si="1"/>
        <v>31.9</v>
      </c>
      <c r="N15" s="100">
        <f t="shared" si="2"/>
        <v>94.2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U15" s="20" t="str">
        <f>IF(D15=その１!D15+その２１!D15+その２７!D15,"○","×")</f>
        <v>○</v>
      </c>
      <c r="V15" s="20" t="str">
        <f>IF(E15=その１!E15+その２１!E15+その２７!E15,"○","×")</f>
        <v>○</v>
      </c>
      <c r="W15" s="20" t="str">
        <f>IF(F15=その１!F15+その２１!F15+その２７!F15,"○","×")</f>
        <v>○</v>
      </c>
      <c r="X15" s="20" t="str">
        <f>IF(G15=その１!G15+その２１!G15+その２７!G15,"○","×")</f>
        <v>○</v>
      </c>
      <c r="Y15" s="20" t="str">
        <f>IF(H15=その１!H15+その２１!H15+その２７!H15,"○","×")</f>
        <v>○</v>
      </c>
      <c r="Z15" s="20" t="str">
        <f>IF(I15=その１!I15+その２１!I15+その２７!I15,"○","×")</f>
        <v>○</v>
      </c>
      <c r="AA15" s="20" t="str">
        <f>IF(J15=その１!J15+その２１!J15+その２７!J15,"○","×")</f>
        <v>○</v>
      </c>
      <c r="AB15" s="20" t="str">
        <f>IF(K15=その１!K15+その２１!K15+その２７!K15,"○","×")</f>
        <v>○</v>
      </c>
      <c r="AC15" s="118">
        <f t="shared" si="5"/>
        <v>98.4</v>
      </c>
      <c r="AD15" s="118">
        <f t="shared" si="6"/>
        <v>31.9</v>
      </c>
      <c r="AE15" s="118">
        <f t="shared" si="7"/>
        <v>94.2</v>
      </c>
      <c r="AF15" s="120"/>
      <c r="AG15" s="120"/>
      <c r="AH15" s="120"/>
    </row>
    <row r="16" spans="2:34" ht="34.5" customHeight="1">
      <c r="B16" s="70" t="s">
        <v>30</v>
      </c>
      <c r="C16" s="94"/>
      <c r="D16" s="98">
        <v>12195244</v>
      </c>
      <c r="E16" s="98">
        <v>718141</v>
      </c>
      <c r="F16" s="98">
        <v>12913385</v>
      </c>
      <c r="G16" s="98">
        <v>201163</v>
      </c>
      <c r="H16" s="98">
        <v>12034901</v>
      </c>
      <c r="I16" s="98">
        <v>104484</v>
      </c>
      <c r="J16" s="98">
        <v>12139385</v>
      </c>
      <c r="K16" s="98">
        <v>201163</v>
      </c>
      <c r="L16" s="100">
        <f t="shared" si="0"/>
        <v>98.7</v>
      </c>
      <c r="M16" s="100">
        <f t="shared" si="1"/>
        <v>14.5</v>
      </c>
      <c r="N16" s="100">
        <f t="shared" si="2"/>
        <v>94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U16" s="20" t="str">
        <f>IF(D16=その１!D16+その２１!D16+その２７!D16,"○","×")</f>
        <v>○</v>
      </c>
      <c r="V16" s="20" t="str">
        <f>IF(E16=その１!E16+その２１!E16+その２７!E16,"○","×")</f>
        <v>○</v>
      </c>
      <c r="W16" s="20" t="str">
        <f>IF(F16=その１!F16+その２１!F16+その２７!F16,"○","×")</f>
        <v>○</v>
      </c>
      <c r="X16" s="20" t="str">
        <f>IF(G16=その１!G16+その２１!G16+その２７!G16,"○","×")</f>
        <v>○</v>
      </c>
      <c r="Y16" s="20" t="str">
        <f>IF(H16=その１!H16+その２１!H16+その２７!H16,"○","×")</f>
        <v>○</v>
      </c>
      <c r="Z16" s="20" t="str">
        <f>IF(I16=その１!I16+その２１!I16+その２７!I16,"○","×")</f>
        <v>○</v>
      </c>
      <c r="AA16" s="20" t="str">
        <f>IF(J16=その１!J16+その２１!J16+その２７!J16,"○","×")</f>
        <v>○</v>
      </c>
      <c r="AB16" s="20" t="str">
        <f>IF(K16=その１!K16+その２１!K16+その２７!K16,"○","×")</f>
        <v>○</v>
      </c>
      <c r="AC16" s="118">
        <f t="shared" si="5"/>
        <v>98.7</v>
      </c>
      <c r="AD16" s="118">
        <f t="shared" si="6"/>
        <v>14.5</v>
      </c>
      <c r="AE16" s="118">
        <f t="shared" si="7"/>
        <v>94</v>
      </c>
      <c r="AF16" s="120"/>
      <c r="AG16" s="120"/>
      <c r="AH16" s="120"/>
    </row>
    <row r="17" spans="2:34" ht="34.5" customHeight="1">
      <c r="B17" s="70" t="s">
        <v>60</v>
      </c>
      <c r="C17" s="94"/>
      <c r="D17" s="98">
        <v>12081869</v>
      </c>
      <c r="E17" s="98">
        <v>604936</v>
      </c>
      <c r="F17" s="98">
        <v>12686805</v>
      </c>
      <c r="G17" s="98">
        <v>167852</v>
      </c>
      <c r="H17" s="98">
        <v>11914778</v>
      </c>
      <c r="I17" s="98">
        <v>83131</v>
      </c>
      <c r="J17" s="98">
        <v>11997909</v>
      </c>
      <c r="K17" s="98">
        <v>167516</v>
      </c>
      <c r="L17" s="100">
        <f t="shared" si="0"/>
        <v>98.6</v>
      </c>
      <c r="M17" s="100">
        <f t="shared" si="1"/>
        <v>13.7</v>
      </c>
      <c r="N17" s="100">
        <f t="shared" si="2"/>
        <v>94.6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U17" s="20" t="str">
        <f>IF(D17=その１!D17+その２１!D17+その２７!D17,"○","×")</f>
        <v>○</v>
      </c>
      <c r="V17" s="20" t="str">
        <f>IF(E17=その１!E17+その２１!E17+その２７!E17,"○","×")</f>
        <v>○</v>
      </c>
      <c r="W17" s="20" t="str">
        <f>IF(F17=その１!F17+その２１!F17+その２７!F17,"○","×")</f>
        <v>○</v>
      </c>
      <c r="X17" s="20" t="str">
        <f>IF(G17=その１!G17+その２１!G17+その２７!G17,"○","×")</f>
        <v>○</v>
      </c>
      <c r="Y17" s="20" t="str">
        <f>IF(H17=その１!H17+その２１!H17+その２７!H17,"○","×")</f>
        <v>○</v>
      </c>
      <c r="Z17" s="20" t="str">
        <f>IF(I17=その１!I17+その２１!I17+その２７!I17,"○","×")</f>
        <v>○</v>
      </c>
      <c r="AA17" s="20" t="str">
        <f>IF(J17=その１!J17+その２１!J17+その２７!J17,"○","×")</f>
        <v>○</v>
      </c>
      <c r="AB17" s="20" t="str">
        <f>IF(K17=その１!K17+その２１!K17+その２７!K17,"○","×")</f>
        <v>○</v>
      </c>
      <c r="AC17" s="118">
        <f t="shared" si="5"/>
        <v>98.6</v>
      </c>
      <c r="AD17" s="118">
        <f t="shared" si="6"/>
        <v>13.7</v>
      </c>
      <c r="AE17" s="118">
        <f t="shared" si="7"/>
        <v>94.6</v>
      </c>
      <c r="AF17" s="120"/>
      <c r="AG17" s="120"/>
      <c r="AH17" s="120"/>
    </row>
    <row r="18" spans="2:34" ht="34.5" customHeight="1">
      <c r="B18" s="70" t="s">
        <v>61</v>
      </c>
      <c r="C18" s="94"/>
      <c r="D18" s="98">
        <v>13808957</v>
      </c>
      <c r="E18" s="98">
        <v>844225</v>
      </c>
      <c r="F18" s="98">
        <v>14653182</v>
      </c>
      <c r="G18" s="98">
        <v>132910</v>
      </c>
      <c r="H18" s="98">
        <v>13649248</v>
      </c>
      <c r="I18" s="98">
        <v>141408</v>
      </c>
      <c r="J18" s="98">
        <v>13790656</v>
      </c>
      <c r="K18" s="98">
        <v>132644</v>
      </c>
      <c r="L18" s="100">
        <f t="shared" si="0"/>
        <v>98.8</v>
      </c>
      <c r="M18" s="100">
        <f t="shared" si="1"/>
        <v>16.8</v>
      </c>
      <c r="N18" s="100">
        <f t="shared" si="2"/>
        <v>94.1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U18" s="20" t="str">
        <f>IF(D18=その１!D18+その２１!D18+その２７!D18,"○","×")</f>
        <v>○</v>
      </c>
      <c r="V18" s="20" t="str">
        <f>IF(E18=その１!E18+その２１!E18+その２７!E18,"○","×")</f>
        <v>○</v>
      </c>
      <c r="W18" s="20" t="str">
        <f>IF(F18=その１!F18+その２１!F18+その２７!F18,"○","×")</f>
        <v>○</v>
      </c>
      <c r="X18" s="20" t="str">
        <f>IF(G18=その１!G18+その２１!G18+その２７!G18,"○","×")</f>
        <v>○</v>
      </c>
      <c r="Y18" s="20" t="str">
        <f>IF(H18=その１!H18+その２１!H18+その２７!H18,"○","×")</f>
        <v>○</v>
      </c>
      <c r="Z18" s="20" t="str">
        <f>IF(I18=その１!I18+その２１!I18+その２７!I18,"○","×")</f>
        <v>○</v>
      </c>
      <c r="AA18" s="20" t="str">
        <f>IF(J18=その１!J18+その２１!J18+その２７!J18,"○","×")</f>
        <v>○</v>
      </c>
      <c r="AB18" s="20" t="str">
        <f>IF(K18=その１!K18+その２１!K18+その２７!K18,"○","×")</f>
        <v>○</v>
      </c>
      <c r="AC18" s="118">
        <f t="shared" si="5"/>
        <v>98.8</v>
      </c>
      <c r="AD18" s="118">
        <f t="shared" si="6"/>
        <v>16.8</v>
      </c>
      <c r="AE18" s="118">
        <f t="shared" si="7"/>
        <v>94.1</v>
      </c>
      <c r="AF18" s="120"/>
      <c r="AG18" s="120"/>
      <c r="AH18" s="120"/>
    </row>
    <row r="19" spans="2:34" ht="34.5" customHeight="1">
      <c r="B19" s="70" t="s">
        <v>62</v>
      </c>
      <c r="C19" s="94"/>
      <c r="D19" s="98">
        <v>8005169</v>
      </c>
      <c r="E19" s="98">
        <v>271875</v>
      </c>
      <c r="F19" s="98">
        <v>8277044</v>
      </c>
      <c r="G19" s="98">
        <v>117183</v>
      </c>
      <c r="H19" s="98">
        <v>7942458</v>
      </c>
      <c r="I19" s="98">
        <v>49188</v>
      </c>
      <c r="J19" s="98">
        <v>7991646</v>
      </c>
      <c r="K19" s="98">
        <v>117054</v>
      </c>
      <c r="L19" s="100">
        <f t="shared" si="0"/>
        <v>99.2</v>
      </c>
      <c r="M19" s="100">
        <f t="shared" si="1"/>
        <v>18.1</v>
      </c>
      <c r="N19" s="100">
        <f t="shared" si="2"/>
        <v>96.6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U19" s="20" t="str">
        <f>IF(D19=その１!D19+その２１!D19+その２７!D19,"○","×")</f>
        <v>○</v>
      </c>
      <c r="V19" s="20" t="str">
        <f>IF(E19=その１!E19+その２１!E19+その２７!E19,"○","×")</f>
        <v>○</v>
      </c>
      <c r="W19" s="20" t="str">
        <f>IF(F19=その１!F19+その２１!F19+その２７!F19,"○","×")</f>
        <v>○</v>
      </c>
      <c r="X19" s="20" t="str">
        <f>IF(G19=その１!G19+その２１!G19+その２７!G19,"○","×")</f>
        <v>○</v>
      </c>
      <c r="Y19" s="20" t="str">
        <f>IF(H19=その１!H19+その２１!H19+その２７!H19,"○","×")</f>
        <v>○</v>
      </c>
      <c r="Z19" s="20" t="str">
        <f>IF(I19=その１!I19+その２１!I19+その２７!I19,"○","×")</f>
        <v>○</v>
      </c>
      <c r="AA19" s="20" t="str">
        <f>IF(J19=その１!J19+その２１!J19+その２７!J19,"○","×")</f>
        <v>○</v>
      </c>
      <c r="AB19" s="20" t="str">
        <f>IF(K19=その１!K19+その２１!K19+その２７!K19,"○","×")</f>
        <v>○</v>
      </c>
      <c r="AC19" s="118">
        <f t="shared" si="5"/>
        <v>99.2</v>
      </c>
      <c r="AD19" s="118">
        <f t="shared" si="6"/>
        <v>18.1</v>
      </c>
      <c r="AE19" s="118">
        <f t="shared" si="7"/>
        <v>96.6</v>
      </c>
      <c r="AF19" s="120"/>
      <c r="AG19" s="120"/>
      <c r="AH19" s="120"/>
    </row>
    <row r="20" spans="2:34" ht="34.5" customHeight="1">
      <c r="B20" s="70" t="s">
        <v>63</v>
      </c>
      <c r="C20" s="94"/>
      <c r="D20" s="98">
        <v>8291947</v>
      </c>
      <c r="E20" s="98">
        <v>589978</v>
      </c>
      <c r="F20" s="98">
        <v>8881925</v>
      </c>
      <c r="G20" s="98">
        <v>70910</v>
      </c>
      <c r="H20" s="98">
        <v>8154652</v>
      </c>
      <c r="I20" s="98">
        <v>138497</v>
      </c>
      <c r="J20" s="98">
        <v>8293149</v>
      </c>
      <c r="K20" s="98">
        <v>70839</v>
      </c>
      <c r="L20" s="100">
        <f t="shared" si="0"/>
        <v>98.3</v>
      </c>
      <c r="M20" s="100">
        <f t="shared" si="1"/>
        <v>23.5</v>
      </c>
      <c r="N20" s="100">
        <f t="shared" si="2"/>
        <v>93.4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U20" s="20" t="str">
        <f>IF(D20=その１!D20+その２１!D20+その２７!D20,"○","×")</f>
        <v>○</v>
      </c>
      <c r="V20" s="20" t="str">
        <f>IF(E20=その１!E20+その２１!E20+その２７!E20,"○","×")</f>
        <v>○</v>
      </c>
      <c r="W20" s="20" t="str">
        <f>IF(F20=その１!F20+その２１!F20+その２７!F20,"○","×")</f>
        <v>○</v>
      </c>
      <c r="X20" s="20" t="str">
        <f>IF(G20=その１!G20+その２１!G20+その２７!G20,"○","×")</f>
        <v>○</v>
      </c>
      <c r="Y20" s="20" t="str">
        <f>IF(H20=その１!H20+その２１!H20+その２７!H20,"○","×")</f>
        <v>○</v>
      </c>
      <c r="Z20" s="20" t="str">
        <f>IF(I20=その１!I20+その２１!I20+その２７!I20,"○","×")</f>
        <v>○</v>
      </c>
      <c r="AA20" s="20" t="str">
        <f>IF(J20=その１!J20+その２１!J20+その２７!J20,"○","×")</f>
        <v>○</v>
      </c>
      <c r="AB20" s="20" t="str">
        <f>IF(K20=その１!K20+その２１!K20+その２７!K20,"○","×")</f>
        <v>○</v>
      </c>
      <c r="AC20" s="118">
        <f t="shared" si="5"/>
        <v>98.3</v>
      </c>
      <c r="AD20" s="118">
        <f t="shared" si="6"/>
        <v>23.5</v>
      </c>
      <c r="AE20" s="118">
        <f t="shared" si="7"/>
        <v>93.4</v>
      </c>
      <c r="AF20" s="120"/>
      <c r="AG20" s="120"/>
      <c r="AH20" s="120"/>
    </row>
    <row r="21" spans="2:34" ht="34.5" customHeight="1">
      <c r="B21" s="70" t="s">
        <v>64</v>
      </c>
      <c r="C21" s="94"/>
      <c r="D21" s="98">
        <v>5940530</v>
      </c>
      <c r="E21" s="98">
        <v>378739</v>
      </c>
      <c r="F21" s="98">
        <v>6319269</v>
      </c>
      <c r="G21" s="98">
        <v>0</v>
      </c>
      <c r="H21" s="98">
        <v>5841985</v>
      </c>
      <c r="I21" s="98">
        <v>67278</v>
      </c>
      <c r="J21" s="98">
        <v>5909263</v>
      </c>
      <c r="K21" s="98">
        <v>0</v>
      </c>
      <c r="L21" s="100">
        <f t="shared" si="0"/>
        <v>98.3</v>
      </c>
      <c r="M21" s="100">
        <f t="shared" si="1"/>
        <v>17.8</v>
      </c>
      <c r="N21" s="100">
        <f t="shared" si="2"/>
        <v>93.5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U21" s="20" t="str">
        <f>IF(D21=その１!D21+その２１!D21+その２７!D21,"○","×")</f>
        <v>○</v>
      </c>
      <c r="V21" s="20" t="str">
        <f>IF(E21=その１!E21+その２１!E21+その２７!E21,"○","×")</f>
        <v>○</v>
      </c>
      <c r="W21" s="20" t="str">
        <f>IF(F21=その１!F21+その２１!F21+その２７!F21,"○","×")</f>
        <v>○</v>
      </c>
      <c r="X21" s="20" t="str">
        <f>IF(G21=その１!G21+その２１!G21+その２７!G21,"○","×")</f>
        <v>○</v>
      </c>
      <c r="Y21" s="20" t="str">
        <f>IF(H21=その１!H21+その２１!H21+その２７!H21,"○","×")</f>
        <v>○</v>
      </c>
      <c r="Z21" s="20" t="str">
        <f>IF(I21=その１!I21+その２１!I21+その２７!I21,"○","×")</f>
        <v>○</v>
      </c>
      <c r="AA21" s="20" t="str">
        <f>IF(J21=その１!J21+その２１!J21+その２７!J21,"○","×")</f>
        <v>○</v>
      </c>
      <c r="AB21" s="20" t="str">
        <f>IF(K21=その１!K21+その２１!K21+その２７!K21,"○","×")</f>
        <v>○</v>
      </c>
      <c r="AC21" s="118">
        <f t="shared" si="5"/>
        <v>98.3</v>
      </c>
      <c r="AD21" s="118">
        <f t="shared" si="6"/>
        <v>17.8</v>
      </c>
      <c r="AE21" s="118">
        <f t="shared" si="7"/>
        <v>93.5</v>
      </c>
      <c r="AF21" s="120"/>
      <c r="AG21" s="120"/>
      <c r="AH21" s="120"/>
    </row>
    <row r="22" spans="2:34" ht="34.5" customHeight="1">
      <c r="B22" s="70" t="s">
        <v>65</v>
      </c>
      <c r="C22" s="94"/>
      <c r="D22" s="98">
        <v>17341496</v>
      </c>
      <c r="E22" s="98">
        <v>594220</v>
      </c>
      <c r="F22" s="98">
        <v>17935716</v>
      </c>
      <c r="G22" s="98">
        <v>312090</v>
      </c>
      <c r="H22" s="98">
        <v>17184595</v>
      </c>
      <c r="I22" s="98">
        <v>183853</v>
      </c>
      <c r="J22" s="98">
        <v>17368448</v>
      </c>
      <c r="K22" s="98">
        <v>311778</v>
      </c>
      <c r="L22" s="100">
        <f t="shared" si="0"/>
        <v>99.1</v>
      </c>
      <c r="M22" s="100">
        <f t="shared" si="1"/>
        <v>30.9</v>
      </c>
      <c r="N22" s="100">
        <f t="shared" si="2"/>
        <v>96.8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U22" s="20" t="str">
        <f>IF(D22=その１!D22+その２１!D22+その２７!D22,"○","×")</f>
        <v>○</v>
      </c>
      <c r="V22" s="20" t="str">
        <f>IF(E22=その１!E22+その２１!E22+その２７!E22,"○","×")</f>
        <v>○</v>
      </c>
      <c r="W22" s="20" t="str">
        <f>IF(F22=その１!F22+その２１!F22+その２７!F22,"○","×")</f>
        <v>○</v>
      </c>
      <c r="X22" s="20" t="str">
        <f>IF(G22=その１!G22+その２１!G22+その２７!G22,"○","×")</f>
        <v>○</v>
      </c>
      <c r="Y22" s="20" t="str">
        <f>IF(H22=その１!H22+その２１!H22+その２７!H22,"○","×")</f>
        <v>○</v>
      </c>
      <c r="Z22" s="20" t="str">
        <f>IF(I22=その１!I22+その２１!I22+その２７!I22,"○","×")</f>
        <v>○</v>
      </c>
      <c r="AA22" s="20" t="str">
        <f>IF(J22=その１!J22+その２１!J22+その２７!J22,"○","×")</f>
        <v>○</v>
      </c>
      <c r="AB22" s="20" t="str">
        <f>IF(K22=その１!K22+その２１!K22+その２７!K22,"○","×")</f>
        <v>○</v>
      </c>
      <c r="AC22" s="118">
        <f t="shared" si="5"/>
        <v>99.1</v>
      </c>
      <c r="AD22" s="118">
        <f t="shared" si="6"/>
        <v>30.9</v>
      </c>
      <c r="AE22" s="118">
        <f t="shared" si="7"/>
        <v>96.8</v>
      </c>
      <c r="AF22" s="120"/>
      <c r="AG22" s="120"/>
      <c r="AH22" s="120"/>
    </row>
    <row r="23" spans="2:34" ht="34.5" customHeight="1">
      <c r="B23" s="70" t="s">
        <v>66</v>
      </c>
      <c r="C23" s="94"/>
      <c r="D23" s="98">
        <v>6146896</v>
      </c>
      <c r="E23" s="98">
        <v>246204</v>
      </c>
      <c r="F23" s="98">
        <v>6393100</v>
      </c>
      <c r="G23" s="98">
        <v>45538</v>
      </c>
      <c r="H23" s="98">
        <v>6082177</v>
      </c>
      <c r="I23" s="98">
        <v>44940</v>
      </c>
      <c r="J23" s="98">
        <v>6127117</v>
      </c>
      <c r="K23" s="98">
        <v>45490</v>
      </c>
      <c r="L23" s="100">
        <f t="shared" si="0"/>
        <v>98.9</v>
      </c>
      <c r="M23" s="100">
        <f t="shared" si="1"/>
        <v>18.3</v>
      </c>
      <c r="N23" s="100">
        <f t="shared" si="2"/>
        <v>95.8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U23" s="20" t="str">
        <f>IF(D23=その１!D23+その２１!D23+その２７!D23,"○","×")</f>
        <v>○</v>
      </c>
      <c r="V23" s="20" t="str">
        <f>IF(E23=その１!E23+その２１!E23+その２７!E23,"○","×")</f>
        <v>○</v>
      </c>
      <c r="W23" s="20" t="str">
        <f>IF(F23=その１!F23+その２１!F23+その２７!F23,"○","×")</f>
        <v>○</v>
      </c>
      <c r="X23" s="20" t="str">
        <f>IF(G23=その１!G23+その２１!G23+その２７!G23,"○","×")</f>
        <v>○</v>
      </c>
      <c r="Y23" s="20" t="str">
        <f>IF(H23=その１!H23+その２１!H23+その２７!H23,"○","×")</f>
        <v>○</v>
      </c>
      <c r="Z23" s="20" t="str">
        <f>IF(I23=その１!I23+その２１!I23+その２７!I23,"○","×")</f>
        <v>○</v>
      </c>
      <c r="AA23" s="20" t="str">
        <f>IF(J23=その１!J23+その２１!J23+その２７!J23,"○","×")</f>
        <v>○</v>
      </c>
      <c r="AB23" s="20" t="str">
        <f>IF(K23=その１!K23+その２１!K23+その２７!K23,"○","×")</f>
        <v>○</v>
      </c>
      <c r="AC23" s="118">
        <f t="shared" si="5"/>
        <v>98.9</v>
      </c>
      <c r="AD23" s="118">
        <f t="shared" si="6"/>
        <v>18.3</v>
      </c>
      <c r="AE23" s="118">
        <f t="shared" si="7"/>
        <v>95.8</v>
      </c>
      <c r="AF23" s="120"/>
      <c r="AG23" s="120"/>
      <c r="AH23" s="120"/>
    </row>
    <row r="24" spans="2:34" ht="52.5" customHeight="1">
      <c r="B24" s="71" t="s">
        <v>67</v>
      </c>
      <c r="C24" s="94"/>
      <c r="D24" s="98">
        <f aca="true" t="shared" si="8" ref="D24:K24">SUM(D11:D23)</f>
        <v>201040872</v>
      </c>
      <c r="E24" s="98">
        <f t="shared" si="8"/>
        <v>11082222</v>
      </c>
      <c r="F24" s="98">
        <f t="shared" si="8"/>
        <v>212123094</v>
      </c>
      <c r="G24" s="98">
        <f t="shared" si="8"/>
        <v>2617262</v>
      </c>
      <c r="H24" s="98">
        <f t="shared" si="8"/>
        <v>198574018</v>
      </c>
      <c r="I24" s="98">
        <f t="shared" si="8"/>
        <v>2523286</v>
      </c>
      <c r="J24" s="98">
        <f t="shared" si="8"/>
        <v>201097304</v>
      </c>
      <c r="K24" s="98">
        <f t="shared" si="8"/>
        <v>2623771</v>
      </c>
      <c r="L24" s="100">
        <f t="shared" si="0"/>
        <v>98.8</v>
      </c>
      <c r="M24" s="100">
        <f t="shared" si="1"/>
        <v>22.8</v>
      </c>
      <c r="N24" s="100">
        <f t="shared" si="2"/>
        <v>94.8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U24" s="20" t="str">
        <f>IF(D24=その１!D24+その２１!D24+その２７!D24,"○","×")</f>
        <v>○</v>
      </c>
      <c r="V24" s="20" t="str">
        <f>IF(E24=その１!E24+その２１!E24+その２７!E24,"○","×")</f>
        <v>○</v>
      </c>
      <c r="W24" s="20" t="str">
        <f>IF(F24=その１!F24+その２１!F24+その２７!F24,"○","×")</f>
        <v>○</v>
      </c>
      <c r="X24" s="20" t="str">
        <f>IF(G24=その１!G24+その２１!G24+その２７!G24,"○","×")</f>
        <v>○</v>
      </c>
      <c r="Y24" s="20" t="str">
        <f>IF(H24=その１!H24+その２１!H24+その２７!H24,"○","×")</f>
        <v>○</v>
      </c>
      <c r="Z24" s="20" t="str">
        <f>IF(I24=その１!I24+その２１!I24+その２７!I24,"○","×")</f>
        <v>○</v>
      </c>
      <c r="AA24" s="20" t="str">
        <f>IF(J24=その１!J24+その２１!J24+その２７!J24,"○","×")</f>
        <v>○</v>
      </c>
      <c r="AB24" s="20" t="str">
        <f>IF(K24=その１!K24+その２１!K24+その２７!K24,"○","×")</f>
        <v>○</v>
      </c>
      <c r="AC24" s="118">
        <f t="shared" si="5"/>
        <v>98.8</v>
      </c>
      <c r="AD24" s="118">
        <f t="shared" si="6"/>
        <v>22.8</v>
      </c>
      <c r="AE24" s="118">
        <f t="shared" si="7"/>
        <v>94.8</v>
      </c>
      <c r="AF24" s="120">
        <f>L24-AC24</f>
        <v>0</v>
      </c>
      <c r="AG24" s="120">
        <f>M24-AD24</f>
        <v>0</v>
      </c>
      <c r="AH24" s="120">
        <f>N24-AE24</f>
        <v>0</v>
      </c>
    </row>
    <row r="25" spans="2:34" ht="52.5" customHeight="1">
      <c r="B25" s="70" t="s">
        <v>31</v>
      </c>
      <c r="C25" s="94"/>
      <c r="D25" s="98">
        <v>3439952</v>
      </c>
      <c r="E25" s="98">
        <v>138538</v>
      </c>
      <c r="F25" s="98">
        <v>3578490</v>
      </c>
      <c r="G25" s="98">
        <v>55437</v>
      </c>
      <c r="H25" s="98">
        <v>3406001</v>
      </c>
      <c r="I25" s="98">
        <v>21928</v>
      </c>
      <c r="J25" s="98">
        <v>3427929</v>
      </c>
      <c r="K25" s="98">
        <v>55357</v>
      </c>
      <c r="L25" s="100">
        <f t="shared" si="0"/>
        <v>99</v>
      </c>
      <c r="M25" s="100">
        <f t="shared" si="1"/>
        <v>15.8</v>
      </c>
      <c r="N25" s="100">
        <f t="shared" si="2"/>
        <v>95.8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U25" s="20" t="str">
        <f>IF(D25=その１!D25+その２１!D25+その２７!D25,"○","×")</f>
        <v>○</v>
      </c>
      <c r="V25" s="20" t="str">
        <f>IF(E25=その１!E25+その２１!E25+その２７!E25,"○","×")</f>
        <v>○</v>
      </c>
      <c r="W25" s="20" t="str">
        <f>IF(F25=その１!F25+その２１!F25+その２７!F25,"○","×")</f>
        <v>○</v>
      </c>
      <c r="X25" s="20" t="str">
        <f>IF(G25=その１!G25+その２１!G25+その２７!G25,"○","×")</f>
        <v>○</v>
      </c>
      <c r="Y25" s="20" t="str">
        <f>IF(H25=その１!H25+その２１!H25+その２７!H25,"○","×")</f>
        <v>○</v>
      </c>
      <c r="Z25" s="20" t="str">
        <f>IF(I25=その１!I25+その２１!I25+その２７!I25,"○","×")</f>
        <v>○</v>
      </c>
      <c r="AA25" s="20" t="str">
        <f>IF(J25=その１!J25+その２１!J25+その２７!J25,"○","×")</f>
        <v>○</v>
      </c>
      <c r="AB25" s="20" t="str">
        <f>IF(K25=その１!K25+その２１!K25+その２７!K25,"○","×")</f>
        <v>○</v>
      </c>
      <c r="AC25" s="118">
        <f t="shared" si="5"/>
        <v>99</v>
      </c>
      <c r="AD25" s="118">
        <f t="shared" si="6"/>
        <v>15.8</v>
      </c>
      <c r="AE25" s="118">
        <f t="shared" si="7"/>
        <v>95.8</v>
      </c>
      <c r="AF25" s="120"/>
      <c r="AG25" s="120"/>
      <c r="AH25" s="120"/>
    </row>
    <row r="26" spans="2:34" ht="34.5" customHeight="1">
      <c r="B26" s="70" t="s">
        <v>32</v>
      </c>
      <c r="C26" s="94"/>
      <c r="D26" s="98">
        <v>2979262</v>
      </c>
      <c r="E26" s="98">
        <v>79615</v>
      </c>
      <c r="F26" s="98">
        <v>3058877</v>
      </c>
      <c r="G26" s="98">
        <v>34906</v>
      </c>
      <c r="H26" s="98">
        <v>2959104</v>
      </c>
      <c r="I26" s="98">
        <v>27759</v>
      </c>
      <c r="J26" s="98">
        <v>2986863</v>
      </c>
      <c r="K26" s="98">
        <v>34871</v>
      </c>
      <c r="L26" s="100">
        <f t="shared" si="0"/>
        <v>99.3</v>
      </c>
      <c r="M26" s="100">
        <f t="shared" si="1"/>
        <v>34.9</v>
      </c>
      <c r="N26" s="100">
        <f t="shared" si="2"/>
        <v>97.6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U26" s="20" t="str">
        <f>IF(D26=その１!D26+その２１!D26+その２７!D26,"○","×")</f>
        <v>○</v>
      </c>
      <c r="V26" s="20" t="str">
        <f>IF(E26=その１!E26+その２１!E26+その２７!E26,"○","×")</f>
        <v>○</v>
      </c>
      <c r="W26" s="20" t="str">
        <f>IF(F26=その１!F26+その２１!F26+その２７!F26,"○","×")</f>
        <v>○</v>
      </c>
      <c r="X26" s="20" t="str">
        <f>IF(G26=その１!G26+その２１!G26+その２７!G26,"○","×")</f>
        <v>○</v>
      </c>
      <c r="Y26" s="20" t="str">
        <f>IF(H26=その１!H26+その２１!H26+その２７!H26,"○","×")</f>
        <v>○</v>
      </c>
      <c r="Z26" s="20" t="str">
        <f>IF(I26=その１!I26+その２１!I26+その２７!I26,"○","×")</f>
        <v>○</v>
      </c>
      <c r="AA26" s="20" t="str">
        <f>IF(J26=その１!J26+その２１!J26+その２７!J26,"○","×")</f>
        <v>○</v>
      </c>
      <c r="AB26" s="20" t="str">
        <f>IF(K26=その１!K26+その２１!K26+その２７!K26,"○","×")</f>
        <v>○</v>
      </c>
      <c r="AC26" s="118">
        <f t="shared" si="5"/>
        <v>99.3</v>
      </c>
      <c r="AD26" s="118">
        <f t="shared" si="6"/>
        <v>34.9</v>
      </c>
      <c r="AE26" s="118">
        <f t="shared" si="7"/>
        <v>97.6</v>
      </c>
      <c r="AF26" s="120"/>
      <c r="AG26" s="120"/>
      <c r="AH26" s="120"/>
    </row>
    <row r="27" spans="2:34" ht="34.5" customHeight="1">
      <c r="B27" s="70" t="s">
        <v>71</v>
      </c>
      <c r="C27" s="94"/>
      <c r="D27" s="98">
        <v>3103302</v>
      </c>
      <c r="E27" s="98">
        <v>282790</v>
      </c>
      <c r="F27" s="98">
        <v>3386092</v>
      </c>
      <c r="G27" s="98">
        <v>0</v>
      </c>
      <c r="H27" s="98">
        <v>3056477</v>
      </c>
      <c r="I27" s="98">
        <v>58340</v>
      </c>
      <c r="J27" s="98">
        <v>3114817</v>
      </c>
      <c r="K27" s="98">
        <v>0</v>
      </c>
      <c r="L27" s="100">
        <f t="shared" si="0"/>
        <v>98.5</v>
      </c>
      <c r="M27" s="100">
        <f t="shared" si="1"/>
        <v>20.6</v>
      </c>
      <c r="N27" s="100">
        <f t="shared" si="2"/>
        <v>92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U27" s="20" t="str">
        <f>IF(D27=その１!D27+その２１!D27+その２７!D27,"○","×")</f>
        <v>○</v>
      </c>
      <c r="V27" s="20" t="str">
        <f>IF(E27=その１!E27+その２１!E27+その２７!E27,"○","×")</f>
        <v>○</v>
      </c>
      <c r="W27" s="20" t="str">
        <f>IF(F27=その１!F27+その２１!F27+その２７!F27,"○","×")</f>
        <v>○</v>
      </c>
      <c r="X27" s="20" t="str">
        <f>IF(G27=その１!G27+その２１!G27+その２７!G27,"○","×")</f>
        <v>○</v>
      </c>
      <c r="Y27" s="20" t="str">
        <f>IF(H27=その１!H27+その２１!H27+その２７!H27,"○","×")</f>
        <v>○</v>
      </c>
      <c r="Z27" s="20" t="str">
        <f>IF(I27=その１!I27+その２１!I27+その２７!I27,"○","×")</f>
        <v>○</v>
      </c>
      <c r="AA27" s="20" t="str">
        <f>IF(J27=その１!J27+その２１!J27+その２７!J27,"○","×")</f>
        <v>○</v>
      </c>
      <c r="AB27" s="20" t="str">
        <f>IF(K27=その１!K27+その２１!K27+その２７!K27,"○","×")</f>
        <v>○</v>
      </c>
      <c r="AC27" s="118">
        <f t="shared" si="5"/>
        <v>98.5</v>
      </c>
      <c r="AD27" s="118">
        <f t="shared" si="6"/>
        <v>20.6</v>
      </c>
      <c r="AE27" s="118">
        <f t="shared" si="7"/>
        <v>92</v>
      </c>
      <c r="AF27" s="120"/>
      <c r="AG27" s="120"/>
      <c r="AH27" s="120"/>
    </row>
    <row r="28" spans="2:34" ht="34.5" customHeight="1">
      <c r="B28" s="70" t="s">
        <v>33</v>
      </c>
      <c r="C28" s="94"/>
      <c r="D28" s="98">
        <v>916819</v>
      </c>
      <c r="E28" s="98">
        <v>183924</v>
      </c>
      <c r="F28" s="98">
        <v>1100743</v>
      </c>
      <c r="G28" s="98">
        <v>5475</v>
      </c>
      <c r="H28" s="98">
        <v>855312</v>
      </c>
      <c r="I28" s="98">
        <v>56243</v>
      </c>
      <c r="J28" s="98">
        <v>911555</v>
      </c>
      <c r="K28" s="98">
        <v>5475</v>
      </c>
      <c r="L28" s="100">
        <f t="shared" si="0"/>
        <v>93.3</v>
      </c>
      <c r="M28" s="100">
        <f t="shared" si="1"/>
        <v>30.6</v>
      </c>
      <c r="N28" s="100">
        <f t="shared" si="2"/>
        <v>82.8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U28" s="20" t="str">
        <f>IF(D28=その１!D28+その２１!D28+その２７!D28,"○","×")</f>
        <v>○</v>
      </c>
      <c r="V28" s="20" t="str">
        <f>IF(E28=その１!E28+その２１!E28+その２７!E28,"○","×")</f>
        <v>○</v>
      </c>
      <c r="W28" s="20" t="str">
        <f>IF(F28=その１!F28+その２１!F28+その２７!F28,"○","×")</f>
        <v>○</v>
      </c>
      <c r="X28" s="20" t="str">
        <f>IF(G28=その１!G28+その２１!G28+その２７!G28,"○","×")</f>
        <v>○</v>
      </c>
      <c r="Y28" s="20" t="str">
        <f>IF(H28=その１!H28+その２１!H28+その２７!H28,"○","×")</f>
        <v>○</v>
      </c>
      <c r="Z28" s="20" t="str">
        <f>IF(I28=その１!I28+その２１!I28+その２７!I28,"○","×")</f>
        <v>○</v>
      </c>
      <c r="AA28" s="20" t="str">
        <f>IF(J28=その１!J28+その２１!J28+その２７!J28,"○","×")</f>
        <v>○</v>
      </c>
      <c r="AB28" s="20" t="str">
        <f>IF(K28=その１!K28+その２１!K28+その２７!K28,"○","×")</f>
        <v>○</v>
      </c>
      <c r="AC28" s="118">
        <f t="shared" si="5"/>
        <v>93.3</v>
      </c>
      <c r="AD28" s="118">
        <f t="shared" si="6"/>
        <v>30.6</v>
      </c>
      <c r="AE28" s="118">
        <f t="shared" si="7"/>
        <v>82.8</v>
      </c>
      <c r="AF28" s="120"/>
      <c r="AG28" s="120"/>
      <c r="AH28" s="120"/>
    </row>
    <row r="29" spans="2:34" ht="34.5" customHeight="1">
      <c r="B29" s="70" t="s">
        <v>34</v>
      </c>
      <c r="C29" s="94"/>
      <c r="D29" s="98">
        <v>947110</v>
      </c>
      <c r="E29" s="98">
        <v>47187</v>
      </c>
      <c r="F29" s="98">
        <v>994297</v>
      </c>
      <c r="G29" s="98">
        <v>17839</v>
      </c>
      <c r="H29" s="98">
        <v>929559</v>
      </c>
      <c r="I29" s="98">
        <v>10666</v>
      </c>
      <c r="J29" s="98">
        <v>940225</v>
      </c>
      <c r="K29" s="98">
        <v>17839</v>
      </c>
      <c r="L29" s="100">
        <f t="shared" si="0"/>
        <v>98.1</v>
      </c>
      <c r="M29" s="100">
        <f t="shared" si="1"/>
        <v>22.6</v>
      </c>
      <c r="N29" s="100">
        <f t="shared" si="2"/>
        <v>94.6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U29" s="20" t="str">
        <f>IF(D29=その１!D29+その２１!D29+その２７!D29,"○","×")</f>
        <v>○</v>
      </c>
      <c r="V29" s="20" t="str">
        <f>IF(E29=その１!E29+その２１!E29+その２７!E29,"○","×")</f>
        <v>○</v>
      </c>
      <c r="W29" s="20" t="str">
        <f>IF(F29=その１!F29+その２１!F29+その２７!F29,"○","×")</f>
        <v>○</v>
      </c>
      <c r="X29" s="20" t="str">
        <f>IF(G29=その１!G29+その２１!G29+その２７!G29,"○","×")</f>
        <v>○</v>
      </c>
      <c r="Y29" s="20" t="str">
        <f>IF(H29=その１!H29+その２１!H29+その２７!H29,"○","×")</f>
        <v>○</v>
      </c>
      <c r="Z29" s="20" t="str">
        <f>IF(I29=その１!I29+その２１!I29+その２７!I29,"○","×")</f>
        <v>○</v>
      </c>
      <c r="AA29" s="20" t="str">
        <f>IF(J29=その１!J29+その２１!J29+その２７!J29,"○","×")</f>
        <v>○</v>
      </c>
      <c r="AB29" s="20" t="str">
        <f>IF(K29=その１!K29+その２１!K29+その２７!K29,"○","×")</f>
        <v>○</v>
      </c>
      <c r="AC29" s="118">
        <f t="shared" si="5"/>
        <v>98.1</v>
      </c>
      <c r="AD29" s="118">
        <f t="shared" si="6"/>
        <v>22.6</v>
      </c>
      <c r="AE29" s="118">
        <f t="shared" si="7"/>
        <v>94.6</v>
      </c>
      <c r="AF29" s="120"/>
      <c r="AG29" s="120"/>
      <c r="AH29" s="120"/>
    </row>
    <row r="30" spans="2:34" ht="34.5" customHeight="1">
      <c r="B30" s="70" t="s">
        <v>35</v>
      </c>
      <c r="C30" s="94"/>
      <c r="D30" s="98">
        <v>1935133</v>
      </c>
      <c r="E30" s="98">
        <v>17741</v>
      </c>
      <c r="F30" s="98">
        <v>1952874</v>
      </c>
      <c r="G30" s="98">
        <v>30596</v>
      </c>
      <c r="H30" s="98">
        <v>1931575</v>
      </c>
      <c r="I30" s="98">
        <v>5947</v>
      </c>
      <c r="J30" s="98">
        <v>1937522</v>
      </c>
      <c r="K30" s="98">
        <v>30596</v>
      </c>
      <c r="L30" s="100">
        <f t="shared" si="0"/>
        <v>99.8</v>
      </c>
      <c r="M30" s="100">
        <f t="shared" si="1"/>
        <v>33.5</v>
      </c>
      <c r="N30" s="100">
        <f t="shared" si="2"/>
        <v>99.2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U30" s="20" t="str">
        <f>IF(D30=その１!D30+その２１!D30+その２７!D30,"○","×")</f>
        <v>○</v>
      </c>
      <c r="V30" s="20" t="str">
        <f>IF(E30=その１!E30+その２１!E30+その２７!E30,"○","×")</f>
        <v>○</v>
      </c>
      <c r="W30" s="20" t="str">
        <f>IF(F30=その１!F30+その２１!F30+その２７!F30,"○","×")</f>
        <v>○</v>
      </c>
      <c r="X30" s="20" t="str">
        <f>IF(G30=その１!G30+その２１!G30+その２７!G30,"○","×")</f>
        <v>○</v>
      </c>
      <c r="Y30" s="20" t="str">
        <f>IF(H30=その１!H30+その２１!H30+その２７!H30,"○","×")</f>
        <v>○</v>
      </c>
      <c r="Z30" s="20" t="str">
        <f>IF(I30=その１!I30+その２１!I30+その２７!I30,"○","×")</f>
        <v>○</v>
      </c>
      <c r="AA30" s="20" t="str">
        <f>IF(J30=その１!J30+その２１!J30+その２７!J30,"○","×")</f>
        <v>○</v>
      </c>
      <c r="AB30" s="20" t="str">
        <f>IF(K30=その１!K30+その２１!K30+その２７!K30,"○","×")</f>
        <v>○</v>
      </c>
      <c r="AC30" s="118">
        <f t="shared" si="5"/>
        <v>99.8</v>
      </c>
      <c r="AD30" s="118">
        <f t="shared" si="6"/>
        <v>33.5</v>
      </c>
      <c r="AE30" s="118">
        <f t="shared" si="7"/>
        <v>99.2</v>
      </c>
      <c r="AF30" s="120"/>
      <c r="AG30" s="120"/>
      <c r="AH30" s="120"/>
    </row>
    <row r="31" spans="2:34" ht="52.5" customHeight="1">
      <c r="B31" s="71" t="s">
        <v>68</v>
      </c>
      <c r="C31" s="94"/>
      <c r="D31" s="98">
        <f aca="true" t="shared" si="9" ref="D31:K31">SUM(D25:D30)</f>
        <v>13321578</v>
      </c>
      <c r="E31" s="98">
        <f t="shared" si="9"/>
        <v>749795</v>
      </c>
      <c r="F31" s="98">
        <f t="shared" si="9"/>
        <v>14071373</v>
      </c>
      <c r="G31" s="98">
        <f t="shared" si="9"/>
        <v>144253</v>
      </c>
      <c r="H31" s="98">
        <f t="shared" si="9"/>
        <v>13138028</v>
      </c>
      <c r="I31" s="98">
        <f t="shared" si="9"/>
        <v>180883</v>
      </c>
      <c r="J31" s="98">
        <f t="shared" si="9"/>
        <v>13318911</v>
      </c>
      <c r="K31" s="98">
        <f t="shared" si="9"/>
        <v>144138</v>
      </c>
      <c r="L31" s="100">
        <f t="shared" si="0"/>
        <v>98.6</v>
      </c>
      <c r="M31" s="100">
        <f t="shared" si="1"/>
        <v>24.1</v>
      </c>
      <c r="N31" s="100">
        <f t="shared" si="2"/>
        <v>94.7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U31" s="20" t="str">
        <f>IF(D31=その１!D31+その２１!D31+その２７!D31,"○","×")</f>
        <v>○</v>
      </c>
      <c r="V31" s="20" t="str">
        <f>IF(E31=その１!E31+その２１!E31+その２７!E31,"○","×")</f>
        <v>○</v>
      </c>
      <c r="W31" s="20" t="str">
        <f>IF(F31=その１!F31+その２１!F31+その２７!F31,"○","×")</f>
        <v>○</v>
      </c>
      <c r="X31" s="20" t="str">
        <f>IF(G31=その１!G31+その２１!G31+その２７!G31,"○","×")</f>
        <v>○</v>
      </c>
      <c r="Y31" s="20" t="str">
        <f>IF(H31=その１!H31+その２１!H31+その２７!H31,"○","×")</f>
        <v>○</v>
      </c>
      <c r="Z31" s="20" t="str">
        <f>IF(I31=その１!I31+その２１!I31+その２７!I31,"○","×")</f>
        <v>○</v>
      </c>
      <c r="AA31" s="20" t="str">
        <f>IF(J31=その１!J31+その２１!J31+その２７!J31,"○","×")</f>
        <v>○</v>
      </c>
      <c r="AB31" s="20" t="str">
        <f>IF(K31=その１!K31+その２１!K31+その２７!K31,"○","×")</f>
        <v>○</v>
      </c>
      <c r="AC31" s="118">
        <f t="shared" si="5"/>
        <v>98.6</v>
      </c>
      <c r="AD31" s="118">
        <f t="shared" si="6"/>
        <v>24.1</v>
      </c>
      <c r="AE31" s="118">
        <f t="shared" si="7"/>
        <v>94.7</v>
      </c>
      <c r="AF31" s="120">
        <f aca="true" t="shared" si="10" ref="AF31:AH32">L31-AC31</f>
        <v>0</v>
      </c>
      <c r="AG31" s="120">
        <f t="shared" si="10"/>
        <v>0</v>
      </c>
      <c r="AH31" s="120">
        <f t="shared" si="10"/>
        <v>0</v>
      </c>
    </row>
    <row r="32" spans="2:34" ht="52.5" customHeight="1">
      <c r="B32" s="71" t="s">
        <v>69</v>
      </c>
      <c r="C32" s="94"/>
      <c r="D32" s="98">
        <f aca="true" t="shared" si="11" ref="D32:K32">D24+D31</f>
        <v>214362450</v>
      </c>
      <c r="E32" s="98">
        <f t="shared" si="11"/>
        <v>11832017</v>
      </c>
      <c r="F32" s="98">
        <f t="shared" si="11"/>
        <v>226194467</v>
      </c>
      <c r="G32" s="98">
        <f t="shared" si="11"/>
        <v>2761515</v>
      </c>
      <c r="H32" s="98">
        <f t="shared" si="11"/>
        <v>211712046</v>
      </c>
      <c r="I32" s="98">
        <f t="shared" si="11"/>
        <v>2704169</v>
      </c>
      <c r="J32" s="98">
        <f t="shared" si="11"/>
        <v>214416215</v>
      </c>
      <c r="K32" s="98">
        <f t="shared" si="11"/>
        <v>2767909</v>
      </c>
      <c r="L32" s="100">
        <f t="shared" si="0"/>
        <v>98.8</v>
      </c>
      <c r="M32" s="100">
        <f t="shared" si="1"/>
        <v>22.9</v>
      </c>
      <c r="N32" s="100">
        <f t="shared" si="2"/>
        <v>94.8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U32" s="20" t="str">
        <f>IF(D32=その１!D32+その２１!D32+その２７!D32,"○","×")</f>
        <v>○</v>
      </c>
      <c r="V32" s="20" t="str">
        <f>IF(E32=その１!E32+その２１!E32+その２７!E32,"○","×")</f>
        <v>○</v>
      </c>
      <c r="W32" s="20" t="str">
        <f>IF(F32=その１!F32+その２１!F32+その２７!F32,"○","×")</f>
        <v>○</v>
      </c>
      <c r="X32" s="20" t="str">
        <f>IF(G32=その１!G32+その２１!G32+その２７!G32,"○","×")</f>
        <v>○</v>
      </c>
      <c r="Y32" s="20" t="str">
        <f>IF(H32=その１!H32+その２１!H32+その２７!H32,"○","×")</f>
        <v>○</v>
      </c>
      <c r="Z32" s="20" t="str">
        <f>IF(I32=その１!I32+その２１!I32+その２７!I32,"○","×")</f>
        <v>○</v>
      </c>
      <c r="AA32" s="20" t="str">
        <f>IF(J32=その１!J32+その２１!J32+その２７!J32,"○","×")</f>
        <v>○</v>
      </c>
      <c r="AB32" s="20" t="str">
        <f>IF(K32=その１!K32+その２１!K32+その２７!K32,"○","×")</f>
        <v>○</v>
      </c>
      <c r="AC32" s="118">
        <f t="shared" si="5"/>
        <v>98.8</v>
      </c>
      <c r="AD32" s="118">
        <f t="shared" si="6"/>
        <v>22.9</v>
      </c>
      <c r="AE32" s="118">
        <f t="shared" si="7"/>
        <v>94.8</v>
      </c>
      <c r="AF32" s="120">
        <f t="shared" si="10"/>
        <v>0</v>
      </c>
      <c r="AG32" s="120">
        <f t="shared" si="10"/>
        <v>0</v>
      </c>
      <c r="AH32" s="120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mergeCells count="2">
    <mergeCell ref="Y7:AB7"/>
    <mergeCell ref="U7:X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N11" sqref="N1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55</v>
      </c>
      <c r="C6" s="51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0</v>
      </c>
      <c r="E11" s="67">
        <v>31502</v>
      </c>
      <c r="F11" s="67">
        <v>31502</v>
      </c>
      <c r="G11" s="67">
        <v>0</v>
      </c>
      <c r="H11" s="67">
        <v>0</v>
      </c>
      <c r="I11" s="67">
        <v>2283</v>
      </c>
      <c r="J11" s="67">
        <v>2283</v>
      </c>
      <c r="K11" s="67">
        <v>0</v>
      </c>
      <c r="L11" s="75">
        <v>0</v>
      </c>
      <c r="M11" s="75">
        <f>ROUND(I11/E11*100,1)</f>
        <v>7.2</v>
      </c>
      <c r="N11" s="106">
        <f>ROUND(J11/F11*100,1)</f>
        <v>7.2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 t="e">
        <f>ROUND(H11/D11*100,1)</f>
        <v>#DIV/0!</v>
      </c>
      <c r="AD11" s="63">
        <f>ROUND(I11/E11*100,1)</f>
        <v>7.2</v>
      </c>
      <c r="AE11" s="63">
        <f>ROUND(J11/F11*100,1)</f>
        <v>7.2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07">
        <v>0</v>
      </c>
      <c r="M12" s="107">
        <v>0</v>
      </c>
      <c r="N12" s="108">
        <v>0</v>
      </c>
      <c r="O12" s="85"/>
      <c r="P12" s="70" t="s">
        <v>26</v>
      </c>
      <c r="S12" s="4" t="str">
        <f aca="true" t="shared" si="0" ref="S12:S32">IF(F12=SUM(D12:E12),"○","×")</f>
        <v>○</v>
      </c>
      <c r="T12" s="4" t="str">
        <f aca="true" t="shared" si="1" ref="T12:T32">IF(J12=SUM(H12:I12),"○","×")</f>
        <v>○</v>
      </c>
      <c r="AC12" s="63" t="e">
        <f aca="true" t="shared" si="2" ref="AC12:AC32">ROUND(H12/D12*100,1)</f>
        <v>#DIV/0!</v>
      </c>
      <c r="AD12" s="63" t="e">
        <f aca="true" t="shared" si="3" ref="AD12:AD32">ROUND(I12/E12*100,1)</f>
        <v>#DIV/0!</v>
      </c>
      <c r="AE12" s="63" t="e">
        <f aca="true" t="shared" si="4" ref="AE12:AE32">ROUND(J12/F12*100,1)</f>
        <v>#DIV/0!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2994</v>
      </c>
      <c r="E13" s="98">
        <v>173760</v>
      </c>
      <c r="F13" s="98">
        <v>176754</v>
      </c>
      <c r="G13" s="98">
        <v>0</v>
      </c>
      <c r="H13" s="98">
        <v>2067</v>
      </c>
      <c r="I13" s="98">
        <v>20414</v>
      </c>
      <c r="J13" s="98">
        <v>22481</v>
      </c>
      <c r="K13" s="98">
        <v>0</v>
      </c>
      <c r="L13" s="107">
        <f aca="true" t="shared" si="5" ref="L13:N17">ROUND(H13/D13*100,1)</f>
        <v>69</v>
      </c>
      <c r="M13" s="107">
        <f t="shared" si="5"/>
        <v>11.7</v>
      </c>
      <c r="N13" s="108">
        <f t="shared" si="5"/>
        <v>12.7</v>
      </c>
      <c r="O13" s="85"/>
      <c r="P13" s="70" t="s">
        <v>27</v>
      </c>
      <c r="S13" s="4" t="str">
        <f t="shared" si="0"/>
        <v>○</v>
      </c>
      <c r="T13" s="4" t="str">
        <f t="shared" si="1"/>
        <v>○</v>
      </c>
      <c r="AC13" s="63">
        <f t="shared" si="2"/>
        <v>69</v>
      </c>
      <c r="AD13" s="63">
        <f t="shared" si="3"/>
        <v>11.7</v>
      </c>
      <c r="AE13" s="63">
        <f t="shared" si="4"/>
        <v>12.7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265</v>
      </c>
      <c r="E14" s="98">
        <v>52660</v>
      </c>
      <c r="F14" s="98">
        <v>52925</v>
      </c>
      <c r="G14" s="98">
        <v>0</v>
      </c>
      <c r="H14" s="98">
        <v>265</v>
      </c>
      <c r="I14" s="98">
        <v>9343</v>
      </c>
      <c r="J14" s="98">
        <v>9608</v>
      </c>
      <c r="K14" s="98">
        <v>0</v>
      </c>
      <c r="L14" s="107">
        <f t="shared" si="5"/>
        <v>100</v>
      </c>
      <c r="M14" s="107">
        <f t="shared" si="5"/>
        <v>17.7</v>
      </c>
      <c r="N14" s="108">
        <f t="shared" si="5"/>
        <v>18.2</v>
      </c>
      <c r="O14" s="85"/>
      <c r="P14" s="70" t="s">
        <v>28</v>
      </c>
      <c r="S14" s="4" t="str">
        <f t="shared" si="0"/>
        <v>○</v>
      </c>
      <c r="T14" s="4" t="str">
        <f t="shared" si="1"/>
        <v>○</v>
      </c>
      <c r="AC14" s="63">
        <f t="shared" si="2"/>
        <v>100</v>
      </c>
      <c r="AD14" s="63">
        <f t="shared" si="3"/>
        <v>17.7</v>
      </c>
      <c r="AE14" s="63">
        <f t="shared" si="4"/>
        <v>18.2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2955260</v>
      </c>
      <c r="E15" s="98">
        <v>1194948</v>
      </c>
      <c r="F15" s="98">
        <v>4150208</v>
      </c>
      <c r="G15" s="98">
        <v>0</v>
      </c>
      <c r="H15" s="98">
        <v>2657939</v>
      </c>
      <c r="I15" s="98">
        <v>134030</v>
      </c>
      <c r="J15" s="98">
        <v>2791969</v>
      </c>
      <c r="K15" s="98">
        <v>0</v>
      </c>
      <c r="L15" s="107">
        <f t="shared" si="5"/>
        <v>89.9</v>
      </c>
      <c r="M15" s="107">
        <f t="shared" si="5"/>
        <v>11.2</v>
      </c>
      <c r="N15" s="108">
        <f t="shared" si="5"/>
        <v>67.3</v>
      </c>
      <c r="O15" s="85"/>
      <c r="P15" s="70" t="s">
        <v>29</v>
      </c>
      <c r="S15" s="4" t="str">
        <f t="shared" si="0"/>
        <v>○</v>
      </c>
      <c r="T15" s="4" t="str">
        <f t="shared" si="1"/>
        <v>○</v>
      </c>
      <c r="AC15" s="63">
        <f t="shared" si="2"/>
        <v>89.9</v>
      </c>
      <c r="AD15" s="63">
        <f t="shared" si="3"/>
        <v>11.2</v>
      </c>
      <c r="AE15" s="63">
        <f t="shared" si="4"/>
        <v>67.3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1755194</v>
      </c>
      <c r="E16" s="98">
        <v>517753</v>
      </c>
      <c r="F16" s="98">
        <v>2272947</v>
      </c>
      <c r="G16" s="98">
        <v>0</v>
      </c>
      <c r="H16" s="98">
        <v>1627539</v>
      </c>
      <c r="I16" s="98">
        <v>89134</v>
      </c>
      <c r="J16" s="98">
        <v>1716673</v>
      </c>
      <c r="K16" s="98">
        <v>0</v>
      </c>
      <c r="L16" s="107">
        <f t="shared" si="5"/>
        <v>92.7</v>
      </c>
      <c r="M16" s="107">
        <f t="shared" si="5"/>
        <v>17.2</v>
      </c>
      <c r="N16" s="108">
        <f t="shared" si="5"/>
        <v>75.5</v>
      </c>
      <c r="O16" s="85"/>
      <c r="P16" s="70" t="s">
        <v>30</v>
      </c>
      <c r="S16" s="4" t="str">
        <f t="shared" si="0"/>
        <v>○</v>
      </c>
      <c r="T16" s="4" t="str">
        <f t="shared" si="1"/>
        <v>○</v>
      </c>
      <c r="AC16" s="63">
        <f t="shared" si="2"/>
        <v>92.7</v>
      </c>
      <c r="AD16" s="63">
        <f t="shared" si="3"/>
        <v>17.2</v>
      </c>
      <c r="AE16" s="63">
        <f t="shared" si="4"/>
        <v>75.5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1568860</v>
      </c>
      <c r="E17" s="98">
        <v>488864</v>
      </c>
      <c r="F17" s="98">
        <v>2057724</v>
      </c>
      <c r="G17" s="98">
        <v>0</v>
      </c>
      <c r="H17" s="98">
        <v>1414721</v>
      </c>
      <c r="I17" s="98">
        <v>64872</v>
      </c>
      <c r="J17" s="98">
        <v>1479593</v>
      </c>
      <c r="K17" s="98">
        <v>0</v>
      </c>
      <c r="L17" s="107">
        <f t="shared" si="5"/>
        <v>90.2</v>
      </c>
      <c r="M17" s="107">
        <f t="shared" si="5"/>
        <v>13.3</v>
      </c>
      <c r="N17" s="108">
        <f t="shared" si="5"/>
        <v>71.9</v>
      </c>
      <c r="O17" s="85"/>
      <c r="P17" s="70" t="s">
        <v>60</v>
      </c>
      <c r="S17" s="4" t="str">
        <f t="shared" si="0"/>
        <v>○</v>
      </c>
      <c r="T17" s="4" t="str">
        <f t="shared" si="1"/>
        <v>○</v>
      </c>
      <c r="AC17" s="63">
        <f t="shared" si="2"/>
        <v>90.2</v>
      </c>
      <c r="AD17" s="63">
        <f t="shared" si="3"/>
        <v>13.3</v>
      </c>
      <c r="AE17" s="63">
        <f t="shared" si="4"/>
        <v>71.9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2077110</v>
      </c>
      <c r="E18" s="98">
        <v>811609</v>
      </c>
      <c r="F18" s="98">
        <v>2888719</v>
      </c>
      <c r="G18" s="98">
        <v>0</v>
      </c>
      <c r="H18" s="98">
        <v>1947919</v>
      </c>
      <c r="I18" s="98">
        <v>87287</v>
      </c>
      <c r="J18" s="98">
        <v>2035206</v>
      </c>
      <c r="K18" s="98">
        <v>0</v>
      </c>
      <c r="L18" s="107">
        <f aca="true" t="shared" si="6" ref="L18:L32">ROUND(H18/D18*100,1)</f>
        <v>93.8</v>
      </c>
      <c r="M18" s="107">
        <f aca="true" t="shared" si="7" ref="M18:M32">ROUND(I18/E18*100,1)</f>
        <v>10.8</v>
      </c>
      <c r="N18" s="108">
        <f aca="true" t="shared" si="8" ref="N18:N32">ROUND(J18/F18*100,1)</f>
        <v>70.5</v>
      </c>
      <c r="O18" s="85"/>
      <c r="P18" s="70" t="s">
        <v>61</v>
      </c>
      <c r="S18" s="4" t="str">
        <f t="shared" si="0"/>
        <v>○</v>
      </c>
      <c r="T18" s="4" t="str">
        <f t="shared" si="1"/>
        <v>○</v>
      </c>
      <c r="AC18" s="63">
        <f t="shared" si="2"/>
        <v>93.8</v>
      </c>
      <c r="AD18" s="63">
        <f t="shared" si="3"/>
        <v>10.8</v>
      </c>
      <c r="AE18" s="63">
        <f t="shared" si="4"/>
        <v>70.5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1217504</v>
      </c>
      <c r="E19" s="98">
        <v>256234</v>
      </c>
      <c r="F19" s="98">
        <v>1473738</v>
      </c>
      <c r="G19" s="98">
        <v>0</v>
      </c>
      <c r="H19" s="98">
        <v>1152368</v>
      </c>
      <c r="I19" s="98">
        <v>36563</v>
      </c>
      <c r="J19" s="98">
        <v>1188931</v>
      </c>
      <c r="K19" s="98">
        <v>0</v>
      </c>
      <c r="L19" s="107">
        <f t="shared" si="6"/>
        <v>94.7</v>
      </c>
      <c r="M19" s="107">
        <f t="shared" si="7"/>
        <v>14.3</v>
      </c>
      <c r="N19" s="108">
        <f t="shared" si="8"/>
        <v>80.7</v>
      </c>
      <c r="O19" s="85"/>
      <c r="P19" s="70" t="s">
        <v>62</v>
      </c>
      <c r="S19" s="4" t="str">
        <f t="shared" si="0"/>
        <v>○</v>
      </c>
      <c r="T19" s="4" t="str">
        <f t="shared" si="1"/>
        <v>○</v>
      </c>
      <c r="AC19" s="63">
        <f t="shared" si="2"/>
        <v>94.7</v>
      </c>
      <c r="AD19" s="63">
        <f t="shared" si="3"/>
        <v>14.3</v>
      </c>
      <c r="AE19" s="63">
        <f t="shared" si="4"/>
        <v>80.7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1241588</v>
      </c>
      <c r="E20" s="98">
        <v>648719</v>
      </c>
      <c r="F20" s="98">
        <v>1890307</v>
      </c>
      <c r="G20" s="98">
        <v>0</v>
      </c>
      <c r="H20" s="98">
        <v>1134006</v>
      </c>
      <c r="I20" s="98">
        <v>81214</v>
      </c>
      <c r="J20" s="98">
        <v>1215220</v>
      </c>
      <c r="K20" s="98">
        <v>0</v>
      </c>
      <c r="L20" s="107">
        <f t="shared" si="6"/>
        <v>91.3</v>
      </c>
      <c r="M20" s="107">
        <f t="shared" si="7"/>
        <v>12.5</v>
      </c>
      <c r="N20" s="108">
        <f t="shared" si="8"/>
        <v>64.3</v>
      </c>
      <c r="O20" s="85"/>
      <c r="P20" s="70" t="s">
        <v>63</v>
      </c>
      <c r="S20" s="4" t="str">
        <f t="shared" si="0"/>
        <v>○</v>
      </c>
      <c r="T20" s="4" t="str">
        <f t="shared" si="1"/>
        <v>○</v>
      </c>
      <c r="AC20" s="63">
        <f t="shared" si="2"/>
        <v>91.3</v>
      </c>
      <c r="AD20" s="63">
        <f t="shared" si="3"/>
        <v>12.5</v>
      </c>
      <c r="AE20" s="63">
        <f t="shared" si="4"/>
        <v>64.3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1241292</v>
      </c>
      <c r="E21" s="98">
        <v>311355</v>
      </c>
      <c r="F21" s="98">
        <v>1552647</v>
      </c>
      <c r="G21" s="98">
        <v>0</v>
      </c>
      <c r="H21" s="98">
        <v>1167949</v>
      </c>
      <c r="I21" s="98">
        <v>47469</v>
      </c>
      <c r="J21" s="98">
        <v>1215418</v>
      </c>
      <c r="K21" s="98">
        <v>0</v>
      </c>
      <c r="L21" s="107">
        <f t="shared" si="6"/>
        <v>94.1</v>
      </c>
      <c r="M21" s="107">
        <f t="shared" si="7"/>
        <v>15.2</v>
      </c>
      <c r="N21" s="108">
        <f t="shared" si="8"/>
        <v>78.3</v>
      </c>
      <c r="O21" s="85"/>
      <c r="P21" s="70" t="s">
        <v>64</v>
      </c>
      <c r="S21" s="4" t="str">
        <f t="shared" si="0"/>
        <v>○</v>
      </c>
      <c r="T21" s="4" t="str">
        <f t="shared" si="1"/>
        <v>○</v>
      </c>
      <c r="AC21" s="63">
        <f t="shared" si="2"/>
        <v>94.1</v>
      </c>
      <c r="AD21" s="63">
        <f t="shared" si="3"/>
        <v>15.2</v>
      </c>
      <c r="AE21" s="63">
        <f t="shared" si="4"/>
        <v>78.3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0</v>
      </c>
      <c r="E22" s="98">
        <v>24367</v>
      </c>
      <c r="F22" s="98">
        <v>24367</v>
      </c>
      <c r="G22" s="98">
        <v>0</v>
      </c>
      <c r="H22" s="98">
        <v>0</v>
      </c>
      <c r="I22" s="98">
        <v>5101</v>
      </c>
      <c r="J22" s="98">
        <v>5101</v>
      </c>
      <c r="K22" s="98">
        <v>0</v>
      </c>
      <c r="L22" s="107">
        <v>0</v>
      </c>
      <c r="M22" s="107">
        <f t="shared" si="7"/>
        <v>20.9</v>
      </c>
      <c r="N22" s="108">
        <f t="shared" si="8"/>
        <v>20.9</v>
      </c>
      <c r="O22" s="85"/>
      <c r="P22" s="70" t="s">
        <v>65</v>
      </c>
      <c r="S22" s="4" t="str">
        <f t="shared" si="0"/>
        <v>○</v>
      </c>
      <c r="T22" s="4" t="str">
        <f t="shared" si="1"/>
        <v>○</v>
      </c>
      <c r="AC22" s="63" t="e">
        <f t="shared" si="2"/>
        <v>#DIV/0!</v>
      </c>
      <c r="AD22" s="63">
        <f t="shared" si="3"/>
        <v>20.9</v>
      </c>
      <c r="AE22" s="63">
        <f t="shared" si="4"/>
        <v>20.9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890646</v>
      </c>
      <c r="E23" s="98">
        <v>175279</v>
      </c>
      <c r="F23" s="98">
        <v>1065925</v>
      </c>
      <c r="G23" s="98">
        <v>0</v>
      </c>
      <c r="H23" s="98">
        <v>840651</v>
      </c>
      <c r="I23" s="98">
        <v>24914</v>
      </c>
      <c r="J23" s="98">
        <v>865565</v>
      </c>
      <c r="K23" s="98">
        <v>0</v>
      </c>
      <c r="L23" s="107">
        <f t="shared" si="6"/>
        <v>94.4</v>
      </c>
      <c r="M23" s="107">
        <f t="shared" si="7"/>
        <v>14.2</v>
      </c>
      <c r="N23" s="108">
        <f t="shared" si="8"/>
        <v>81.2</v>
      </c>
      <c r="O23" s="85"/>
      <c r="P23" s="70" t="s">
        <v>66</v>
      </c>
      <c r="S23" s="4" t="str">
        <f t="shared" si="0"/>
        <v>○</v>
      </c>
      <c r="T23" s="4" t="str">
        <f t="shared" si="1"/>
        <v>○</v>
      </c>
      <c r="AC23" s="63">
        <f t="shared" si="2"/>
        <v>94.4</v>
      </c>
      <c r="AD23" s="63">
        <f t="shared" si="3"/>
        <v>14.2</v>
      </c>
      <c r="AE23" s="63">
        <f t="shared" si="4"/>
        <v>81.2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9" ref="D24:K24">SUM(D11:D23)</f>
        <v>12950713</v>
      </c>
      <c r="E24" s="98">
        <f t="shared" si="9"/>
        <v>4687050</v>
      </c>
      <c r="F24" s="98">
        <f t="shared" si="9"/>
        <v>17637763</v>
      </c>
      <c r="G24" s="98">
        <f t="shared" si="9"/>
        <v>0</v>
      </c>
      <c r="H24" s="98">
        <f t="shared" si="9"/>
        <v>11945424</v>
      </c>
      <c r="I24" s="98">
        <f t="shared" si="9"/>
        <v>602624</v>
      </c>
      <c r="J24" s="98">
        <f t="shared" si="9"/>
        <v>12548048</v>
      </c>
      <c r="K24" s="98">
        <f t="shared" si="9"/>
        <v>0</v>
      </c>
      <c r="L24" s="107">
        <f t="shared" si="6"/>
        <v>92.2</v>
      </c>
      <c r="M24" s="107">
        <f t="shared" si="7"/>
        <v>12.9</v>
      </c>
      <c r="N24" s="108">
        <f t="shared" si="8"/>
        <v>71.1</v>
      </c>
      <c r="O24" s="85"/>
      <c r="P24" s="71" t="s">
        <v>67</v>
      </c>
      <c r="S24" s="4" t="str">
        <f t="shared" si="0"/>
        <v>○</v>
      </c>
      <c r="T24" s="4" t="str">
        <f t="shared" si="1"/>
        <v>○</v>
      </c>
      <c r="AC24" s="63">
        <f t="shared" si="2"/>
        <v>92.2</v>
      </c>
      <c r="AD24" s="63">
        <f t="shared" si="3"/>
        <v>12.9</v>
      </c>
      <c r="AE24" s="63">
        <f t="shared" si="4"/>
        <v>71.1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520161</v>
      </c>
      <c r="E25" s="98">
        <v>105758</v>
      </c>
      <c r="F25" s="98">
        <v>625919</v>
      </c>
      <c r="G25" s="98">
        <v>0</v>
      </c>
      <c r="H25" s="98">
        <v>492214</v>
      </c>
      <c r="I25" s="98">
        <v>18298</v>
      </c>
      <c r="J25" s="98">
        <v>510512</v>
      </c>
      <c r="K25" s="98">
        <v>0</v>
      </c>
      <c r="L25" s="107">
        <f t="shared" si="6"/>
        <v>94.6</v>
      </c>
      <c r="M25" s="107">
        <f t="shared" si="7"/>
        <v>17.3</v>
      </c>
      <c r="N25" s="108">
        <f t="shared" si="8"/>
        <v>81.6</v>
      </c>
      <c r="O25" s="85"/>
      <c r="P25" s="70" t="s">
        <v>31</v>
      </c>
      <c r="S25" s="4" t="str">
        <f t="shared" si="0"/>
        <v>○</v>
      </c>
      <c r="T25" s="4" t="str">
        <f t="shared" si="1"/>
        <v>○</v>
      </c>
      <c r="AC25" s="63">
        <f t="shared" si="2"/>
        <v>94.6</v>
      </c>
      <c r="AD25" s="63">
        <f t="shared" si="3"/>
        <v>17.3</v>
      </c>
      <c r="AE25" s="63">
        <f t="shared" si="4"/>
        <v>81.6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271898</v>
      </c>
      <c r="E26" s="98">
        <v>49510</v>
      </c>
      <c r="F26" s="98">
        <v>321408</v>
      </c>
      <c r="G26" s="98">
        <v>0</v>
      </c>
      <c r="H26" s="98">
        <v>262603</v>
      </c>
      <c r="I26" s="98">
        <v>10409</v>
      </c>
      <c r="J26" s="98">
        <v>273012</v>
      </c>
      <c r="K26" s="98">
        <v>0</v>
      </c>
      <c r="L26" s="107">
        <f t="shared" si="6"/>
        <v>96.6</v>
      </c>
      <c r="M26" s="107">
        <f t="shared" si="7"/>
        <v>21</v>
      </c>
      <c r="N26" s="108">
        <f t="shared" si="8"/>
        <v>84.9</v>
      </c>
      <c r="O26" s="85"/>
      <c r="P26" s="70" t="s">
        <v>32</v>
      </c>
      <c r="S26" s="4" t="str">
        <f t="shared" si="0"/>
        <v>○</v>
      </c>
      <c r="T26" s="4" t="str">
        <f t="shared" si="1"/>
        <v>○</v>
      </c>
      <c r="AC26" s="63">
        <f t="shared" si="2"/>
        <v>96.6</v>
      </c>
      <c r="AD26" s="63">
        <f t="shared" si="3"/>
        <v>21</v>
      </c>
      <c r="AE26" s="63">
        <f t="shared" si="4"/>
        <v>84.9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385270</v>
      </c>
      <c r="E27" s="98">
        <v>119676</v>
      </c>
      <c r="F27" s="98">
        <v>504946</v>
      </c>
      <c r="G27" s="98">
        <v>0</v>
      </c>
      <c r="H27" s="98">
        <v>364824</v>
      </c>
      <c r="I27" s="98">
        <v>16988</v>
      </c>
      <c r="J27" s="98">
        <v>381812</v>
      </c>
      <c r="K27" s="98">
        <v>0</v>
      </c>
      <c r="L27" s="107">
        <f t="shared" si="6"/>
        <v>94.7</v>
      </c>
      <c r="M27" s="107">
        <f t="shared" si="7"/>
        <v>14.2</v>
      </c>
      <c r="N27" s="108">
        <f t="shared" si="8"/>
        <v>75.6</v>
      </c>
      <c r="O27" s="85"/>
      <c r="P27" s="70" t="s">
        <v>71</v>
      </c>
      <c r="S27" s="4" t="str">
        <f t="shared" si="0"/>
        <v>○</v>
      </c>
      <c r="T27" s="4" t="str">
        <f t="shared" si="1"/>
        <v>○</v>
      </c>
      <c r="AC27" s="63">
        <f t="shared" si="2"/>
        <v>94.7</v>
      </c>
      <c r="AD27" s="63">
        <f t="shared" si="3"/>
        <v>14.2</v>
      </c>
      <c r="AE27" s="63">
        <f t="shared" si="4"/>
        <v>75.6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174547</v>
      </c>
      <c r="E28" s="98">
        <v>46082</v>
      </c>
      <c r="F28" s="98">
        <v>220629</v>
      </c>
      <c r="G28" s="98">
        <v>0</v>
      </c>
      <c r="H28" s="98">
        <v>163932</v>
      </c>
      <c r="I28" s="98">
        <v>12399</v>
      </c>
      <c r="J28" s="98">
        <v>176331</v>
      </c>
      <c r="K28" s="98">
        <v>0</v>
      </c>
      <c r="L28" s="107">
        <f t="shared" si="6"/>
        <v>93.9</v>
      </c>
      <c r="M28" s="107">
        <f t="shared" si="7"/>
        <v>26.9</v>
      </c>
      <c r="N28" s="108">
        <f t="shared" si="8"/>
        <v>79.9</v>
      </c>
      <c r="O28" s="85"/>
      <c r="P28" s="70" t="s">
        <v>33</v>
      </c>
      <c r="S28" s="4" t="str">
        <f t="shared" si="0"/>
        <v>○</v>
      </c>
      <c r="T28" s="4" t="str">
        <f t="shared" si="1"/>
        <v>○</v>
      </c>
      <c r="AC28" s="63">
        <f t="shared" si="2"/>
        <v>93.9</v>
      </c>
      <c r="AD28" s="63">
        <f t="shared" si="3"/>
        <v>26.9</v>
      </c>
      <c r="AE28" s="63">
        <f t="shared" si="4"/>
        <v>79.9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172059</v>
      </c>
      <c r="E29" s="98">
        <v>44272</v>
      </c>
      <c r="F29" s="98">
        <v>216331</v>
      </c>
      <c r="G29" s="98">
        <v>0</v>
      </c>
      <c r="H29" s="98">
        <v>161450</v>
      </c>
      <c r="I29" s="98">
        <v>8749</v>
      </c>
      <c r="J29" s="98">
        <v>170199</v>
      </c>
      <c r="K29" s="98">
        <v>0</v>
      </c>
      <c r="L29" s="107">
        <f t="shared" si="6"/>
        <v>93.8</v>
      </c>
      <c r="M29" s="107">
        <f t="shared" si="7"/>
        <v>19.8</v>
      </c>
      <c r="N29" s="108">
        <f t="shared" si="8"/>
        <v>78.7</v>
      </c>
      <c r="O29" s="85"/>
      <c r="P29" s="70" t="s">
        <v>34</v>
      </c>
      <c r="S29" s="4" t="str">
        <f t="shared" si="0"/>
        <v>○</v>
      </c>
      <c r="T29" s="4" t="str">
        <f t="shared" si="1"/>
        <v>○</v>
      </c>
      <c r="AC29" s="63">
        <f t="shared" si="2"/>
        <v>93.8</v>
      </c>
      <c r="AD29" s="63">
        <f t="shared" si="3"/>
        <v>19.8</v>
      </c>
      <c r="AE29" s="63">
        <f t="shared" si="4"/>
        <v>78.7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165406</v>
      </c>
      <c r="E30" s="98">
        <v>12322</v>
      </c>
      <c r="F30" s="98">
        <v>177728</v>
      </c>
      <c r="G30" s="98">
        <v>0</v>
      </c>
      <c r="H30" s="98">
        <v>164516</v>
      </c>
      <c r="I30" s="98">
        <v>2664</v>
      </c>
      <c r="J30" s="98">
        <v>167180</v>
      </c>
      <c r="K30" s="98">
        <v>0</v>
      </c>
      <c r="L30" s="107">
        <f t="shared" si="6"/>
        <v>99.5</v>
      </c>
      <c r="M30" s="107">
        <f t="shared" si="7"/>
        <v>21.6</v>
      </c>
      <c r="N30" s="108">
        <f t="shared" si="8"/>
        <v>94.1</v>
      </c>
      <c r="O30" s="85"/>
      <c r="P30" s="70" t="s">
        <v>35</v>
      </c>
      <c r="S30" s="4" t="str">
        <f t="shared" si="0"/>
        <v>○</v>
      </c>
      <c r="T30" s="4" t="str">
        <f t="shared" si="1"/>
        <v>○</v>
      </c>
      <c r="AC30" s="63">
        <f t="shared" si="2"/>
        <v>99.5</v>
      </c>
      <c r="AD30" s="63">
        <f t="shared" si="3"/>
        <v>21.6</v>
      </c>
      <c r="AE30" s="63">
        <f t="shared" si="4"/>
        <v>94.1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10" ref="D31:K31">SUM(D25:D30)</f>
        <v>1689341</v>
      </c>
      <c r="E31" s="98">
        <f t="shared" si="10"/>
        <v>377620</v>
      </c>
      <c r="F31" s="98">
        <f t="shared" si="10"/>
        <v>2066961</v>
      </c>
      <c r="G31" s="98">
        <f t="shared" si="10"/>
        <v>0</v>
      </c>
      <c r="H31" s="98">
        <f t="shared" si="10"/>
        <v>1609539</v>
      </c>
      <c r="I31" s="98">
        <f t="shared" si="10"/>
        <v>69507</v>
      </c>
      <c r="J31" s="98">
        <f t="shared" si="10"/>
        <v>1679046</v>
      </c>
      <c r="K31" s="98">
        <f t="shared" si="10"/>
        <v>0</v>
      </c>
      <c r="L31" s="107">
        <f t="shared" si="6"/>
        <v>95.3</v>
      </c>
      <c r="M31" s="107">
        <f t="shared" si="7"/>
        <v>18.4</v>
      </c>
      <c r="N31" s="108">
        <f t="shared" si="8"/>
        <v>81.2</v>
      </c>
      <c r="O31" s="85"/>
      <c r="P31" s="71" t="s">
        <v>68</v>
      </c>
      <c r="S31" s="4" t="str">
        <f t="shared" si="0"/>
        <v>○</v>
      </c>
      <c r="T31" s="4" t="str">
        <f t="shared" si="1"/>
        <v>○</v>
      </c>
      <c r="AC31" s="63">
        <f t="shared" si="2"/>
        <v>95.3</v>
      </c>
      <c r="AD31" s="63">
        <f t="shared" si="3"/>
        <v>18.4</v>
      </c>
      <c r="AE31" s="63">
        <f t="shared" si="4"/>
        <v>81.2</v>
      </c>
      <c r="AF31" s="119">
        <f aca="true" t="shared" si="11" ref="AF31:AH32">L31-AC31</f>
        <v>0</v>
      </c>
      <c r="AG31" s="119">
        <f t="shared" si="11"/>
        <v>0</v>
      </c>
      <c r="AH31" s="119">
        <f t="shared" si="11"/>
        <v>0</v>
      </c>
    </row>
    <row r="32" spans="2:34" ht="52.5" customHeight="1">
      <c r="B32" s="71" t="s">
        <v>69</v>
      </c>
      <c r="C32" s="94"/>
      <c r="D32" s="98">
        <f aca="true" t="shared" si="12" ref="D32:K32">D24+D31</f>
        <v>14640054</v>
      </c>
      <c r="E32" s="98">
        <f t="shared" si="12"/>
        <v>5064670</v>
      </c>
      <c r="F32" s="98">
        <f t="shared" si="12"/>
        <v>19704724</v>
      </c>
      <c r="G32" s="98">
        <f t="shared" si="12"/>
        <v>0</v>
      </c>
      <c r="H32" s="98">
        <f t="shared" si="12"/>
        <v>13554963</v>
      </c>
      <c r="I32" s="98">
        <f t="shared" si="12"/>
        <v>672131</v>
      </c>
      <c r="J32" s="98">
        <f t="shared" si="12"/>
        <v>14227094</v>
      </c>
      <c r="K32" s="98">
        <f t="shared" si="12"/>
        <v>0</v>
      </c>
      <c r="L32" s="107">
        <f t="shared" si="6"/>
        <v>92.6</v>
      </c>
      <c r="M32" s="107">
        <f t="shared" si="7"/>
        <v>13.3</v>
      </c>
      <c r="N32" s="108">
        <f t="shared" si="8"/>
        <v>72.2</v>
      </c>
      <c r="O32" s="85"/>
      <c r="P32" s="71" t="s">
        <v>69</v>
      </c>
      <c r="S32" s="4" t="str">
        <f t="shared" si="0"/>
        <v>○</v>
      </c>
      <c r="T32" s="4" t="str">
        <f t="shared" si="1"/>
        <v>○</v>
      </c>
      <c r="AC32" s="63">
        <f t="shared" si="2"/>
        <v>92.6</v>
      </c>
      <c r="AD32" s="63">
        <f t="shared" si="3"/>
        <v>13.3</v>
      </c>
      <c r="AE32" s="63">
        <f t="shared" si="4"/>
        <v>72.2</v>
      </c>
      <c r="AF32" s="119">
        <f t="shared" si="11"/>
        <v>0</v>
      </c>
      <c r="AG32" s="119">
        <f t="shared" si="11"/>
        <v>0</v>
      </c>
      <c r="AH32" s="119">
        <f t="shared" si="11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P17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C14" sqref="AC14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56</v>
      </c>
      <c r="C6" s="51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7096721</v>
      </c>
      <c r="E11" s="67">
        <v>1947025</v>
      </c>
      <c r="F11" s="67">
        <v>9043746</v>
      </c>
      <c r="G11" s="67">
        <v>0</v>
      </c>
      <c r="H11" s="67">
        <v>6572124</v>
      </c>
      <c r="I11" s="67">
        <v>209982</v>
      </c>
      <c r="J11" s="67">
        <v>6782106</v>
      </c>
      <c r="K11" s="67">
        <v>0</v>
      </c>
      <c r="L11" s="68">
        <f aca="true" t="shared" si="0" ref="L11:N14">ROUND(H11/D11*100,1)</f>
        <v>92.6</v>
      </c>
      <c r="M11" s="68">
        <f t="shared" si="0"/>
        <v>10.8</v>
      </c>
      <c r="N11" s="75">
        <f t="shared" si="0"/>
        <v>75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92.6</v>
      </c>
      <c r="AD11" s="63">
        <f>ROUND(I11/E11*100,1)</f>
        <v>10.8</v>
      </c>
      <c r="AE11" s="63">
        <f>ROUND(J11/F11*100,1)</f>
        <v>75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2575305</v>
      </c>
      <c r="E12" s="98">
        <v>896810</v>
      </c>
      <c r="F12" s="98">
        <v>3472115</v>
      </c>
      <c r="G12" s="98">
        <v>0</v>
      </c>
      <c r="H12" s="98">
        <v>2357728</v>
      </c>
      <c r="I12" s="98">
        <v>111152</v>
      </c>
      <c r="J12" s="98">
        <v>2468880</v>
      </c>
      <c r="K12" s="98">
        <v>0</v>
      </c>
      <c r="L12" s="100">
        <f t="shared" si="0"/>
        <v>91.6</v>
      </c>
      <c r="M12" s="100">
        <f t="shared" si="0"/>
        <v>12.4</v>
      </c>
      <c r="N12" s="100">
        <f t="shared" si="0"/>
        <v>71.1</v>
      </c>
      <c r="O12" s="85"/>
      <c r="P12" s="70" t="s">
        <v>26</v>
      </c>
      <c r="S12" s="4" t="str">
        <f aca="true" t="shared" si="1" ref="S12:S32">IF(F12=SUM(D12:E12),"○","×")</f>
        <v>○</v>
      </c>
      <c r="T12" s="4" t="str">
        <f aca="true" t="shared" si="2" ref="T12:T32">IF(J12=SUM(H12:I12),"○","×")</f>
        <v>○</v>
      </c>
      <c r="AC12" s="63">
        <f aca="true" t="shared" si="3" ref="AC12:AC32">ROUND(H12/D12*100,1)</f>
        <v>91.6</v>
      </c>
      <c r="AD12" s="63">
        <f aca="true" t="shared" si="4" ref="AD12:AD32">ROUND(I12/E12*100,1)</f>
        <v>12.4</v>
      </c>
      <c r="AE12" s="63">
        <f aca="true" t="shared" si="5" ref="AE12:AE32">ROUND(J12/F12*100,1)</f>
        <v>71.1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2821811</v>
      </c>
      <c r="E13" s="98">
        <v>453056</v>
      </c>
      <c r="F13" s="98">
        <v>3274867</v>
      </c>
      <c r="G13" s="98">
        <v>0</v>
      </c>
      <c r="H13" s="98">
        <v>2629275</v>
      </c>
      <c r="I13" s="98">
        <v>85006</v>
      </c>
      <c r="J13" s="98">
        <v>2714281</v>
      </c>
      <c r="K13" s="98">
        <v>0</v>
      </c>
      <c r="L13" s="100">
        <f t="shared" si="0"/>
        <v>93.2</v>
      </c>
      <c r="M13" s="100">
        <f t="shared" si="0"/>
        <v>18.8</v>
      </c>
      <c r="N13" s="100">
        <f t="shared" si="0"/>
        <v>82.9</v>
      </c>
      <c r="O13" s="85"/>
      <c r="P13" s="70" t="s">
        <v>27</v>
      </c>
      <c r="S13" s="4" t="str">
        <f t="shared" si="1"/>
        <v>○</v>
      </c>
      <c r="T13" s="4" t="str">
        <f t="shared" si="2"/>
        <v>○</v>
      </c>
      <c r="AC13" s="63">
        <f t="shared" si="3"/>
        <v>93.2</v>
      </c>
      <c r="AD13" s="63">
        <f t="shared" si="4"/>
        <v>18.8</v>
      </c>
      <c r="AE13" s="63">
        <f t="shared" si="5"/>
        <v>82.9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1804162</v>
      </c>
      <c r="E14" s="98">
        <v>273580</v>
      </c>
      <c r="F14" s="98">
        <v>2077742</v>
      </c>
      <c r="G14" s="98">
        <v>0</v>
      </c>
      <c r="H14" s="98">
        <v>1704864</v>
      </c>
      <c r="I14" s="98">
        <v>55756</v>
      </c>
      <c r="J14" s="98">
        <v>1760620</v>
      </c>
      <c r="K14" s="98">
        <v>0</v>
      </c>
      <c r="L14" s="100">
        <f t="shared" si="0"/>
        <v>94.5</v>
      </c>
      <c r="M14" s="100">
        <f t="shared" si="0"/>
        <v>20.4</v>
      </c>
      <c r="N14" s="100">
        <f t="shared" si="0"/>
        <v>84.7</v>
      </c>
      <c r="O14" s="85"/>
      <c r="P14" s="70" t="s">
        <v>28</v>
      </c>
      <c r="S14" s="4" t="str">
        <f t="shared" si="1"/>
        <v>○</v>
      </c>
      <c r="T14" s="4" t="str">
        <f t="shared" si="2"/>
        <v>○</v>
      </c>
      <c r="AC14" s="63">
        <f t="shared" si="3"/>
        <v>94.5</v>
      </c>
      <c r="AD14" s="63">
        <f t="shared" si="4"/>
        <v>20.4</v>
      </c>
      <c r="AE14" s="63">
        <f t="shared" si="5"/>
        <v>84.7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00">
        <v>0</v>
      </c>
      <c r="M15" s="100">
        <v>0</v>
      </c>
      <c r="N15" s="100">
        <v>0</v>
      </c>
      <c r="O15" s="85"/>
      <c r="P15" s="70" t="s">
        <v>29</v>
      </c>
      <c r="S15" s="4" t="str">
        <f t="shared" si="1"/>
        <v>○</v>
      </c>
      <c r="T15" s="4" t="str">
        <f t="shared" si="2"/>
        <v>○</v>
      </c>
      <c r="AC15" s="63" t="e">
        <f t="shared" si="3"/>
        <v>#DIV/0!</v>
      </c>
      <c r="AD15" s="63" t="e">
        <f t="shared" si="4"/>
        <v>#DIV/0!</v>
      </c>
      <c r="AE15" s="63" t="e">
        <f t="shared" si="5"/>
        <v>#DIV/0!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00">
        <v>0</v>
      </c>
      <c r="M16" s="100">
        <v>0</v>
      </c>
      <c r="N16" s="100">
        <v>0</v>
      </c>
      <c r="O16" s="85"/>
      <c r="P16" s="70" t="s">
        <v>30</v>
      </c>
      <c r="S16" s="4" t="str">
        <f t="shared" si="1"/>
        <v>○</v>
      </c>
      <c r="T16" s="4" t="str">
        <f t="shared" si="2"/>
        <v>○</v>
      </c>
      <c r="AC16" s="63" t="e">
        <f t="shared" si="3"/>
        <v>#DIV/0!</v>
      </c>
      <c r="AD16" s="63" t="e">
        <f t="shared" si="4"/>
        <v>#DIV/0!</v>
      </c>
      <c r="AE16" s="63" t="e">
        <f t="shared" si="5"/>
        <v>#DIV/0!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00">
        <v>0</v>
      </c>
      <c r="M17" s="100">
        <v>0</v>
      </c>
      <c r="N17" s="100">
        <v>0</v>
      </c>
      <c r="O17" s="85"/>
      <c r="P17" s="70" t="s">
        <v>60</v>
      </c>
      <c r="S17" s="4" t="str">
        <f t="shared" si="1"/>
        <v>○</v>
      </c>
      <c r="T17" s="4" t="str">
        <f t="shared" si="2"/>
        <v>○</v>
      </c>
      <c r="AC17" s="63" t="e">
        <f t="shared" si="3"/>
        <v>#DIV/0!</v>
      </c>
      <c r="AD17" s="63" t="e">
        <f t="shared" si="4"/>
        <v>#DIV/0!</v>
      </c>
      <c r="AE17" s="63" t="e">
        <f t="shared" si="5"/>
        <v>#DIV/0!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0">
        <v>0</v>
      </c>
      <c r="M18" s="100">
        <v>0</v>
      </c>
      <c r="N18" s="100">
        <v>0</v>
      </c>
      <c r="O18" s="85"/>
      <c r="P18" s="70" t="s">
        <v>61</v>
      </c>
      <c r="S18" s="4" t="str">
        <f t="shared" si="1"/>
        <v>○</v>
      </c>
      <c r="T18" s="4" t="str">
        <f t="shared" si="2"/>
        <v>○</v>
      </c>
      <c r="AC18" s="63" t="e">
        <f t="shared" si="3"/>
        <v>#DIV/0!</v>
      </c>
      <c r="AD18" s="63" t="e">
        <f t="shared" si="4"/>
        <v>#DIV/0!</v>
      </c>
      <c r="AE18" s="63" t="e">
        <f t="shared" si="5"/>
        <v>#DIV/0!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0">
        <v>0</v>
      </c>
      <c r="M19" s="100">
        <v>0</v>
      </c>
      <c r="N19" s="100">
        <v>0</v>
      </c>
      <c r="O19" s="85"/>
      <c r="P19" s="70" t="s">
        <v>62</v>
      </c>
      <c r="S19" s="4" t="str">
        <f t="shared" si="1"/>
        <v>○</v>
      </c>
      <c r="T19" s="4" t="str">
        <f t="shared" si="2"/>
        <v>○</v>
      </c>
      <c r="AC19" s="63" t="e">
        <f t="shared" si="3"/>
        <v>#DIV/0!</v>
      </c>
      <c r="AD19" s="63" t="e">
        <f t="shared" si="4"/>
        <v>#DIV/0!</v>
      </c>
      <c r="AE19" s="63" t="e">
        <f t="shared" si="5"/>
        <v>#DIV/0!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0">
        <v>0</v>
      </c>
      <c r="M20" s="100">
        <v>0</v>
      </c>
      <c r="N20" s="100">
        <v>0</v>
      </c>
      <c r="O20" s="85"/>
      <c r="P20" s="70" t="s">
        <v>63</v>
      </c>
      <c r="S20" s="4" t="str">
        <f t="shared" si="1"/>
        <v>○</v>
      </c>
      <c r="T20" s="4" t="str">
        <f t="shared" si="2"/>
        <v>○</v>
      </c>
      <c r="AC20" s="63" t="e">
        <f t="shared" si="3"/>
        <v>#DIV/0!</v>
      </c>
      <c r="AD20" s="63" t="e">
        <f t="shared" si="4"/>
        <v>#DIV/0!</v>
      </c>
      <c r="AE20" s="63" t="e">
        <f t="shared" si="5"/>
        <v>#DIV/0!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0">
        <v>0</v>
      </c>
      <c r="M21" s="100">
        <v>0</v>
      </c>
      <c r="N21" s="100">
        <v>0</v>
      </c>
      <c r="O21" s="85"/>
      <c r="P21" s="70" t="s">
        <v>64</v>
      </c>
      <c r="S21" s="4" t="str">
        <f t="shared" si="1"/>
        <v>○</v>
      </c>
      <c r="T21" s="4" t="str">
        <f t="shared" si="2"/>
        <v>○</v>
      </c>
      <c r="AC21" s="63" t="e">
        <f t="shared" si="3"/>
        <v>#DIV/0!</v>
      </c>
      <c r="AD21" s="63" t="e">
        <f t="shared" si="4"/>
        <v>#DIV/0!</v>
      </c>
      <c r="AE21" s="63" t="e">
        <f t="shared" si="5"/>
        <v>#DIV/0!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2543913</v>
      </c>
      <c r="E22" s="98">
        <v>427262</v>
      </c>
      <c r="F22" s="98">
        <v>2971175</v>
      </c>
      <c r="G22" s="98">
        <v>0</v>
      </c>
      <c r="H22" s="98">
        <v>2418795</v>
      </c>
      <c r="I22" s="98">
        <v>104539</v>
      </c>
      <c r="J22" s="98">
        <v>2523334</v>
      </c>
      <c r="K22" s="98">
        <v>0</v>
      </c>
      <c r="L22" s="100">
        <f>ROUND(H22/D22*100,1)</f>
        <v>95.1</v>
      </c>
      <c r="M22" s="100">
        <f>ROUND(I22/E22*100,1)</f>
        <v>24.5</v>
      </c>
      <c r="N22" s="100">
        <f>ROUND(J22/F22*100,1)</f>
        <v>84.9</v>
      </c>
      <c r="O22" s="85"/>
      <c r="P22" s="70" t="s">
        <v>65</v>
      </c>
      <c r="S22" s="4" t="str">
        <f t="shared" si="1"/>
        <v>○</v>
      </c>
      <c r="T22" s="4" t="str">
        <f t="shared" si="2"/>
        <v>○</v>
      </c>
      <c r="AC22" s="63">
        <f t="shared" si="3"/>
        <v>95.1</v>
      </c>
      <c r="AD22" s="63">
        <f t="shared" si="4"/>
        <v>24.5</v>
      </c>
      <c r="AE22" s="63">
        <f t="shared" si="5"/>
        <v>84.9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100">
        <v>0</v>
      </c>
      <c r="M23" s="100">
        <v>0</v>
      </c>
      <c r="N23" s="100">
        <v>0</v>
      </c>
      <c r="O23" s="85"/>
      <c r="P23" s="70" t="s">
        <v>66</v>
      </c>
      <c r="S23" s="4" t="str">
        <f t="shared" si="1"/>
        <v>○</v>
      </c>
      <c r="T23" s="4" t="str">
        <f t="shared" si="2"/>
        <v>○</v>
      </c>
      <c r="AC23" s="63" t="e">
        <f t="shared" si="3"/>
        <v>#DIV/0!</v>
      </c>
      <c r="AD23" s="63" t="e">
        <f t="shared" si="4"/>
        <v>#DIV/0!</v>
      </c>
      <c r="AE23" s="63" t="e">
        <f t="shared" si="5"/>
        <v>#DIV/0!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6" ref="D24:K24">SUM(D11:D23)</f>
        <v>16841912</v>
      </c>
      <c r="E24" s="98">
        <f t="shared" si="6"/>
        <v>3997733</v>
      </c>
      <c r="F24" s="98">
        <f t="shared" si="6"/>
        <v>20839645</v>
      </c>
      <c r="G24" s="98">
        <f t="shared" si="6"/>
        <v>0</v>
      </c>
      <c r="H24" s="98">
        <f t="shared" si="6"/>
        <v>15682786</v>
      </c>
      <c r="I24" s="98">
        <f t="shared" si="6"/>
        <v>566435</v>
      </c>
      <c r="J24" s="98">
        <f t="shared" si="6"/>
        <v>16249221</v>
      </c>
      <c r="K24" s="98">
        <f t="shared" si="6"/>
        <v>0</v>
      </c>
      <c r="L24" s="100">
        <f>ROUND(H24/D24*100,1)</f>
        <v>93.1</v>
      </c>
      <c r="M24" s="100">
        <f>ROUND(I24/E24*100,1)</f>
        <v>14.2</v>
      </c>
      <c r="N24" s="100">
        <f>ROUND(J24/F24*100,1)</f>
        <v>78</v>
      </c>
      <c r="O24" s="85"/>
      <c r="P24" s="71" t="s">
        <v>67</v>
      </c>
      <c r="S24" s="4" t="str">
        <f t="shared" si="1"/>
        <v>○</v>
      </c>
      <c r="T24" s="4" t="str">
        <f t="shared" si="2"/>
        <v>○</v>
      </c>
      <c r="AC24" s="63">
        <f t="shared" si="3"/>
        <v>93.1</v>
      </c>
      <c r="AD24" s="63">
        <f t="shared" si="4"/>
        <v>14.2</v>
      </c>
      <c r="AE24" s="63">
        <f t="shared" si="5"/>
        <v>78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0">
        <v>0</v>
      </c>
      <c r="M25" s="100">
        <v>0</v>
      </c>
      <c r="N25" s="100">
        <v>0</v>
      </c>
      <c r="O25" s="85"/>
      <c r="P25" s="70" t="s">
        <v>31</v>
      </c>
      <c r="S25" s="4" t="str">
        <f t="shared" si="1"/>
        <v>○</v>
      </c>
      <c r="T25" s="4" t="str">
        <f t="shared" si="2"/>
        <v>○</v>
      </c>
      <c r="AC25" s="63" t="e">
        <f t="shared" si="3"/>
        <v>#DIV/0!</v>
      </c>
      <c r="AD25" s="63" t="e">
        <f t="shared" si="4"/>
        <v>#DIV/0!</v>
      </c>
      <c r="AE25" s="63" t="e">
        <f t="shared" si="5"/>
        <v>#DIV/0!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0">
        <v>0</v>
      </c>
      <c r="M26" s="100">
        <v>0</v>
      </c>
      <c r="N26" s="100">
        <v>0</v>
      </c>
      <c r="O26" s="85"/>
      <c r="P26" s="70" t="s">
        <v>32</v>
      </c>
      <c r="S26" s="4" t="str">
        <f t="shared" si="1"/>
        <v>○</v>
      </c>
      <c r="T26" s="4" t="str">
        <f t="shared" si="2"/>
        <v>○</v>
      </c>
      <c r="AC26" s="63" t="e">
        <f t="shared" si="3"/>
        <v>#DIV/0!</v>
      </c>
      <c r="AD26" s="63" t="e">
        <f t="shared" si="4"/>
        <v>#DIV/0!</v>
      </c>
      <c r="AE26" s="63" t="e">
        <f t="shared" si="5"/>
        <v>#DIV/0!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0">
        <v>0</v>
      </c>
      <c r="M27" s="100">
        <v>0</v>
      </c>
      <c r="N27" s="100">
        <v>0</v>
      </c>
      <c r="O27" s="85"/>
      <c r="P27" s="70" t="s">
        <v>71</v>
      </c>
      <c r="S27" s="4" t="str">
        <f t="shared" si="1"/>
        <v>○</v>
      </c>
      <c r="T27" s="4" t="str">
        <f t="shared" si="2"/>
        <v>○</v>
      </c>
      <c r="AC27" s="63" t="e">
        <f t="shared" si="3"/>
        <v>#DIV/0!</v>
      </c>
      <c r="AD27" s="63" t="e">
        <f t="shared" si="4"/>
        <v>#DIV/0!</v>
      </c>
      <c r="AE27" s="63" t="e">
        <f t="shared" si="5"/>
        <v>#DIV/0!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100">
        <v>0</v>
      </c>
      <c r="N28" s="100">
        <v>0</v>
      </c>
      <c r="O28" s="85"/>
      <c r="P28" s="70" t="s">
        <v>33</v>
      </c>
      <c r="S28" s="4" t="str">
        <f t="shared" si="1"/>
        <v>○</v>
      </c>
      <c r="T28" s="4" t="str">
        <f t="shared" si="2"/>
        <v>○</v>
      </c>
      <c r="AC28" s="63" t="e">
        <f t="shared" si="3"/>
        <v>#DIV/0!</v>
      </c>
      <c r="AD28" s="63" t="e">
        <f t="shared" si="4"/>
        <v>#DIV/0!</v>
      </c>
      <c r="AE28" s="63" t="e">
        <f t="shared" si="5"/>
        <v>#DIV/0!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0">
        <v>0</v>
      </c>
      <c r="M29" s="100">
        <v>0</v>
      </c>
      <c r="N29" s="100">
        <v>0</v>
      </c>
      <c r="O29" s="85"/>
      <c r="P29" s="70" t="s">
        <v>34</v>
      </c>
      <c r="S29" s="4" t="str">
        <f t="shared" si="1"/>
        <v>○</v>
      </c>
      <c r="T29" s="4" t="str">
        <f t="shared" si="2"/>
        <v>○</v>
      </c>
      <c r="AC29" s="63" t="e">
        <f t="shared" si="3"/>
        <v>#DIV/0!</v>
      </c>
      <c r="AD29" s="63" t="e">
        <f t="shared" si="4"/>
        <v>#DIV/0!</v>
      </c>
      <c r="AE29" s="63" t="e">
        <f t="shared" si="5"/>
        <v>#DIV/0!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0">
        <v>0</v>
      </c>
      <c r="M30" s="100">
        <v>0</v>
      </c>
      <c r="N30" s="100">
        <v>0</v>
      </c>
      <c r="O30" s="85"/>
      <c r="P30" s="70" t="s">
        <v>35</v>
      </c>
      <c r="S30" s="4" t="str">
        <f t="shared" si="1"/>
        <v>○</v>
      </c>
      <c r="T30" s="4" t="str">
        <f t="shared" si="2"/>
        <v>○</v>
      </c>
      <c r="AC30" s="63" t="e">
        <f t="shared" si="3"/>
        <v>#DIV/0!</v>
      </c>
      <c r="AD30" s="63" t="e">
        <f t="shared" si="4"/>
        <v>#DIV/0!</v>
      </c>
      <c r="AE30" s="63" t="e">
        <f t="shared" si="5"/>
        <v>#DIV/0!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7" ref="D31:K31">SUM(D25:D30)</f>
        <v>0</v>
      </c>
      <c r="E31" s="98">
        <f t="shared" si="7"/>
        <v>0</v>
      </c>
      <c r="F31" s="98">
        <f t="shared" si="7"/>
        <v>0</v>
      </c>
      <c r="G31" s="98">
        <f t="shared" si="7"/>
        <v>0</v>
      </c>
      <c r="H31" s="98">
        <f t="shared" si="7"/>
        <v>0</v>
      </c>
      <c r="I31" s="98">
        <f t="shared" si="7"/>
        <v>0</v>
      </c>
      <c r="J31" s="98">
        <f t="shared" si="7"/>
        <v>0</v>
      </c>
      <c r="K31" s="98">
        <f t="shared" si="7"/>
        <v>0</v>
      </c>
      <c r="L31" s="100">
        <v>0</v>
      </c>
      <c r="M31" s="100">
        <v>0</v>
      </c>
      <c r="N31" s="100">
        <v>0</v>
      </c>
      <c r="O31" s="85"/>
      <c r="P31" s="71" t="s">
        <v>68</v>
      </c>
      <c r="S31" s="4" t="str">
        <f t="shared" si="1"/>
        <v>○</v>
      </c>
      <c r="T31" s="4" t="str">
        <f t="shared" si="2"/>
        <v>○</v>
      </c>
      <c r="AC31" s="63" t="e">
        <f t="shared" si="3"/>
        <v>#DIV/0!</v>
      </c>
      <c r="AD31" s="63" t="e">
        <f t="shared" si="4"/>
        <v>#DIV/0!</v>
      </c>
      <c r="AE31" s="63" t="e">
        <f t="shared" si="5"/>
        <v>#DIV/0!</v>
      </c>
      <c r="AF31" s="119" t="e">
        <f aca="true" t="shared" si="8" ref="AF31:AH32">L31-AC31</f>
        <v>#DIV/0!</v>
      </c>
      <c r="AG31" s="119" t="e">
        <f t="shared" si="8"/>
        <v>#DIV/0!</v>
      </c>
      <c r="AH31" s="119" t="e">
        <f t="shared" si="8"/>
        <v>#DIV/0!</v>
      </c>
    </row>
    <row r="32" spans="2:34" ht="52.5" customHeight="1">
      <c r="B32" s="71" t="s">
        <v>69</v>
      </c>
      <c r="C32" s="94"/>
      <c r="D32" s="98">
        <f aca="true" t="shared" si="9" ref="D32:K32">D24+D31</f>
        <v>16841912</v>
      </c>
      <c r="E32" s="98">
        <f t="shared" si="9"/>
        <v>3997733</v>
      </c>
      <c r="F32" s="98">
        <f t="shared" si="9"/>
        <v>20839645</v>
      </c>
      <c r="G32" s="98">
        <f t="shared" si="9"/>
        <v>0</v>
      </c>
      <c r="H32" s="98">
        <f t="shared" si="9"/>
        <v>15682786</v>
      </c>
      <c r="I32" s="98">
        <f t="shared" si="9"/>
        <v>566435</v>
      </c>
      <c r="J32" s="98">
        <f t="shared" si="9"/>
        <v>16249221</v>
      </c>
      <c r="K32" s="98">
        <f t="shared" si="9"/>
        <v>0</v>
      </c>
      <c r="L32" s="100">
        <f>ROUND(H32/D32*100,1)</f>
        <v>93.1</v>
      </c>
      <c r="M32" s="100">
        <f>ROUND(I32/E32*100,1)</f>
        <v>14.2</v>
      </c>
      <c r="N32" s="100">
        <f>ROUND(J32/F32*100,1)</f>
        <v>78</v>
      </c>
      <c r="O32" s="85"/>
      <c r="P32" s="71" t="s">
        <v>69</v>
      </c>
      <c r="S32" s="4" t="str">
        <f t="shared" si="1"/>
        <v>○</v>
      </c>
      <c r="T32" s="4" t="str">
        <f t="shared" si="2"/>
        <v>○</v>
      </c>
      <c r="AC32" s="63">
        <f t="shared" si="3"/>
        <v>93.1</v>
      </c>
      <c r="AD32" s="63">
        <f t="shared" si="4"/>
        <v>14.2</v>
      </c>
      <c r="AE32" s="63">
        <f t="shared" si="5"/>
        <v>78</v>
      </c>
      <c r="AF32" s="119">
        <f t="shared" si="8"/>
        <v>0</v>
      </c>
      <c r="AG32" s="119">
        <f t="shared" si="8"/>
        <v>0</v>
      </c>
      <c r="AH32" s="119">
        <f t="shared" si="8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:K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36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400057</v>
      </c>
      <c r="E11" s="67">
        <v>10922</v>
      </c>
      <c r="F11" s="67">
        <v>410979</v>
      </c>
      <c r="G11" s="67">
        <v>0</v>
      </c>
      <c r="H11" s="67">
        <v>393756</v>
      </c>
      <c r="I11" s="67">
        <v>2523</v>
      </c>
      <c r="J11" s="67">
        <v>396279</v>
      </c>
      <c r="K11" s="67">
        <v>0</v>
      </c>
      <c r="L11" s="75">
        <f>ROUND(H11/D11*100,1)</f>
        <v>98.4</v>
      </c>
      <c r="M11" s="75">
        <f>ROUND(I11/E11*100,1)</f>
        <v>23.1</v>
      </c>
      <c r="N11" s="106">
        <f>ROUND(J11/F11*100,1)</f>
        <v>96.4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98.4</v>
      </c>
      <c r="AD11" s="63">
        <f>ROUND(I11/E11*100,1)</f>
        <v>23.1</v>
      </c>
      <c r="AE11" s="63">
        <f>ROUND(J11/F11*100,1)</f>
        <v>96.4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145255</v>
      </c>
      <c r="E12" s="98">
        <v>9144</v>
      </c>
      <c r="F12" s="98">
        <v>154399</v>
      </c>
      <c r="G12" s="98">
        <v>0</v>
      </c>
      <c r="H12" s="98">
        <v>143478</v>
      </c>
      <c r="I12" s="98">
        <v>3127</v>
      </c>
      <c r="J12" s="98">
        <v>146605</v>
      </c>
      <c r="K12" s="98">
        <v>0</v>
      </c>
      <c r="L12" s="107">
        <f aca="true" t="shared" si="0" ref="L12:L32">ROUND(H12/D12*100,1)</f>
        <v>98.8</v>
      </c>
      <c r="M12" s="107">
        <f aca="true" t="shared" si="1" ref="M12:M32">ROUND(I12/E12*100,1)</f>
        <v>34.2</v>
      </c>
      <c r="N12" s="108">
        <f aca="true" t="shared" si="2" ref="N12:N32">ROUND(J12/F12*100,1)</f>
        <v>95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AC12" s="63">
        <f aca="true" t="shared" si="5" ref="AC12:AC32">ROUND(H12/D12*100,1)</f>
        <v>98.8</v>
      </c>
      <c r="AD12" s="63">
        <f aca="true" t="shared" si="6" ref="AD12:AD32">ROUND(I12/E12*100,1)</f>
        <v>34.2</v>
      </c>
      <c r="AE12" s="63">
        <f aca="true" t="shared" si="7" ref="AE12:AE32">ROUND(J12/F12*100,1)</f>
        <v>95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175287</v>
      </c>
      <c r="E13" s="98">
        <v>14782</v>
      </c>
      <c r="F13" s="98">
        <v>190069</v>
      </c>
      <c r="G13" s="98">
        <v>0</v>
      </c>
      <c r="H13" s="98">
        <v>172396</v>
      </c>
      <c r="I13" s="98">
        <v>2723</v>
      </c>
      <c r="J13" s="98">
        <v>175119</v>
      </c>
      <c r="K13" s="98">
        <v>0</v>
      </c>
      <c r="L13" s="107">
        <f t="shared" si="0"/>
        <v>98.4</v>
      </c>
      <c r="M13" s="107">
        <f t="shared" si="1"/>
        <v>18.4</v>
      </c>
      <c r="N13" s="108">
        <f t="shared" si="2"/>
        <v>92.1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AC13" s="63">
        <f t="shared" si="5"/>
        <v>98.4</v>
      </c>
      <c r="AD13" s="63">
        <f t="shared" si="6"/>
        <v>18.4</v>
      </c>
      <c r="AE13" s="63">
        <f t="shared" si="7"/>
        <v>92.1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116384</v>
      </c>
      <c r="E14" s="98">
        <v>8933</v>
      </c>
      <c r="F14" s="98">
        <v>125317</v>
      </c>
      <c r="G14" s="98">
        <v>0</v>
      </c>
      <c r="H14" s="98">
        <v>114755</v>
      </c>
      <c r="I14" s="98">
        <v>1782</v>
      </c>
      <c r="J14" s="98">
        <v>116537</v>
      </c>
      <c r="K14" s="98">
        <v>0</v>
      </c>
      <c r="L14" s="107">
        <f t="shared" si="0"/>
        <v>98.6</v>
      </c>
      <c r="M14" s="107">
        <f t="shared" si="1"/>
        <v>19.9</v>
      </c>
      <c r="N14" s="108">
        <f t="shared" si="2"/>
        <v>93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AC14" s="63">
        <f t="shared" si="5"/>
        <v>98.6</v>
      </c>
      <c r="AD14" s="63">
        <f t="shared" si="6"/>
        <v>19.9</v>
      </c>
      <c r="AE14" s="63">
        <f t="shared" si="7"/>
        <v>93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176602</v>
      </c>
      <c r="E15" s="98">
        <v>13063</v>
      </c>
      <c r="F15" s="98">
        <v>189665</v>
      </c>
      <c r="G15" s="98">
        <v>0</v>
      </c>
      <c r="H15" s="98">
        <v>172726</v>
      </c>
      <c r="I15" s="98">
        <v>2070</v>
      </c>
      <c r="J15" s="98">
        <v>174796</v>
      </c>
      <c r="K15" s="98">
        <v>0</v>
      </c>
      <c r="L15" s="107">
        <f t="shared" si="0"/>
        <v>97.8</v>
      </c>
      <c r="M15" s="107">
        <f t="shared" si="1"/>
        <v>15.8</v>
      </c>
      <c r="N15" s="108">
        <f t="shared" si="2"/>
        <v>92.2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AC15" s="63">
        <f t="shared" si="5"/>
        <v>97.8</v>
      </c>
      <c r="AD15" s="63">
        <f t="shared" si="6"/>
        <v>15.8</v>
      </c>
      <c r="AE15" s="63">
        <f t="shared" si="7"/>
        <v>92.2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112281</v>
      </c>
      <c r="E16" s="98">
        <v>5618</v>
      </c>
      <c r="F16" s="98">
        <v>117899</v>
      </c>
      <c r="G16" s="98">
        <v>0</v>
      </c>
      <c r="H16" s="98">
        <v>110451</v>
      </c>
      <c r="I16" s="98">
        <v>1081</v>
      </c>
      <c r="J16" s="98">
        <v>111532</v>
      </c>
      <c r="K16" s="98">
        <v>0</v>
      </c>
      <c r="L16" s="107">
        <f t="shared" si="0"/>
        <v>98.4</v>
      </c>
      <c r="M16" s="107">
        <f t="shared" si="1"/>
        <v>19.2</v>
      </c>
      <c r="N16" s="108">
        <f t="shared" si="2"/>
        <v>94.6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AC16" s="63">
        <f t="shared" si="5"/>
        <v>98.4</v>
      </c>
      <c r="AD16" s="63">
        <f t="shared" si="6"/>
        <v>19.2</v>
      </c>
      <c r="AE16" s="63">
        <f t="shared" si="7"/>
        <v>94.6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92694</v>
      </c>
      <c r="E17" s="98">
        <v>6140</v>
      </c>
      <c r="F17" s="98">
        <v>98834</v>
      </c>
      <c r="G17" s="98">
        <v>0</v>
      </c>
      <c r="H17" s="98">
        <v>90665</v>
      </c>
      <c r="I17" s="98">
        <v>944</v>
      </c>
      <c r="J17" s="98">
        <v>91609</v>
      </c>
      <c r="K17" s="98">
        <v>0</v>
      </c>
      <c r="L17" s="107">
        <f t="shared" si="0"/>
        <v>97.8</v>
      </c>
      <c r="M17" s="107">
        <f t="shared" si="1"/>
        <v>15.4</v>
      </c>
      <c r="N17" s="108">
        <f t="shared" si="2"/>
        <v>92.7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AC17" s="63">
        <f t="shared" si="5"/>
        <v>97.8</v>
      </c>
      <c r="AD17" s="63">
        <f t="shared" si="6"/>
        <v>15.4</v>
      </c>
      <c r="AE17" s="63">
        <f t="shared" si="7"/>
        <v>92.7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136737</v>
      </c>
      <c r="E18" s="98">
        <v>12490</v>
      </c>
      <c r="F18" s="98">
        <v>149227</v>
      </c>
      <c r="G18" s="98">
        <v>0</v>
      </c>
      <c r="H18" s="98">
        <v>134686</v>
      </c>
      <c r="I18" s="98">
        <v>2207</v>
      </c>
      <c r="J18" s="98">
        <v>136893</v>
      </c>
      <c r="K18" s="98">
        <v>0</v>
      </c>
      <c r="L18" s="107">
        <f t="shared" si="0"/>
        <v>98.5</v>
      </c>
      <c r="M18" s="107">
        <f t="shared" si="1"/>
        <v>17.7</v>
      </c>
      <c r="N18" s="108">
        <f t="shared" si="2"/>
        <v>91.7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AC18" s="63">
        <f t="shared" si="5"/>
        <v>98.5</v>
      </c>
      <c r="AD18" s="63">
        <f t="shared" si="6"/>
        <v>17.7</v>
      </c>
      <c r="AE18" s="63">
        <f t="shared" si="7"/>
        <v>91.7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74265</v>
      </c>
      <c r="E19" s="98">
        <v>3560</v>
      </c>
      <c r="F19" s="98">
        <v>77825</v>
      </c>
      <c r="G19" s="98">
        <v>0</v>
      </c>
      <c r="H19" s="98">
        <v>73536</v>
      </c>
      <c r="I19" s="98">
        <v>627</v>
      </c>
      <c r="J19" s="98">
        <v>74163</v>
      </c>
      <c r="K19" s="98">
        <v>0</v>
      </c>
      <c r="L19" s="107">
        <f t="shared" si="0"/>
        <v>99</v>
      </c>
      <c r="M19" s="107">
        <f t="shared" si="1"/>
        <v>17.6</v>
      </c>
      <c r="N19" s="108">
        <f t="shared" si="2"/>
        <v>95.3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AC19" s="63">
        <f t="shared" si="5"/>
        <v>99</v>
      </c>
      <c r="AD19" s="63">
        <f t="shared" si="6"/>
        <v>17.6</v>
      </c>
      <c r="AE19" s="63">
        <f t="shared" si="7"/>
        <v>95.3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84031</v>
      </c>
      <c r="E20" s="98">
        <v>8763</v>
      </c>
      <c r="F20" s="98">
        <v>92794</v>
      </c>
      <c r="G20" s="98">
        <v>0</v>
      </c>
      <c r="H20" s="98">
        <v>82018</v>
      </c>
      <c r="I20" s="98">
        <v>1959</v>
      </c>
      <c r="J20" s="98">
        <v>83977</v>
      </c>
      <c r="K20" s="98">
        <v>0</v>
      </c>
      <c r="L20" s="107">
        <f t="shared" si="0"/>
        <v>97.6</v>
      </c>
      <c r="M20" s="107">
        <f t="shared" si="1"/>
        <v>22.4</v>
      </c>
      <c r="N20" s="108">
        <f t="shared" si="2"/>
        <v>90.5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AC20" s="63">
        <f t="shared" si="5"/>
        <v>97.6</v>
      </c>
      <c r="AD20" s="63">
        <f t="shared" si="6"/>
        <v>22.4</v>
      </c>
      <c r="AE20" s="63">
        <f t="shared" si="7"/>
        <v>90.5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77077</v>
      </c>
      <c r="E21" s="98">
        <v>4607</v>
      </c>
      <c r="F21" s="98">
        <v>81684</v>
      </c>
      <c r="G21" s="98">
        <v>0</v>
      </c>
      <c r="H21" s="98">
        <v>75961</v>
      </c>
      <c r="I21" s="98">
        <v>1161</v>
      </c>
      <c r="J21" s="98">
        <v>77122</v>
      </c>
      <c r="K21" s="98">
        <v>0</v>
      </c>
      <c r="L21" s="107">
        <f t="shared" si="0"/>
        <v>98.6</v>
      </c>
      <c r="M21" s="107">
        <f t="shared" si="1"/>
        <v>25.2</v>
      </c>
      <c r="N21" s="108">
        <f t="shared" si="2"/>
        <v>94.4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AC21" s="63">
        <f t="shared" si="5"/>
        <v>98.6</v>
      </c>
      <c r="AD21" s="63">
        <f t="shared" si="6"/>
        <v>25.2</v>
      </c>
      <c r="AE21" s="63">
        <f t="shared" si="7"/>
        <v>94.4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165663</v>
      </c>
      <c r="E22" s="98">
        <v>9584</v>
      </c>
      <c r="F22" s="98">
        <v>175247</v>
      </c>
      <c r="G22" s="98">
        <v>0</v>
      </c>
      <c r="H22" s="98">
        <v>163325</v>
      </c>
      <c r="I22" s="98">
        <v>2800</v>
      </c>
      <c r="J22" s="98">
        <v>166125</v>
      </c>
      <c r="K22" s="98">
        <v>0</v>
      </c>
      <c r="L22" s="107">
        <f t="shared" si="0"/>
        <v>98.6</v>
      </c>
      <c r="M22" s="107">
        <f t="shared" si="1"/>
        <v>29.2</v>
      </c>
      <c r="N22" s="108">
        <f t="shared" si="2"/>
        <v>94.8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AC22" s="63">
        <f t="shared" si="5"/>
        <v>98.6</v>
      </c>
      <c r="AD22" s="63">
        <f t="shared" si="6"/>
        <v>29.2</v>
      </c>
      <c r="AE22" s="63">
        <f t="shared" si="7"/>
        <v>94.8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58326</v>
      </c>
      <c r="E23" s="98">
        <v>3137</v>
      </c>
      <c r="F23" s="98">
        <v>61463</v>
      </c>
      <c r="G23" s="98">
        <v>0</v>
      </c>
      <c r="H23" s="98">
        <v>57561</v>
      </c>
      <c r="I23" s="98">
        <v>612</v>
      </c>
      <c r="J23" s="98">
        <v>58173</v>
      </c>
      <c r="K23" s="98">
        <v>0</v>
      </c>
      <c r="L23" s="107">
        <f t="shared" si="0"/>
        <v>98.7</v>
      </c>
      <c r="M23" s="107">
        <f t="shared" si="1"/>
        <v>19.5</v>
      </c>
      <c r="N23" s="108">
        <f t="shared" si="2"/>
        <v>94.6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AC23" s="63">
        <f t="shared" si="5"/>
        <v>98.7</v>
      </c>
      <c r="AD23" s="63">
        <f t="shared" si="6"/>
        <v>19.5</v>
      </c>
      <c r="AE23" s="63">
        <f t="shared" si="7"/>
        <v>94.6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8" ref="D24:K24">SUM(D11:D23)</f>
        <v>1814659</v>
      </c>
      <c r="E24" s="98">
        <f t="shared" si="8"/>
        <v>110743</v>
      </c>
      <c r="F24" s="98">
        <f t="shared" si="8"/>
        <v>1925402</v>
      </c>
      <c r="G24" s="98">
        <f t="shared" si="8"/>
        <v>0</v>
      </c>
      <c r="H24" s="98">
        <f t="shared" si="8"/>
        <v>1785314</v>
      </c>
      <c r="I24" s="98">
        <f t="shared" si="8"/>
        <v>23616</v>
      </c>
      <c r="J24" s="98">
        <f t="shared" si="8"/>
        <v>1808930</v>
      </c>
      <c r="K24" s="98">
        <f t="shared" si="8"/>
        <v>0</v>
      </c>
      <c r="L24" s="107">
        <f t="shared" si="0"/>
        <v>98.4</v>
      </c>
      <c r="M24" s="107">
        <f t="shared" si="1"/>
        <v>21.3</v>
      </c>
      <c r="N24" s="108">
        <f t="shared" si="2"/>
        <v>94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AC24" s="63">
        <f t="shared" si="5"/>
        <v>98.4</v>
      </c>
      <c r="AD24" s="63">
        <f t="shared" si="6"/>
        <v>21.3</v>
      </c>
      <c r="AE24" s="63">
        <f t="shared" si="7"/>
        <v>94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33375</v>
      </c>
      <c r="E25" s="98">
        <v>2151</v>
      </c>
      <c r="F25" s="98">
        <v>35526</v>
      </c>
      <c r="G25" s="98">
        <v>0</v>
      </c>
      <c r="H25" s="98">
        <v>32892</v>
      </c>
      <c r="I25" s="98">
        <v>402</v>
      </c>
      <c r="J25" s="98">
        <v>33294</v>
      </c>
      <c r="K25" s="98">
        <v>0</v>
      </c>
      <c r="L25" s="107">
        <f t="shared" si="0"/>
        <v>98.6</v>
      </c>
      <c r="M25" s="107">
        <f t="shared" si="1"/>
        <v>18.7</v>
      </c>
      <c r="N25" s="108">
        <f t="shared" si="2"/>
        <v>93.7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AC25" s="63">
        <f t="shared" si="5"/>
        <v>98.6</v>
      </c>
      <c r="AD25" s="63">
        <f t="shared" si="6"/>
        <v>18.7</v>
      </c>
      <c r="AE25" s="63">
        <f t="shared" si="7"/>
        <v>93.7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20109</v>
      </c>
      <c r="E26" s="98">
        <v>1112</v>
      </c>
      <c r="F26" s="98">
        <v>21221</v>
      </c>
      <c r="G26" s="98">
        <v>0</v>
      </c>
      <c r="H26" s="98">
        <v>19865</v>
      </c>
      <c r="I26" s="98">
        <v>398</v>
      </c>
      <c r="J26" s="98">
        <v>20263</v>
      </c>
      <c r="K26" s="98">
        <v>0</v>
      </c>
      <c r="L26" s="107">
        <f t="shared" si="0"/>
        <v>98.8</v>
      </c>
      <c r="M26" s="107">
        <f t="shared" si="1"/>
        <v>35.8</v>
      </c>
      <c r="N26" s="108">
        <f t="shared" si="2"/>
        <v>95.5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AC26" s="63">
        <f t="shared" si="5"/>
        <v>98.8</v>
      </c>
      <c r="AD26" s="63">
        <f t="shared" si="6"/>
        <v>35.8</v>
      </c>
      <c r="AE26" s="63">
        <f t="shared" si="7"/>
        <v>95.5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28781</v>
      </c>
      <c r="E27" s="98">
        <v>2577</v>
      </c>
      <c r="F27" s="98">
        <v>31358</v>
      </c>
      <c r="G27" s="98">
        <v>0</v>
      </c>
      <c r="H27" s="98">
        <v>28289</v>
      </c>
      <c r="I27" s="98">
        <v>463</v>
      </c>
      <c r="J27" s="98">
        <v>28752</v>
      </c>
      <c r="K27" s="98">
        <v>0</v>
      </c>
      <c r="L27" s="107">
        <f t="shared" si="0"/>
        <v>98.3</v>
      </c>
      <c r="M27" s="107">
        <f t="shared" si="1"/>
        <v>18</v>
      </c>
      <c r="N27" s="108">
        <f t="shared" si="2"/>
        <v>91.7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AC27" s="63">
        <f t="shared" si="5"/>
        <v>98.3</v>
      </c>
      <c r="AD27" s="63">
        <f t="shared" si="6"/>
        <v>18</v>
      </c>
      <c r="AE27" s="63">
        <f t="shared" si="7"/>
        <v>91.7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9564</v>
      </c>
      <c r="E28" s="98">
        <v>753</v>
      </c>
      <c r="F28" s="98">
        <v>10317</v>
      </c>
      <c r="G28" s="98">
        <v>0</v>
      </c>
      <c r="H28" s="98">
        <v>9257</v>
      </c>
      <c r="I28" s="98">
        <v>188</v>
      </c>
      <c r="J28" s="98">
        <v>9445</v>
      </c>
      <c r="K28" s="98">
        <v>0</v>
      </c>
      <c r="L28" s="107">
        <f t="shared" si="0"/>
        <v>96.8</v>
      </c>
      <c r="M28" s="107">
        <f t="shared" si="1"/>
        <v>25</v>
      </c>
      <c r="N28" s="108">
        <f t="shared" si="2"/>
        <v>91.5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AC28" s="63">
        <f t="shared" si="5"/>
        <v>96.8</v>
      </c>
      <c r="AD28" s="63">
        <f t="shared" si="6"/>
        <v>25</v>
      </c>
      <c r="AE28" s="63">
        <f t="shared" si="7"/>
        <v>91.5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8989</v>
      </c>
      <c r="E29" s="98">
        <v>553</v>
      </c>
      <c r="F29" s="98">
        <v>9542</v>
      </c>
      <c r="G29" s="98">
        <v>0</v>
      </c>
      <c r="H29" s="98">
        <v>8851</v>
      </c>
      <c r="I29" s="98">
        <v>160</v>
      </c>
      <c r="J29" s="98">
        <v>9011</v>
      </c>
      <c r="K29" s="98">
        <v>0</v>
      </c>
      <c r="L29" s="107">
        <f t="shared" si="0"/>
        <v>98.5</v>
      </c>
      <c r="M29" s="107">
        <f t="shared" si="1"/>
        <v>28.9</v>
      </c>
      <c r="N29" s="108">
        <f t="shared" si="2"/>
        <v>94.4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AC29" s="63">
        <f t="shared" si="5"/>
        <v>98.5</v>
      </c>
      <c r="AD29" s="63">
        <f t="shared" si="6"/>
        <v>28.9</v>
      </c>
      <c r="AE29" s="63">
        <f t="shared" si="7"/>
        <v>94.4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11057</v>
      </c>
      <c r="E30" s="98">
        <v>0</v>
      </c>
      <c r="F30" s="98">
        <v>11057</v>
      </c>
      <c r="G30" s="98">
        <v>0</v>
      </c>
      <c r="H30" s="98">
        <v>10985</v>
      </c>
      <c r="I30" s="98">
        <v>0</v>
      </c>
      <c r="J30" s="98">
        <v>10985</v>
      </c>
      <c r="K30" s="98">
        <v>0</v>
      </c>
      <c r="L30" s="107">
        <f t="shared" si="0"/>
        <v>99.3</v>
      </c>
      <c r="M30" s="107">
        <v>0</v>
      </c>
      <c r="N30" s="108">
        <f t="shared" si="2"/>
        <v>99.3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AC30" s="63">
        <f t="shared" si="5"/>
        <v>99.3</v>
      </c>
      <c r="AD30" s="63" t="e">
        <f t="shared" si="6"/>
        <v>#DIV/0!</v>
      </c>
      <c r="AE30" s="63">
        <f t="shared" si="7"/>
        <v>99.3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9" ref="D31:K31">SUM(D25:D30)</f>
        <v>111875</v>
      </c>
      <c r="E31" s="98">
        <f t="shared" si="9"/>
        <v>7146</v>
      </c>
      <c r="F31" s="98">
        <f t="shared" si="9"/>
        <v>119021</v>
      </c>
      <c r="G31" s="98">
        <f t="shared" si="9"/>
        <v>0</v>
      </c>
      <c r="H31" s="98">
        <f t="shared" si="9"/>
        <v>110139</v>
      </c>
      <c r="I31" s="98">
        <f t="shared" si="9"/>
        <v>1611</v>
      </c>
      <c r="J31" s="98">
        <f t="shared" si="9"/>
        <v>111750</v>
      </c>
      <c r="K31" s="98">
        <f t="shared" si="9"/>
        <v>0</v>
      </c>
      <c r="L31" s="107">
        <f t="shared" si="0"/>
        <v>98.4</v>
      </c>
      <c r="M31" s="107">
        <f t="shared" si="1"/>
        <v>22.5</v>
      </c>
      <c r="N31" s="108">
        <f t="shared" si="2"/>
        <v>93.9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AC31" s="63">
        <f t="shared" si="5"/>
        <v>98.4</v>
      </c>
      <c r="AD31" s="63">
        <f t="shared" si="6"/>
        <v>22.5</v>
      </c>
      <c r="AE31" s="63">
        <f t="shared" si="7"/>
        <v>93.9</v>
      </c>
      <c r="AF31" s="119">
        <f aca="true" t="shared" si="10" ref="AF31:AH32">L31-AC31</f>
        <v>0</v>
      </c>
      <c r="AG31" s="119">
        <f t="shared" si="10"/>
        <v>0</v>
      </c>
      <c r="AH31" s="119">
        <f t="shared" si="10"/>
        <v>0</v>
      </c>
    </row>
    <row r="32" spans="2:34" ht="52.5" customHeight="1">
      <c r="B32" s="71" t="s">
        <v>69</v>
      </c>
      <c r="C32" s="94"/>
      <c r="D32" s="98">
        <f aca="true" t="shared" si="11" ref="D32:K32">D24+D31</f>
        <v>1926534</v>
      </c>
      <c r="E32" s="98">
        <f t="shared" si="11"/>
        <v>117889</v>
      </c>
      <c r="F32" s="98">
        <f t="shared" si="11"/>
        <v>2044423</v>
      </c>
      <c r="G32" s="98">
        <f t="shared" si="11"/>
        <v>0</v>
      </c>
      <c r="H32" s="98">
        <f t="shared" si="11"/>
        <v>1895453</v>
      </c>
      <c r="I32" s="98">
        <f t="shared" si="11"/>
        <v>25227</v>
      </c>
      <c r="J32" s="98">
        <f t="shared" si="11"/>
        <v>1920680</v>
      </c>
      <c r="K32" s="98">
        <f t="shared" si="11"/>
        <v>0</v>
      </c>
      <c r="L32" s="107">
        <f t="shared" si="0"/>
        <v>98.4</v>
      </c>
      <c r="M32" s="107">
        <f t="shared" si="1"/>
        <v>21.4</v>
      </c>
      <c r="N32" s="108">
        <f t="shared" si="2"/>
        <v>93.9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AC32" s="63">
        <f t="shared" si="5"/>
        <v>98.4</v>
      </c>
      <c r="AD32" s="63">
        <f t="shared" si="6"/>
        <v>21.4</v>
      </c>
      <c r="AE32" s="63">
        <f t="shared" si="7"/>
        <v>93.9</v>
      </c>
      <c r="AF32" s="119">
        <f t="shared" si="10"/>
        <v>0</v>
      </c>
      <c r="AG32" s="119">
        <f t="shared" si="10"/>
        <v>0</v>
      </c>
      <c r="AH32" s="119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:K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37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18470540</v>
      </c>
      <c r="E11" s="67">
        <v>1126814</v>
      </c>
      <c r="F11" s="67">
        <v>19597354</v>
      </c>
      <c r="G11" s="67">
        <v>0</v>
      </c>
      <c r="H11" s="67">
        <v>18186093</v>
      </c>
      <c r="I11" s="67">
        <v>260325</v>
      </c>
      <c r="J11" s="67">
        <v>18446418</v>
      </c>
      <c r="K11" s="67">
        <v>0</v>
      </c>
      <c r="L11" s="75">
        <f>ROUND(H11/D11*100,1)</f>
        <v>98.5</v>
      </c>
      <c r="M11" s="75">
        <f>ROUND(I11/E11*100,1)</f>
        <v>23.1</v>
      </c>
      <c r="N11" s="106">
        <f>ROUND(J11/F11*100,1)</f>
        <v>94.1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98.5</v>
      </c>
      <c r="AD11" s="63">
        <f>ROUND(I11/E11*100,1)</f>
        <v>23.1</v>
      </c>
      <c r="AE11" s="63">
        <f>ROUND(J11/F11*100,1)</f>
        <v>94.1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5321278</v>
      </c>
      <c r="E12" s="98">
        <v>337385</v>
      </c>
      <c r="F12" s="98">
        <v>5658663</v>
      </c>
      <c r="G12" s="98">
        <v>0</v>
      </c>
      <c r="H12" s="98">
        <v>5256166</v>
      </c>
      <c r="I12" s="98">
        <v>115397</v>
      </c>
      <c r="J12" s="98">
        <v>5371563</v>
      </c>
      <c r="K12" s="98">
        <v>0</v>
      </c>
      <c r="L12" s="107">
        <f aca="true" t="shared" si="0" ref="L12:L32">ROUND(H12/D12*100,1)</f>
        <v>98.8</v>
      </c>
      <c r="M12" s="107">
        <f aca="true" t="shared" si="1" ref="M12:M32">ROUND(I12/E12*100,1)</f>
        <v>34.2</v>
      </c>
      <c r="N12" s="108">
        <f aca="true" t="shared" si="2" ref="N12:N32">ROUND(J12/F12*100,1)</f>
        <v>94.9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AC12" s="63">
        <f aca="true" t="shared" si="5" ref="AC12:AC32">ROUND(H12/D12*100,1)</f>
        <v>98.8</v>
      </c>
      <c r="AD12" s="63">
        <f aca="true" t="shared" si="6" ref="AD12:AD32">ROUND(I12/E12*100,1)</f>
        <v>34.2</v>
      </c>
      <c r="AE12" s="63">
        <f aca="true" t="shared" si="7" ref="AE12:AE32">ROUND(J12/F12*100,1)</f>
        <v>94.9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5224807</v>
      </c>
      <c r="E13" s="98">
        <v>440047</v>
      </c>
      <c r="F13" s="98">
        <v>5664854</v>
      </c>
      <c r="G13" s="98">
        <v>0</v>
      </c>
      <c r="H13" s="98">
        <v>5132097</v>
      </c>
      <c r="I13" s="98">
        <v>81069</v>
      </c>
      <c r="J13" s="98">
        <v>5213166</v>
      </c>
      <c r="K13" s="98">
        <v>0</v>
      </c>
      <c r="L13" s="107">
        <f t="shared" si="0"/>
        <v>98.2</v>
      </c>
      <c r="M13" s="107">
        <f t="shared" si="1"/>
        <v>18.4</v>
      </c>
      <c r="N13" s="108">
        <f t="shared" si="2"/>
        <v>92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AC13" s="63">
        <f t="shared" si="5"/>
        <v>98.2</v>
      </c>
      <c r="AD13" s="63">
        <f t="shared" si="6"/>
        <v>18.4</v>
      </c>
      <c r="AE13" s="63">
        <f t="shared" si="7"/>
        <v>92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3694737</v>
      </c>
      <c r="E14" s="98">
        <v>283584</v>
      </c>
      <c r="F14" s="98">
        <v>3978321</v>
      </c>
      <c r="G14" s="98">
        <v>0</v>
      </c>
      <c r="H14" s="98">
        <v>3643054</v>
      </c>
      <c r="I14" s="98">
        <v>56554</v>
      </c>
      <c r="J14" s="98">
        <v>3699608</v>
      </c>
      <c r="K14" s="98">
        <v>0</v>
      </c>
      <c r="L14" s="107">
        <f t="shared" si="0"/>
        <v>98.6</v>
      </c>
      <c r="M14" s="107">
        <f t="shared" si="1"/>
        <v>19.9</v>
      </c>
      <c r="N14" s="108">
        <f t="shared" si="2"/>
        <v>93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AC14" s="63">
        <f t="shared" si="5"/>
        <v>98.6</v>
      </c>
      <c r="AD14" s="63">
        <f t="shared" si="6"/>
        <v>19.9</v>
      </c>
      <c r="AE14" s="63">
        <f t="shared" si="7"/>
        <v>93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7013225</v>
      </c>
      <c r="E15" s="98">
        <v>518737</v>
      </c>
      <c r="F15" s="98">
        <v>7531962</v>
      </c>
      <c r="G15" s="98">
        <v>0</v>
      </c>
      <c r="H15" s="98">
        <v>6859286</v>
      </c>
      <c r="I15" s="98">
        <v>82184</v>
      </c>
      <c r="J15" s="98">
        <v>6941470</v>
      </c>
      <c r="K15" s="98">
        <v>0</v>
      </c>
      <c r="L15" s="107">
        <f t="shared" si="0"/>
        <v>97.8</v>
      </c>
      <c r="M15" s="107">
        <f t="shared" si="1"/>
        <v>15.8</v>
      </c>
      <c r="N15" s="108">
        <f t="shared" si="2"/>
        <v>92.2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AC15" s="63">
        <f t="shared" si="5"/>
        <v>97.8</v>
      </c>
      <c r="AD15" s="63">
        <f t="shared" si="6"/>
        <v>15.8</v>
      </c>
      <c r="AE15" s="63">
        <f t="shared" si="7"/>
        <v>92.2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4029726</v>
      </c>
      <c r="E16" s="98">
        <v>201622</v>
      </c>
      <c r="F16" s="98">
        <v>4231348</v>
      </c>
      <c r="G16" s="98">
        <v>0</v>
      </c>
      <c r="H16" s="98">
        <v>3964058</v>
      </c>
      <c r="I16" s="98">
        <v>38785</v>
      </c>
      <c r="J16" s="98">
        <v>4002843</v>
      </c>
      <c r="K16" s="98">
        <v>0</v>
      </c>
      <c r="L16" s="107">
        <f t="shared" si="0"/>
        <v>98.4</v>
      </c>
      <c r="M16" s="107">
        <f t="shared" si="1"/>
        <v>19.2</v>
      </c>
      <c r="N16" s="108">
        <f t="shared" si="2"/>
        <v>94.6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AC16" s="63">
        <f t="shared" si="5"/>
        <v>98.4</v>
      </c>
      <c r="AD16" s="63">
        <f t="shared" si="6"/>
        <v>19.2</v>
      </c>
      <c r="AE16" s="63">
        <f t="shared" si="7"/>
        <v>94.6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3699131</v>
      </c>
      <c r="E17" s="98">
        <v>242841</v>
      </c>
      <c r="F17" s="98">
        <v>3941972</v>
      </c>
      <c r="G17" s="98">
        <v>0</v>
      </c>
      <c r="H17" s="98">
        <v>3618890</v>
      </c>
      <c r="I17" s="98">
        <v>37335</v>
      </c>
      <c r="J17" s="98">
        <v>3656225</v>
      </c>
      <c r="K17" s="98">
        <v>0</v>
      </c>
      <c r="L17" s="107">
        <f t="shared" si="0"/>
        <v>97.8</v>
      </c>
      <c r="M17" s="107">
        <f t="shared" si="1"/>
        <v>15.4</v>
      </c>
      <c r="N17" s="108">
        <f t="shared" si="2"/>
        <v>92.8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AC17" s="63">
        <f t="shared" si="5"/>
        <v>97.8</v>
      </c>
      <c r="AD17" s="63">
        <f t="shared" si="6"/>
        <v>15.4</v>
      </c>
      <c r="AE17" s="63">
        <f t="shared" si="7"/>
        <v>92.8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3883054</v>
      </c>
      <c r="E18" s="98">
        <v>354694</v>
      </c>
      <c r="F18" s="98">
        <v>4237748</v>
      </c>
      <c r="G18" s="98">
        <v>0</v>
      </c>
      <c r="H18" s="98">
        <v>3824814</v>
      </c>
      <c r="I18" s="98">
        <v>62676</v>
      </c>
      <c r="J18" s="98">
        <v>3887490</v>
      </c>
      <c r="K18" s="98">
        <v>0</v>
      </c>
      <c r="L18" s="107">
        <f t="shared" si="0"/>
        <v>98.5</v>
      </c>
      <c r="M18" s="107">
        <f t="shared" si="1"/>
        <v>17.7</v>
      </c>
      <c r="N18" s="108">
        <f t="shared" si="2"/>
        <v>91.7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AC18" s="63">
        <f t="shared" si="5"/>
        <v>98.5</v>
      </c>
      <c r="AD18" s="63">
        <f t="shared" si="6"/>
        <v>17.7</v>
      </c>
      <c r="AE18" s="63">
        <f t="shared" si="7"/>
        <v>91.7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2549835</v>
      </c>
      <c r="E19" s="98">
        <v>122241</v>
      </c>
      <c r="F19" s="98">
        <v>2672076</v>
      </c>
      <c r="G19" s="98">
        <v>0</v>
      </c>
      <c r="H19" s="98">
        <v>2524814</v>
      </c>
      <c r="I19" s="98">
        <v>21524</v>
      </c>
      <c r="J19" s="98">
        <v>2546338</v>
      </c>
      <c r="K19" s="98">
        <v>0</v>
      </c>
      <c r="L19" s="107">
        <f t="shared" si="0"/>
        <v>99</v>
      </c>
      <c r="M19" s="107">
        <f t="shared" si="1"/>
        <v>17.6</v>
      </c>
      <c r="N19" s="108">
        <f t="shared" si="2"/>
        <v>95.3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AC19" s="63">
        <f t="shared" si="5"/>
        <v>99</v>
      </c>
      <c r="AD19" s="63">
        <f t="shared" si="6"/>
        <v>17.6</v>
      </c>
      <c r="AE19" s="63">
        <f t="shared" si="7"/>
        <v>95.3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2610415</v>
      </c>
      <c r="E20" s="98">
        <v>269990</v>
      </c>
      <c r="F20" s="98">
        <v>2880405</v>
      </c>
      <c r="G20" s="98">
        <v>0</v>
      </c>
      <c r="H20" s="98">
        <v>2548422</v>
      </c>
      <c r="I20" s="98">
        <v>60367</v>
      </c>
      <c r="J20" s="98">
        <v>2608789</v>
      </c>
      <c r="K20" s="98">
        <v>0</v>
      </c>
      <c r="L20" s="107">
        <f t="shared" si="0"/>
        <v>97.6</v>
      </c>
      <c r="M20" s="107">
        <f t="shared" si="1"/>
        <v>22.4</v>
      </c>
      <c r="N20" s="108">
        <f t="shared" si="2"/>
        <v>90.6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AC20" s="63">
        <f t="shared" si="5"/>
        <v>97.6</v>
      </c>
      <c r="AD20" s="63">
        <f t="shared" si="6"/>
        <v>22.4</v>
      </c>
      <c r="AE20" s="63">
        <f t="shared" si="7"/>
        <v>90.6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1897329</v>
      </c>
      <c r="E21" s="98">
        <v>111793</v>
      </c>
      <c r="F21" s="98">
        <v>2009122</v>
      </c>
      <c r="G21" s="98">
        <v>0</v>
      </c>
      <c r="H21" s="98">
        <v>1869840</v>
      </c>
      <c r="I21" s="98">
        <v>28166</v>
      </c>
      <c r="J21" s="98">
        <v>1898006</v>
      </c>
      <c r="K21" s="98">
        <v>0</v>
      </c>
      <c r="L21" s="107">
        <f t="shared" si="0"/>
        <v>98.6</v>
      </c>
      <c r="M21" s="107">
        <f t="shared" si="1"/>
        <v>25.2</v>
      </c>
      <c r="N21" s="108">
        <f t="shared" si="2"/>
        <v>94.5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AC21" s="63">
        <f t="shared" si="5"/>
        <v>98.6</v>
      </c>
      <c r="AD21" s="63">
        <f t="shared" si="6"/>
        <v>25.2</v>
      </c>
      <c r="AE21" s="63">
        <f t="shared" si="7"/>
        <v>94.5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4776276</v>
      </c>
      <c r="E22" s="98">
        <v>276317</v>
      </c>
      <c r="F22" s="98">
        <v>5052593</v>
      </c>
      <c r="G22" s="98">
        <v>0</v>
      </c>
      <c r="H22" s="98">
        <v>4708859</v>
      </c>
      <c r="I22" s="98">
        <v>80739</v>
      </c>
      <c r="J22" s="98">
        <v>4789598</v>
      </c>
      <c r="K22" s="98">
        <v>0</v>
      </c>
      <c r="L22" s="107">
        <f t="shared" si="0"/>
        <v>98.6</v>
      </c>
      <c r="M22" s="107">
        <f t="shared" si="1"/>
        <v>29.2</v>
      </c>
      <c r="N22" s="108">
        <f t="shared" si="2"/>
        <v>94.8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AC22" s="63">
        <f t="shared" si="5"/>
        <v>98.6</v>
      </c>
      <c r="AD22" s="63">
        <f t="shared" si="6"/>
        <v>29.2</v>
      </c>
      <c r="AE22" s="63">
        <f t="shared" si="7"/>
        <v>94.8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1715754</v>
      </c>
      <c r="E23" s="98">
        <v>103935</v>
      </c>
      <c r="F23" s="98">
        <v>1819689</v>
      </c>
      <c r="G23" s="98">
        <v>0</v>
      </c>
      <c r="H23" s="98">
        <v>1693230</v>
      </c>
      <c r="I23" s="98">
        <v>20287</v>
      </c>
      <c r="J23" s="98">
        <v>1713517</v>
      </c>
      <c r="K23" s="98">
        <v>0</v>
      </c>
      <c r="L23" s="107">
        <f t="shared" si="0"/>
        <v>98.7</v>
      </c>
      <c r="M23" s="107">
        <f t="shared" si="1"/>
        <v>19.5</v>
      </c>
      <c r="N23" s="108">
        <f t="shared" si="2"/>
        <v>94.2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AC23" s="63">
        <f t="shared" si="5"/>
        <v>98.7</v>
      </c>
      <c r="AD23" s="63">
        <f t="shared" si="6"/>
        <v>19.5</v>
      </c>
      <c r="AE23" s="63">
        <f t="shared" si="7"/>
        <v>94.2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8" ref="D24:K24">SUM(D11:D23)</f>
        <v>64886107</v>
      </c>
      <c r="E24" s="98">
        <f t="shared" si="8"/>
        <v>4390000</v>
      </c>
      <c r="F24" s="98">
        <f t="shared" si="8"/>
        <v>69276107</v>
      </c>
      <c r="G24" s="98">
        <f t="shared" si="8"/>
        <v>0</v>
      </c>
      <c r="H24" s="98">
        <f t="shared" si="8"/>
        <v>63829623</v>
      </c>
      <c r="I24" s="98">
        <f t="shared" si="8"/>
        <v>945408</v>
      </c>
      <c r="J24" s="98">
        <f t="shared" si="8"/>
        <v>64775031</v>
      </c>
      <c r="K24" s="98">
        <f t="shared" si="8"/>
        <v>0</v>
      </c>
      <c r="L24" s="107">
        <f t="shared" si="0"/>
        <v>98.4</v>
      </c>
      <c r="M24" s="107">
        <f t="shared" si="1"/>
        <v>21.5</v>
      </c>
      <c r="N24" s="108">
        <f t="shared" si="2"/>
        <v>93.5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AC24" s="63">
        <f t="shared" si="5"/>
        <v>98.4</v>
      </c>
      <c r="AD24" s="63">
        <f t="shared" si="6"/>
        <v>21.5</v>
      </c>
      <c r="AE24" s="63">
        <f t="shared" si="7"/>
        <v>93.5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875884</v>
      </c>
      <c r="E25" s="98">
        <v>56462</v>
      </c>
      <c r="F25" s="98">
        <v>932346</v>
      </c>
      <c r="G25" s="98">
        <v>0</v>
      </c>
      <c r="H25" s="98">
        <v>863210</v>
      </c>
      <c r="I25" s="98">
        <v>10574</v>
      </c>
      <c r="J25" s="98">
        <v>873784</v>
      </c>
      <c r="K25" s="98">
        <v>0</v>
      </c>
      <c r="L25" s="107">
        <f t="shared" si="0"/>
        <v>98.6</v>
      </c>
      <c r="M25" s="107">
        <f t="shared" si="1"/>
        <v>18.7</v>
      </c>
      <c r="N25" s="108">
        <f t="shared" si="2"/>
        <v>93.7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AC25" s="63">
        <f t="shared" si="5"/>
        <v>98.6</v>
      </c>
      <c r="AD25" s="63">
        <f t="shared" si="6"/>
        <v>18.7</v>
      </c>
      <c r="AE25" s="63">
        <f t="shared" si="7"/>
        <v>93.7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603437</v>
      </c>
      <c r="E26" s="98">
        <v>33372</v>
      </c>
      <c r="F26" s="98">
        <v>636809</v>
      </c>
      <c r="G26" s="98">
        <v>0</v>
      </c>
      <c r="H26" s="98">
        <v>596172</v>
      </c>
      <c r="I26" s="98">
        <v>11941</v>
      </c>
      <c r="J26" s="98">
        <v>608113</v>
      </c>
      <c r="K26" s="98">
        <v>0</v>
      </c>
      <c r="L26" s="107">
        <f t="shared" si="0"/>
        <v>98.8</v>
      </c>
      <c r="M26" s="107">
        <f t="shared" si="1"/>
        <v>35.8</v>
      </c>
      <c r="N26" s="108">
        <f t="shared" si="2"/>
        <v>95.5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AC26" s="63">
        <f t="shared" si="5"/>
        <v>98.8</v>
      </c>
      <c r="AD26" s="63">
        <f t="shared" si="6"/>
        <v>35.8</v>
      </c>
      <c r="AE26" s="63">
        <f t="shared" si="7"/>
        <v>95.5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800926</v>
      </c>
      <c r="E27" s="98">
        <v>68122</v>
      </c>
      <c r="F27" s="98">
        <v>869048</v>
      </c>
      <c r="G27" s="98">
        <v>0</v>
      </c>
      <c r="H27" s="98">
        <v>782205</v>
      </c>
      <c r="I27" s="98">
        <v>15478</v>
      </c>
      <c r="J27" s="98">
        <v>797683</v>
      </c>
      <c r="K27" s="98">
        <v>0</v>
      </c>
      <c r="L27" s="107">
        <f t="shared" si="0"/>
        <v>97.7</v>
      </c>
      <c r="M27" s="107">
        <f t="shared" si="1"/>
        <v>22.7</v>
      </c>
      <c r="N27" s="108">
        <f t="shared" si="2"/>
        <v>91.8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AC27" s="63">
        <f t="shared" si="5"/>
        <v>97.7</v>
      </c>
      <c r="AD27" s="63">
        <f t="shared" si="6"/>
        <v>22.7</v>
      </c>
      <c r="AE27" s="63">
        <f t="shared" si="7"/>
        <v>91.8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227764</v>
      </c>
      <c r="E28" s="98">
        <v>26251</v>
      </c>
      <c r="F28" s="98">
        <v>254015</v>
      </c>
      <c r="G28" s="98">
        <v>0</v>
      </c>
      <c r="H28" s="98">
        <v>223134</v>
      </c>
      <c r="I28" s="98">
        <v>7187</v>
      </c>
      <c r="J28" s="98">
        <v>230321</v>
      </c>
      <c r="K28" s="98">
        <v>0</v>
      </c>
      <c r="L28" s="107">
        <f t="shared" si="0"/>
        <v>98</v>
      </c>
      <c r="M28" s="107">
        <f t="shared" si="1"/>
        <v>27.4</v>
      </c>
      <c r="N28" s="108">
        <f t="shared" si="2"/>
        <v>90.7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AC28" s="63">
        <f t="shared" si="5"/>
        <v>98</v>
      </c>
      <c r="AD28" s="63">
        <f t="shared" si="6"/>
        <v>27.4</v>
      </c>
      <c r="AE28" s="63">
        <f t="shared" si="7"/>
        <v>90.7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241123</v>
      </c>
      <c r="E29" s="98">
        <v>14837</v>
      </c>
      <c r="F29" s="98">
        <v>255960</v>
      </c>
      <c r="G29" s="98">
        <v>0</v>
      </c>
      <c r="H29" s="98">
        <v>234566</v>
      </c>
      <c r="I29" s="98">
        <v>4245</v>
      </c>
      <c r="J29" s="98">
        <v>238811</v>
      </c>
      <c r="K29" s="98">
        <v>0</v>
      </c>
      <c r="L29" s="107">
        <f t="shared" si="0"/>
        <v>97.3</v>
      </c>
      <c r="M29" s="107">
        <f t="shared" si="1"/>
        <v>28.6</v>
      </c>
      <c r="N29" s="108">
        <f t="shared" si="2"/>
        <v>93.3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AC29" s="63">
        <f t="shared" si="5"/>
        <v>97.3</v>
      </c>
      <c r="AD29" s="63">
        <f t="shared" si="6"/>
        <v>28.6</v>
      </c>
      <c r="AE29" s="63">
        <f t="shared" si="7"/>
        <v>93.3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306571</v>
      </c>
      <c r="E30" s="98">
        <v>6439</v>
      </c>
      <c r="F30" s="98">
        <v>313010</v>
      </c>
      <c r="G30" s="98">
        <v>0</v>
      </c>
      <c r="H30" s="98">
        <v>305390</v>
      </c>
      <c r="I30" s="98">
        <v>2451</v>
      </c>
      <c r="J30" s="98">
        <v>307841</v>
      </c>
      <c r="K30" s="98">
        <v>0</v>
      </c>
      <c r="L30" s="107">
        <f t="shared" si="0"/>
        <v>99.6</v>
      </c>
      <c r="M30" s="107">
        <f t="shared" si="1"/>
        <v>38.1</v>
      </c>
      <c r="N30" s="108">
        <f t="shared" si="2"/>
        <v>98.3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AC30" s="63">
        <f t="shared" si="5"/>
        <v>99.6</v>
      </c>
      <c r="AD30" s="63">
        <f t="shared" si="6"/>
        <v>38.1</v>
      </c>
      <c r="AE30" s="63">
        <f t="shared" si="7"/>
        <v>98.3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9" ref="D31:K31">SUM(D25:D30)</f>
        <v>3055705</v>
      </c>
      <c r="E31" s="98">
        <f t="shared" si="9"/>
        <v>205483</v>
      </c>
      <c r="F31" s="98">
        <f t="shared" si="9"/>
        <v>3261188</v>
      </c>
      <c r="G31" s="98">
        <f t="shared" si="9"/>
        <v>0</v>
      </c>
      <c r="H31" s="98">
        <f t="shared" si="9"/>
        <v>3004677</v>
      </c>
      <c r="I31" s="98">
        <f t="shared" si="9"/>
        <v>51876</v>
      </c>
      <c r="J31" s="98">
        <f t="shared" si="9"/>
        <v>3056553</v>
      </c>
      <c r="K31" s="98">
        <f t="shared" si="9"/>
        <v>0</v>
      </c>
      <c r="L31" s="107">
        <f t="shared" si="0"/>
        <v>98.3</v>
      </c>
      <c r="M31" s="107">
        <f t="shared" si="1"/>
        <v>25.2</v>
      </c>
      <c r="N31" s="108">
        <f t="shared" si="2"/>
        <v>93.7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AC31" s="63">
        <f t="shared" si="5"/>
        <v>98.3</v>
      </c>
      <c r="AD31" s="63">
        <f t="shared" si="6"/>
        <v>25.2</v>
      </c>
      <c r="AE31" s="63">
        <f t="shared" si="7"/>
        <v>93.7</v>
      </c>
      <c r="AF31" s="119">
        <f aca="true" t="shared" si="10" ref="AF31:AH32">L31-AC31</f>
        <v>0</v>
      </c>
      <c r="AG31" s="119">
        <f t="shared" si="10"/>
        <v>0</v>
      </c>
      <c r="AH31" s="119">
        <f t="shared" si="10"/>
        <v>0</v>
      </c>
    </row>
    <row r="32" spans="2:34" ht="52.5" customHeight="1">
      <c r="B32" s="71" t="s">
        <v>69</v>
      </c>
      <c r="C32" s="94"/>
      <c r="D32" s="98">
        <f aca="true" t="shared" si="11" ref="D32:K32">D24+D31</f>
        <v>67941812</v>
      </c>
      <c r="E32" s="98">
        <f t="shared" si="11"/>
        <v>4595483</v>
      </c>
      <c r="F32" s="98">
        <f t="shared" si="11"/>
        <v>72537295</v>
      </c>
      <c r="G32" s="98">
        <f t="shared" si="11"/>
        <v>0</v>
      </c>
      <c r="H32" s="98">
        <f t="shared" si="11"/>
        <v>66834300</v>
      </c>
      <c r="I32" s="98">
        <f t="shared" si="11"/>
        <v>997284</v>
      </c>
      <c r="J32" s="98">
        <f t="shared" si="11"/>
        <v>67831584</v>
      </c>
      <c r="K32" s="98">
        <f t="shared" si="11"/>
        <v>0</v>
      </c>
      <c r="L32" s="107">
        <f t="shared" si="0"/>
        <v>98.4</v>
      </c>
      <c r="M32" s="107">
        <f t="shared" si="1"/>
        <v>21.7</v>
      </c>
      <c r="N32" s="108">
        <f t="shared" si="2"/>
        <v>93.5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AC32" s="63">
        <f t="shared" si="5"/>
        <v>98.4</v>
      </c>
      <c r="AD32" s="63">
        <f t="shared" si="6"/>
        <v>21.7</v>
      </c>
      <c r="AE32" s="63">
        <f t="shared" si="7"/>
        <v>93.5</v>
      </c>
      <c r="AF32" s="119">
        <f t="shared" si="10"/>
        <v>0</v>
      </c>
      <c r="AG32" s="119">
        <f t="shared" si="10"/>
        <v>0</v>
      </c>
      <c r="AH32" s="119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:K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38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739932</v>
      </c>
      <c r="E11" s="67">
        <v>9904</v>
      </c>
      <c r="F11" s="67">
        <v>749836</v>
      </c>
      <c r="G11" s="67">
        <v>0</v>
      </c>
      <c r="H11" s="67">
        <v>751213</v>
      </c>
      <c r="I11" s="67">
        <v>1534</v>
      </c>
      <c r="J11" s="69">
        <v>752747</v>
      </c>
      <c r="K11" s="67">
        <v>0</v>
      </c>
      <c r="L11" s="75">
        <f>ROUND(H11/D11*100,1)</f>
        <v>101.5</v>
      </c>
      <c r="M11" s="75">
        <f>ROUND(I11/E11*100,1)</f>
        <v>15.5</v>
      </c>
      <c r="N11" s="106">
        <f>ROUND(J11/F11*100,1)</f>
        <v>100.4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101.5</v>
      </c>
      <c r="AD11" s="63">
        <f>ROUND(I11/E11*100,1)</f>
        <v>15.5</v>
      </c>
      <c r="AE11" s="63">
        <f>ROUND(J11/F11*100,1)</f>
        <v>100.4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342123</v>
      </c>
      <c r="E12" s="98">
        <v>2685</v>
      </c>
      <c r="F12" s="98">
        <v>344808</v>
      </c>
      <c r="G12" s="98">
        <v>0</v>
      </c>
      <c r="H12" s="98">
        <v>341167</v>
      </c>
      <c r="I12" s="98">
        <v>476</v>
      </c>
      <c r="J12" s="98">
        <v>341643</v>
      </c>
      <c r="K12" s="98">
        <v>0</v>
      </c>
      <c r="L12" s="107">
        <f aca="true" t="shared" si="0" ref="L12:L32">ROUND(H12/D12*100,1)</f>
        <v>99.7</v>
      </c>
      <c r="M12" s="107">
        <f aca="true" t="shared" si="1" ref="M12:M32">ROUND(I12/E12*100,1)</f>
        <v>17.7</v>
      </c>
      <c r="N12" s="108">
        <f aca="true" t="shared" si="2" ref="N12:N32">ROUND(J12/F12*100,1)</f>
        <v>99.1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AC12" s="63">
        <f aca="true" t="shared" si="5" ref="AC12:AC32">ROUND(H12/D12*100,1)</f>
        <v>99.7</v>
      </c>
      <c r="AD12" s="63">
        <f aca="true" t="shared" si="6" ref="AD12:AD32">ROUND(I12/E12*100,1)</f>
        <v>17.7</v>
      </c>
      <c r="AE12" s="63">
        <f aca="true" t="shared" si="7" ref="AE12:AE32">ROUND(J12/F12*100,1)</f>
        <v>99.1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304640</v>
      </c>
      <c r="E13" s="98">
        <v>8986</v>
      </c>
      <c r="F13" s="98">
        <v>313626</v>
      </c>
      <c r="G13" s="98">
        <v>0</v>
      </c>
      <c r="H13" s="98">
        <v>301246</v>
      </c>
      <c r="I13" s="98">
        <v>2547</v>
      </c>
      <c r="J13" s="98">
        <v>303793</v>
      </c>
      <c r="K13" s="98">
        <v>0</v>
      </c>
      <c r="L13" s="107">
        <f t="shared" si="0"/>
        <v>98.9</v>
      </c>
      <c r="M13" s="107">
        <f t="shared" si="1"/>
        <v>28.3</v>
      </c>
      <c r="N13" s="108">
        <f t="shared" si="2"/>
        <v>96.9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AC13" s="63">
        <f t="shared" si="5"/>
        <v>98.9</v>
      </c>
      <c r="AD13" s="63">
        <f t="shared" si="6"/>
        <v>28.3</v>
      </c>
      <c r="AE13" s="63">
        <f t="shared" si="7"/>
        <v>96.9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217728</v>
      </c>
      <c r="E14" s="98">
        <v>3137</v>
      </c>
      <c r="F14" s="98">
        <v>220865</v>
      </c>
      <c r="G14" s="98">
        <v>0</v>
      </c>
      <c r="H14" s="98">
        <v>217153</v>
      </c>
      <c r="I14" s="98">
        <v>603</v>
      </c>
      <c r="J14" s="98">
        <v>217756</v>
      </c>
      <c r="K14" s="98">
        <v>0</v>
      </c>
      <c r="L14" s="107">
        <f t="shared" si="0"/>
        <v>99.7</v>
      </c>
      <c r="M14" s="107">
        <f t="shared" si="1"/>
        <v>19.2</v>
      </c>
      <c r="N14" s="108">
        <f t="shared" si="2"/>
        <v>98.6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AC14" s="63">
        <f t="shared" si="5"/>
        <v>99.7</v>
      </c>
      <c r="AD14" s="63">
        <f t="shared" si="6"/>
        <v>19.2</v>
      </c>
      <c r="AE14" s="63">
        <f t="shared" si="7"/>
        <v>98.6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439007</v>
      </c>
      <c r="E15" s="98">
        <v>5905</v>
      </c>
      <c r="F15" s="98">
        <v>444912</v>
      </c>
      <c r="G15" s="98">
        <v>0</v>
      </c>
      <c r="H15" s="98">
        <v>437869</v>
      </c>
      <c r="I15" s="98">
        <v>502</v>
      </c>
      <c r="J15" s="98">
        <v>438371</v>
      </c>
      <c r="K15" s="98">
        <v>0</v>
      </c>
      <c r="L15" s="107">
        <f t="shared" si="0"/>
        <v>99.7</v>
      </c>
      <c r="M15" s="107">
        <f t="shared" si="1"/>
        <v>8.5</v>
      </c>
      <c r="N15" s="108">
        <f t="shared" si="2"/>
        <v>98.5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AC15" s="63">
        <f t="shared" si="5"/>
        <v>99.7</v>
      </c>
      <c r="AD15" s="63">
        <f t="shared" si="6"/>
        <v>8.5</v>
      </c>
      <c r="AE15" s="63">
        <f t="shared" si="7"/>
        <v>98.5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217621</v>
      </c>
      <c r="E16" s="98">
        <v>9120</v>
      </c>
      <c r="F16" s="98">
        <v>226741</v>
      </c>
      <c r="G16" s="98">
        <v>0</v>
      </c>
      <c r="H16" s="98">
        <v>215488</v>
      </c>
      <c r="I16" s="98">
        <v>1730</v>
      </c>
      <c r="J16" s="98">
        <v>217218</v>
      </c>
      <c r="K16" s="98">
        <v>0</v>
      </c>
      <c r="L16" s="107">
        <f t="shared" si="0"/>
        <v>99</v>
      </c>
      <c r="M16" s="107">
        <f t="shared" si="1"/>
        <v>19</v>
      </c>
      <c r="N16" s="108">
        <f t="shared" si="2"/>
        <v>95.8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AC16" s="63">
        <f t="shared" si="5"/>
        <v>99</v>
      </c>
      <c r="AD16" s="63">
        <f t="shared" si="6"/>
        <v>19</v>
      </c>
      <c r="AE16" s="63">
        <f t="shared" si="7"/>
        <v>95.8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263706</v>
      </c>
      <c r="E17" s="98">
        <v>2623</v>
      </c>
      <c r="F17" s="98">
        <v>266329</v>
      </c>
      <c r="G17" s="98">
        <v>0</v>
      </c>
      <c r="H17" s="98">
        <v>263096</v>
      </c>
      <c r="I17" s="98">
        <v>369</v>
      </c>
      <c r="J17" s="98">
        <v>263465</v>
      </c>
      <c r="K17" s="98">
        <v>0</v>
      </c>
      <c r="L17" s="107">
        <f t="shared" si="0"/>
        <v>99.8</v>
      </c>
      <c r="M17" s="107">
        <f t="shared" si="1"/>
        <v>14.1</v>
      </c>
      <c r="N17" s="108">
        <f t="shared" si="2"/>
        <v>98.9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AC17" s="63">
        <f t="shared" si="5"/>
        <v>99.8</v>
      </c>
      <c r="AD17" s="63">
        <f t="shared" si="6"/>
        <v>14.1</v>
      </c>
      <c r="AE17" s="63">
        <f t="shared" si="7"/>
        <v>98.9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273100</v>
      </c>
      <c r="E18" s="98">
        <v>1406</v>
      </c>
      <c r="F18" s="98">
        <v>274506</v>
      </c>
      <c r="G18" s="98">
        <v>0</v>
      </c>
      <c r="H18" s="98">
        <v>272174</v>
      </c>
      <c r="I18" s="98">
        <v>289</v>
      </c>
      <c r="J18" s="98">
        <v>272463</v>
      </c>
      <c r="K18" s="98">
        <v>0</v>
      </c>
      <c r="L18" s="107">
        <f t="shared" si="0"/>
        <v>99.7</v>
      </c>
      <c r="M18" s="107">
        <f t="shared" si="1"/>
        <v>20.6</v>
      </c>
      <c r="N18" s="108">
        <f t="shared" si="2"/>
        <v>99.3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AC18" s="63">
        <f t="shared" si="5"/>
        <v>99.7</v>
      </c>
      <c r="AD18" s="63">
        <f t="shared" si="6"/>
        <v>20.6</v>
      </c>
      <c r="AE18" s="63">
        <f t="shared" si="7"/>
        <v>99.3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174870</v>
      </c>
      <c r="E19" s="98">
        <v>5569</v>
      </c>
      <c r="F19" s="98">
        <v>180439</v>
      </c>
      <c r="G19" s="98">
        <v>0</v>
      </c>
      <c r="H19" s="98">
        <v>173406</v>
      </c>
      <c r="I19" s="98">
        <v>360</v>
      </c>
      <c r="J19" s="98">
        <v>173766</v>
      </c>
      <c r="K19" s="98">
        <v>0</v>
      </c>
      <c r="L19" s="107">
        <f t="shared" si="0"/>
        <v>99.2</v>
      </c>
      <c r="M19" s="107">
        <f t="shared" si="1"/>
        <v>6.5</v>
      </c>
      <c r="N19" s="108">
        <f t="shared" si="2"/>
        <v>96.3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AC19" s="63">
        <f t="shared" si="5"/>
        <v>99.2</v>
      </c>
      <c r="AD19" s="63">
        <f t="shared" si="6"/>
        <v>6.5</v>
      </c>
      <c r="AE19" s="63">
        <f t="shared" si="7"/>
        <v>96.3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178189</v>
      </c>
      <c r="E20" s="98">
        <v>1368</v>
      </c>
      <c r="F20" s="98">
        <v>179557</v>
      </c>
      <c r="G20" s="98">
        <v>0</v>
      </c>
      <c r="H20" s="98">
        <v>176148</v>
      </c>
      <c r="I20" s="98">
        <v>118</v>
      </c>
      <c r="J20" s="98">
        <v>176266</v>
      </c>
      <c r="K20" s="98">
        <v>0</v>
      </c>
      <c r="L20" s="107">
        <f t="shared" si="0"/>
        <v>98.9</v>
      </c>
      <c r="M20" s="107">
        <f t="shared" si="1"/>
        <v>8.6</v>
      </c>
      <c r="N20" s="108">
        <f t="shared" si="2"/>
        <v>98.2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AC20" s="63">
        <f t="shared" si="5"/>
        <v>98.9</v>
      </c>
      <c r="AD20" s="63">
        <f t="shared" si="6"/>
        <v>8.6</v>
      </c>
      <c r="AE20" s="63">
        <f t="shared" si="7"/>
        <v>98.2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126233</v>
      </c>
      <c r="E21" s="98">
        <v>5854</v>
      </c>
      <c r="F21" s="98">
        <v>132087</v>
      </c>
      <c r="G21" s="98">
        <v>0</v>
      </c>
      <c r="H21" s="98">
        <v>124564</v>
      </c>
      <c r="I21" s="98">
        <v>1161</v>
      </c>
      <c r="J21" s="98">
        <v>125725</v>
      </c>
      <c r="K21" s="98">
        <v>0</v>
      </c>
      <c r="L21" s="107">
        <f t="shared" si="0"/>
        <v>98.7</v>
      </c>
      <c r="M21" s="107">
        <f t="shared" si="1"/>
        <v>19.8</v>
      </c>
      <c r="N21" s="108">
        <f t="shared" si="2"/>
        <v>95.2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AC21" s="63">
        <f t="shared" si="5"/>
        <v>98.7</v>
      </c>
      <c r="AD21" s="63">
        <f t="shared" si="6"/>
        <v>19.8</v>
      </c>
      <c r="AE21" s="63">
        <f t="shared" si="7"/>
        <v>95.2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275829</v>
      </c>
      <c r="E22" s="98">
        <v>918</v>
      </c>
      <c r="F22" s="98">
        <v>276747</v>
      </c>
      <c r="G22" s="98">
        <v>0</v>
      </c>
      <c r="H22" s="98">
        <v>275659</v>
      </c>
      <c r="I22" s="98">
        <v>218</v>
      </c>
      <c r="J22" s="98">
        <v>275877</v>
      </c>
      <c r="K22" s="98">
        <v>0</v>
      </c>
      <c r="L22" s="107">
        <f t="shared" si="0"/>
        <v>99.9</v>
      </c>
      <c r="M22" s="107">
        <f t="shared" si="1"/>
        <v>23.7</v>
      </c>
      <c r="N22" s="108">
        <f t="shared" si="2"/>
        <v>99.7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AC22" s="63">
        <f t="shared" si="5"/>
        <v>99.9</v>
      </c>
      <c r="AD22" s="63">
        <f t="shared" si="6"/>
        <v>23.7</v>
      </c>
      <c r="AE22" s="63">
        <f t="shared" si="7"/>
        <v>99.7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98792</v>
      </c>
      <c r="E23" s="98">
        <v>3272</v>
      </c>
      <c r="F23" s="98">
        <v>102064</v>
      </c>
      <c r="G23" s="98">
        <v>0</v>
      </c>
      <c r="H23" s="98">
        <v>97506</v>
      </c>
      <c r="I23" s="98">
        <v>393</v>
      </c>
      <c r="J23" s="98">
        <v>97899</v>
      </c>
      <c r="K23" s="98">
        <v>0</v>
      </c>
      <c r="L23" s="107">
        <f t="shared" si="0"/>
        <v>98.7</v>
      </c>
      <c r="M23" s="107">
        <f t="shared" si="1"/>
        <v>12</v>
      </c>
      <c r="N23" s="108">
        <f t="shared" si="2"/>
        <v>95.9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AC23" s="63">
        <f t="shared" si="5"/>
        <v>98.7</v>
      </c>
      <c r="AD23" s="63">
        <f t="shared" si="6"/>
        <v>12</v>
      </c>
      <c r="AE23" s="63">
        <f t="shared" si="7"/>
        <v>95.9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8" ref="D24:K24">SUM(D11:D23)</f>
        <v>3651770</v>
      </c>
      <c r="E24" s="98">
        <f t="shared" si="8"/>
        <v>60747</v>
      </c>
      <c r="F24" s="98">
        <f t="shared" si="8"/>
        <v>3712517</v>
      </c>
      <c r="G24" s="98">
        <f t="shared" si="8"/>
        <v>0</v>
      </c>
      <c r="H24" s="98">
        <f t="shared" si="8"/>
        <v>3646689</v>
      </c>
      <c r="I24" s="98">
        <f t="shared" si="8"/>
        <v>10300</v>
      </c>
      <c r="J24" s="98">
        <f t="shared" si="8"/>
        <v>3656989</v>
      </c>
      <c r="K24" s="98">
        <f t="shared" si="8"/>
        <v>0</v>
      </c>
      <c r="L24" s="107">
        <f t="shared" si="0"/>
        <v>99.9</v>
      </c>
      <c r="M24" s="107">
        <f t="shared" si="1"/>
        <v>17</v>
      </c>
      <c r="N24" s="108">
        <f t="shared" si="2"/>
        <v>98.5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AC24" s="63">
        <f t="shared" si="5"/>
        <v>99.9</v>
      </c>
      <c r="AD24" s="63">
        <f t="shared" si="6"/>
        <v>17</v>
      </c>
      <c r="AE24" s="63">
        <f t="shared" si="7"/>
        <v>98.5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80159</v>
      </c>
      <c r="E25" s="98">
        <v>881</v>
      </c>
      <c r="F25" s="98">
        <v>81040</v>
      </c>
      <c r="G25" s="98">
        <v>13360</v>
      </c>
      <c r="H25" s="98">
        <v>79678</v>
      </c>
      <c r="I25" s="98">
        <v>60</v>
      </c>
      <c r="J25" s="98">
        <v>79738</v>
      </c>
      <c r="K25" s="98">
        <v>13280</v>
      </c>
      <c r="L25" s="107">
        <f t="shared" si="0"/>
        <v>99.4</v>
      </c>
      <c r="M25" s="107">
        <f t="shared" si="1"/>
        <v>6.8</v>
      </c>
      <c r="N25" s="108">
        <f t="shared" si="2"/>
        <v>98.4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AC25" s="63">
        <f t="shared" si="5"/>
        <v>99.4</v>
      </c>
      <c r="AD25" s="63">
        <f t="shared" si="6"/>
        <v>6.8</v>
      </c>
      <c r="AE25" s="63">
        <f t="shared" si="7"/>
        <v>98.4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55183</v>
      </c>
      <c r="E26" s="98">
        <v>823</v>
      </c>
      <c r="F26" s="98">
        <v>56006</v>
      </c>
      <c r="G26" s="98">
        <v>0</v>
      </c>
      <c r="H26" s="98">
        <v>54903</v>
      </c>
      <c r="I26" s="98">
        <v>337</v>
      </c>
      <c r="J26" s="98">
        <v>55240</v>
      </c>
      <c r="K26" s="98">
        <v>0</v>
      </c>
      <c r="L26" s="107">
        <f t="shared" si="0"/>
        <v>99.5</v>
      </c>
      <c r="M26" s="107">
        <f t="shared" si="1"/>
        <v>40.9</v>
      </c>
      <c r="N26" s="108">
        <f t="shared" si="2"/>
        <v>98.6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AC26" s="63">
        <f t="shared" si="5"/>
        <v>99.5</v>
      </c>
      <c r="AD26" s="63">
        <f t="shared" si="6"/>
        <v>40.9</v>
      </c>
      <c r="AE26" s="63">
        <f t="shared" si="7"/>
        <v>98.6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74571</v>
      </c>
      <c r="E27" s="98">
        <v>3545</v>
      </c>
      <c r="F27" s="98">
        <v>78116</v>
      </c>
      <c r="G27" s="98">
        <v>0</v>
      </c>
      <c r="H27" s="98">
        <v>73681</v>
      </c>
      <c r="I27" s="98">
        <v>804</v>
      </c>
      <c r="J27" s="98">
        <v>74485</v>
      </c>
      <c r="K27" s="98">
        <v>0</v>
      </c>
      <c r="L27" s="107">
        <f t="shared" si="0"/>
        <v>98.8</v>
      </c>
      <c r="M27" s="107">
        <f t="shared" si="1"/>
        <v>22.7</v>
      </c>
      <c r="N27" s="108">
        <f t="shared" si="2"/>
        <v>95.4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AC27" s="63">
        <f t="shared" si="5"/>
        <v>98.8</v>
      </c>
      <c r="AD27" s="63">
        <f t="shared" si="6"/>
        <v>22.7</v>
      </c>
      <c r="AE27" s="63">
        <f t="shared" si="7"/>
        <v>95.4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24059</v>
      </c>
      <c r="E28" s="98">
        <v>370</v>
      </c>
      <c r="F28" s="98">
        <v>24429</v>
      </c>
      <c r="G28" s="98">
        <v>0</v>
      </c>
      <c r="H28" s="98">
        <v>23900</v>
      </c>
      <c r="I28" s="98">
        <v>340</v>
      </c>
      <c r="J28" s="98">
        <v>24240</v>
      </c>
      <c r="K28" s="98">
        <v>0</v>
      </c>
      <c r="L28" s="107">
        <f t="shared" si="0"/>
        <v>99.3</v>
      </c>
      <c r="M28" s="107">
        <f t="shared" si="1"/>
        <v>91.9</v>
      </c>
      <c r="N28" s="108">
        <f t="shared" si="2"/>
        <v>99.2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AC28" s="63">
        <f t="shared" si="5"/>
        <v>99.3</v>
      </c>
      <c r="AD28" s="63">
        <f t="shared" si="6"/>
        <v>91.9</v>
      </c>
      <c r="AE28" s="63">
        <f t="shared" si="7"/>
        <v>99.2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19917</v>
      </c>
      <c r="E29" s="98">
        <v>859</v>
      </c>
      <c r="F29" s="98">
        <v>20776</v>
      </c>
      <c r="G29" s="98">
        <v>0</v>
      </c>
      <c r="H29" s="98">
        <v>19745</v>
      </c>
      <c r="I29" s="98">
        <v>272</v>
      </c>
      <c r="J29" s="98">
        <v>20017</v>
      </c>
      <c r="K29" s="98">
        <v>0</v>
      </c>
      <c r="L29" s="107">
        <f t="shared" si="0"/>
        <v>99.1</v>
      </c>
      <c r="M29" s="107">
        <f t="shared" si="1"/>
        <v>31.7</v>
      </c>
      <c r="N29" s="108">
        <f t="shared" si="2"/>
        <v>96.3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AC29" s="63">
        <f t="shared" si="5"/>
        <v>99.1</v>
      </c>
      <c r="AD29" s="63">
        <f t="shared" si="6"/>
        <v>31.7</v>
      </c>
      <c r="AE29" s="63">
        <f t="shared" si="7"/>
        <v>96.3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44470</v>
      </c>
      <c r="E30" s="98">
        <v>396</v>
      </c>
      <c r="F30" s="98">
        <v>44866</v>
      </c>
      <c r="G30" s="98">
        <v>0</v>
      </c>
      <c r="H30" s="98">
        <v>44395</v>
      </c>
      <c r="I30" s="98">
        <v>166</v>
      </c>
      <c r="J30" s="98">
        <v>44561</v>
      </c>
      <c r="K30" s="98">
        <v>0</v>
      </c>
      <c r="L30" s="107">
        <f t="shared" si="0"/>
        <v>99.8</v>
      </c>
      <c r="M30" s="107">
        <f t="shared" si="1"/>
        <v>41.9</v>
      </c>
      <c r="N30" s="108">
        <f t="shared" si="2"/>
        <v>99.3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AC30" s="63">
        <f t="shared" si="5"/>
        <v>99.8</v>
      </c>
      <c r="AD30" s="63">
        <f t="shared" si="6"/>
        <v>41.9</v>
      </c>
      <c r="AE30" s="63">
        <f t="shared" si="7"/>
        <v>99.3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9" ref="D31:K31">SUM(D25:D30)</f>
        <v>298359</v>
      </c>
      <c r="E31" s="98">
        <f t="shared" si="9"/>
        <v>6874</v>
      </c>
      <c r="F31" s="98">
        <f t="shared" si="9"/>
        <v>305233</v>
      </c>
      <c r="G31" s="98">
        <f t="shared" si="9"/>
        <v>13360</v>
      </c>
      <c r="H31" s="98">
        <f t="shared" si="9"/>
        <v>296302</v>
      </c>
      <c r="I31" s="98">
        <f t="shared" si="9"/>
        <v>1979</v>
      </c>
      <c r="J31" s="98">
        <f t="shared" si="9"/>
        <v>298281</v>
      </c>
      <c r="K31" s="98">
        <f t="shared" si="9"/>
        <v>13280</v>
      </c>
      <c r="L31" s="107">
        <f t="shared" si="0"/>
        <v>99.3</v>
      </c>
      <c r="M31" s="107">
        <f t="shared" si="1"/>
        <v>28.8</v>
      </c>
      <c r="N31" s="108">
        <f t="shared" si="2"/>
        <v>97.7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AC31" s="63">
        <f t="shared" si="5"/>
        <v>99.3</v>
      </c>
      <c r="AD31" s="63">
        <f t="shared" si="6"/>
        <v>28.8</v>
      </c>
      <c r="AE31" s="63">
        <f t="shared" si="7"/>
        <v>97.7</v>
      </c>
      <c r="AF31" s="119">
        <f aca="true" t="shared" si="10" ref="AF31:AH32">L31-AC31</f>
        <v>0</v>
      </c>
      <c r="AG31" s="119">
        <f t="shared" si="10"/>
        <v>0</v>
      </c>
      <c r="AH31" s="119">
        <f t="shared" si="10"/>
        <v>0</v>
      </c>
    </row>
    <row r="32" spans="2:34" ht="52.5" customHeight="1">
      <c r="B32" s="71" t="s">
        <v>69</v>
      </c>
      <c r="C32" s="94"/>
      <c r="D32" s="98">
        <f aca="true" t="shared" si="11" ref="D32:K32">D24+D31</f>
        <v>3950129</v>
      </c>
      <c r="E32" s="98">
        <f t="shared" si="11"/>
        <v>67621</v>
      </c>
      <c r="F32" s="98">
        <f t="shared" si="11"/>
        <v>4017750</v>
      </c>
      <c r="G32" s="98">
        <f t="shared" si="11"/>
        <v>13360</v>
      </c>
      <c r="H32" s="98">
        <f t="shared" si="11"/>
        <v>3942991</v>
      </c>
      <c r="I32" s="98">
        <f t="shared" si="11"/>
        <v>12279</v>
      </c>
      <c r="J32" s="98">
        <f t="shared" si="11"/>
        <v>3955270</v>
      </c>
      <c r="K32" s="98">
        <f t="shared" si="11"/>
        <v>13280</v>
      </c>
      <c r="L32" s="107">
        <f t="shared" si="0"/>
        <v>99.8</v>
      </c>
      <c r="M32" s="107">
        <f t="shared" si="1"/>
        <v>18.2</v>
      </c>
      <c r="N32" s="108">
        <f t="shared" si="2"/>
        <v>98.4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AC32" s="63">
        <f t="shared" si="5"/>
        <v>99.8</v>
      </c>
      <c r="AD32" s="63">
        <f t="shared" si="6"/>
        <v>18.2</v>
      </c>
      <c r="AE32" s="63">
        <f t="shared" si="7"/>
        <v>98.4</v>
      </c>
      <c r="AF32" s="119">
        <f t="shared" si="10"/>
        <v>0</v>
      </c>
      <c r="AG32" s="119">
        <f t="shared" si="10"/>
        <v>0</v>
      </c>
      <c r="AH32" s="119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F16" sqref="F16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70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s="20" customFormat="1" ht="52.5" customHeight="1">
      <c r="A11" s="19"/>
      <c r="B11" s="70" t="s">
        <v>25</v>
      </c>
      <c r="C11" s="39"/>
      <c r="D11" s="67">
        <v>3904256</v>
      </c>
      <c r="E11" s="67">
        <v>52265</v>
      </c>
      <c r="F11" s="67">
        <v>3956521</v>
      </c>
      <c r="G11" s="67">
        <v>624877</v>
      </c>
      <c r="H11" s="67">
        <v>3964499</v>
      </c>
      <c r="I11" s="67">
        <v>8096</v>
      </c>
      <c r="J11" s="67">
        <v>3972595</v>
      </c>
      <c r="K11" s="67">
        <v>634250</v>
      </c>
      <c r="L11" s="75">
        <f>ROUND(H11/D11*100,1)</f>
        <v>101.5</v>
      </c>
      <c r="M11" s="75">
        <f>ROUND(I11/E11*100,1)</f>
        <v>15.5</v>
      </c>
      <c r="N11" s="106">
        <f>ROUND(J11/F11*100,1)</f>
        <v>100.4</v>
      </c>
      <c r="O11" s="77"/>
      <c r="P11" s="70" t="s">
        <v>25</v>
      </c>
      <c r="Q11" s="19"/>
      <c r="S11" s="20" t="str">
        <f>IF(F11=SUM(D11:E11),"○","×")</f>
        <v>○</v>
      </c>
      <c r="T11" s="20" t="str">
        <f>IF(J11=SUM(H11:I11),"○","×")</f>
        <v>○</v>
      </c>
      <c r="AC11" s="118">
        <f>ROUND(H11/D11*100,1)</f>
        <v>101.5</v>
      </c>
      <c r="AD11" s="118">
        <f>ROUND(I11/E11*100,1)</f>
        <v>15.5</v>
      </c>
      <c r="AE11" s="118">
        <f>ROUND(J11/F11*100,1)</f>
        <v>100.4</v>
      </c>
      <c r="AF11" s="120"/>
      <c r="AG11" s="120"/>
      <c r="AH11" s="120"/>
    </row>
    <row r="12" spans="2:34" ht="34.5" customHeight="1">
      <c r="B12" s="70" t="s">
        <v>26</v>
      </c>
      <c r="C12" s="94"/>
      <c r="D12" s="98">
        <v>1266141</v>
      </c>
      <c r="E12" s="98">
        <v>8954</v>
      </c>
      <c r="F12" s="98">
        <v>1275095</v>
      </c>
      <c r="G12" s="98">
        <v>193554</v>
      </c>
      <c r="H12" s="98">
        <v>1262606</v>
      </c>
      <c r="I12" s="98">
        <v>1589</v>
      </c>
      <c r="J12" s="98">
        <v>1264195</v>
      </c>
      <c r="K12" s="98">
        <v>192973</v>
      </c>
      <c r="L12" s="107">
        <f aca="true" t="shared" si="0" ref="L12:L32">ROUND(H12/D12*100,1)</f>
        <v>99.7</v>
      </c>
      <c r="M12" s="107">
        <f aca="true" t="shared" si="1" ref="M12:M32">ROUND(I12/E12*100,1)</f>
        <v>17.7</v>
      </c>
      <c r="N12" s="108">
        <f aca="true" t="shared" si="2" ref="N12:N32">ROUND(J12/F12*100,1)</f>
        <v>99.1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AC12" s="118">
        <f aca="true" t="shared" si="5" ref="AC12:AC32">ROUND(H12/D12*100,1)</f>
        <v>99.7</v>
      </c>
      <c r="AD12" s="118">
        <f aca="true" t="shared" si="6" ref="AD12:AD32">ROUND(I12/E12*100,1)</f>
        <v>17.7</v>
      </c>
      <c r="AE12" s="118">
        <f aca="true" t="shared" si="7" ref="AE12:AE32">ROUND(J12/F12*100,1)</f>
        <v>99.1</v>
      </c>
      <c r="AF12" s="120"/>
      <c r="AG12" s="120"/>
      <c r="AH12" s="120"/>
    </row>
    <row r="13" spans="2:34" ht="34.5" customHeight="1">
      <c r="B13" s="70" t="s">
        <v>27</v>
      </c>
      <c r="C13" s="94"/>
      <c r="D13" s="98">
        <v>2332287</v>
      </c>
      <c r="E13" s="98">
        <v>6333</v>
      </c>
      <c r="F13" s="98">
        <v>2338620</v>
      </c>
      <c r="G13" s="98">
        <v>377497</v>
      </c>
      <c r="H13" s="98">
        <v>2331474</v>
      </c>
      <c r="I13" s="98">
        <v>1761</v>
      </c>
      <c r="J13" s="98">
        <v>2333235</v>
      </c>
      <c r="K13" s="98">
        <v>377497</v>
      </c>
      <c r="L13" s="107">
        <f t="shared" si="0"/>
        <v>100</v>
      </c>
      <c r="M13" s="107">
        <f t="shared" si="1"/>
        <v>27.8</v>
      </c>
      <c r="N13" s="108">
        <f t="shared" si="2"/>
        <v>99.8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AC13" s="118">
        <f t="shared" si="5"/>
        <v>100</v>
      </c>
      <c r="AD13" s="118">
        <f t="shared" si="6"/>
        <v>27.8</v>
      </c>
      <c r="AE13" s="118">
        <f t="shared" si="7"/>
        <v>99.8</v>
      </c>
      <c r="AF13" s="120"/>
      <c r="AG13" s="120"/>
      <c r="AH13" s="120"/>
    </row>
    <row r="14" spans="2:34" ht="34.5" customHeight="1">
      <c r="B14" s="70" t="s">
        <v>28</v>
      </c>
      <c r="C14" s="94"/>
      <c r="D14" s="98">
        <v>645453</v>
      </c>
      <c r="E14" s="98">
        <v>9300</v>
      </c>
      <c r="F14" s="98">
        <v>654753</v>
      </c>
      <c r="G14" s="98">
        <v>99983</v>
      </c>
      <c r="H14" s="98">
        <v>643750</v>
      </c>
      <c r="I14" s="98">
        <v>1787</v>
      </c>
      <c r="J14" s="98">
        <v>645537</v>
      </c>
      <c r="K14" s="98">
        <v>99683</v>
      </c>
      <c r="L14" s="107">
        <f t="shared" si="0"/>
        <v>99.7</v>
      </c>
      <c r="M14" s="107">
        <f t="shared" si="1"/>
        <v>19.2</v>
      </c>
      <c r="N14" s="108">
        <f t="shared" si="2"/>
        <v>98.6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AC14" s="118">
        <f t="shared" si="5"/>
        <v>99.7</v>
      </c>
      <c r="AD14" s="118">
        <f t="shared" si="6"/>
        <v>19.2</v>
      </c>
      <c r="AE14" s="118">
        <f t="shared" si="7"/>
        <v>98.6</v>
      </c>
      <c r="AF14" s="120"/>
      <c r="AG14" s="120"/>
      <c r="AH14" s="120"/>
    </row>
    <row r="15" spans="2:34" ht="34.5" customHeight="1">
      <c r="B15" s="70" t="s">
        <v>29</v>
      </c>
      <c r="C15" s="94"/>
      <c r="D15" s="98">
        <v>1693996</v>
      </c>
      <c r="E15" s="98">
        <v>22787</v>
      </c>
      <c r="F15" s="98">
        <v>1716783</v>
      </c>
      <c r="G15" s="98">
        <v>273705</v>
      </c>
      <c r="H15" s="98">
        <v>1689606</v>
      </c>
      <c r="I15" s="98">
        <v>1939</v>
      </c>
      <c r="J15" s="98">
        <v>1691545</v>
      </c>
      <c r="K15" s="98">
        <v>272884</v>
      </c>
      <c r="L15" s="107">
        <f t="shared" si="0"/>
        <v>99.7</v>
      </c>
      <c r="M15" s="107">
        <f t="shared" si="1"/>
        <v>8.5</v>
      </c>
      <c r="N15" s="108">
        <f t="shared" si="2"/>
        <v>98.5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AC15" s="118">
        <f t="shared" si="5"/>
        <v>99.7</v>
      </c>
      <c r="AD15" s="118">
        <f t="shared" si="6"/>
        <v>8.5</v>
      </c>
      <c r="AE15" s="118">
        <f t="shared" si="7"/>
        <v>98.5</v>
      </c>
      <c r="AF15" s="120"/>
      <c r="AG15" s="120"/>
      <c r="AH15" s="120"/>
    </row>
    <row r="16" spans="2:34" ht="34.5" customHeight="1">
      <c r="B16" s="70" t="s">
        <v>30</v>
      </c>
      <c r="C16" s="94"/>
      <c r="D16" s="98">
        <v>1240299</v>
      </c>
      <c r="E16" s="98">
        <v>1312</v>
      </c>
      <c r="F16" s="98">
        <v>1241611</v>
      </c>
      <c r="G16" s="98">
        <v>201163</v>
      </c>
      <c r="H16" s="98">
        <v>1239993</v>
      </c>
      <c r="I16" s="98">
        <v>249</v>
      </c>
      <c r="J16" s="98">
        <v>1240242</v>
      </c>
      <c r="K16" s="98">
        <v>201163</v>
      </c>
      <c r="L16" s="107">
        <f t="shared" si="0"/>
        <v>100</v>
      </c>
      <c r="M16" s="107">
        <f t="shared" si="1"/>
        <v>19</v>
      </c>
      <c r="N16" s="108">
        <f t="shared" si="2"/>
        <v>99.9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AC16" s="118">
        <f t="shared" si="5"/>
        <v>100</v>
      </c>
      <c r="AD16" s="118">
        <f t="shared" si="6"/>
        <v>19</v>
      </c>
      <c r="AE16" s="118">
        <f t="shared" si="7"/>
        <v>99.9</v>
      </c>
      <c r="AF16" s="120"/>
      <c r="AG16" s="120"/>
      <c r="AH16" s="120"/>
    </row>
    <row r="17" spans="2:34" ht="34.5" customHeight="1">
      <c r="B17" s="70" t="s">
        <v>60</v>
      </c>
      <c r="C17" s="94"/>
      <c r="D17" s="98">
        <v>1118950</v>
      </c>
      <c r="E17" s="98">
        <v>11130</v>
      </c>
      <c r="F17" s="98">
        <v>1130080</v>
      </c>
      <c r="G17" s="98">
        <v>167852</v>
      </c>
      <c r="H17" s="98">
        <v>1116360</v>
      </c>
      <c r="I17" s="98">
        <v>1568</v>
      </c>
      <c r="J17" s="98">
        <v>1117928</v>
      </c>
      <c r="K17" s="98">
        <v>167516</v>
      </c>
      <c r="L17" s="107">
        <f t="shared" si="0"/>
        <v>99.8</v>
      </c>
      <c r="M17" s="107">
        <f t="shared" si="1"/>
        <v>14.1</v>
      </c>
      <c r="N17" s="108">
        <f t="shared" si="2"/>
        <v>98.9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AC17" s="118">
        <f t="shared" si="5"/>
        <v>99.8</v>
      </c>
      <c r="AD17" s="118">
        <f t="shared" si="6"/>
        <v>14.1</v>
      </c>
      <c r="AE17" s="118">
        <f t="shared" si="7"/>
        <v>98.9</v>
      </c>
      <c r="AF17" s="120"/>
      <c r="AG17" s="120"/>
      <c r="AH17" s="120"/>
    </row>
    <row r="18" spans="2:34" ht="34.5" customHeight="1">
      <c r="B18" s="70" t="s">
        <v>61</v>
      </c>
      <c r="C18" s="94"/>
      <c r="D18" s="98">
        <v>1293950</v>
      </c>
      <c r="E18" s="98">
        <v>6660</v>
      </c>
      <c r="F18" s="98">
        <v>1300610</v>
      </c>
      <c r="G18" s="98">
        <v>132910</v>
      </c>
      <c r="H18" s="98">
        <v>1291460</v>
      </c>
      <c r="I18" s="98">
        <v>1373</v>
      </c>
      <c r="J18" s="98">
        <v>1292833</v>
      </c>
      <c r="K18" s="98">
        <v>132644</v>
      </c>
      <c r="L18" s="107">
        <f t="shared" si="0"/>
        <v>99.8</v>
      </c>
      <c r="M18" s="107">
        <f t="shared" si="1"/>
        <v>20.6</v>
      </c>
      <c r="N18" s="108">
        <f t="shared" si="2"/>
        <v>99.4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AC18" s="118">
        <f t="shared" si="5"/>
        <v>99.8</v>
      </c>
      <c r="AD18" s="118">
        <f t="shared" si="6"/>
        <v>20.6</v>
      </c>
      <c r="AE18" s="118">
        <f t="shared" si="7"/>
        <v>99.4</v>
      </c>
      <c r="AF18" s="120"/>
      <c r="AG18" s="120"/>
      <c r="AH18" s="120"/>
    </row>
    <row r="19" spans="2:34" ht="34.5" customHeight="1">
      <c r="B19" s="70" t="s">
        <v>62</v>
      </c>
      <c r="C19" s="94"/>
      <c r="D19" s="98">
        <v>804252</v>
      </c>
      <c r="E19" s="98">
        <v>664</v>
      </c>
      <c r="F19" s="98">
        <v>804916</v>
      </c>
      <c r="G19" s="98">
        <v>117183</v>
      </c>
      <c r="H19" s="98">
        <v>803370</v>
      </c>
      <c r="I19" s="98">
        <v>12</v>
      </c>
      <c r="J19" s="98">
        <v>803382</v>
      </c>
      <c r="K19" s="98">
        <v>117054</v>
      </c>
      <c r="L19" s="107">
        <f t="shared" si="0"/>
        <v>99.9</v>
      </c>
      <c r="M19" s="107">
        <f t="shared" si="1"/>
        <v>1.8</v>
      </c>
      <c r="N19" s="108">
        <f t="shared" si="2"/>
        <v>99.8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AC19" s="118">
        <f t="shared" si="5"/>
        <v>99.9</v>
      </c>
      <c r="AD19" s="118">
        <f t="shared" si="6"/>
        <v>1.8</v>
      </c>
      <c r="AE19" s="118">
        <f t="shared" si="7"/>
        <v>99.8</v>
      </c>
      <c r="AF19" s="120"/>
      <c r="AG19" s="120"/>
      <c r="AH19" s="120"/>
    </row>
    <row r="20" spans="2:34" ht="34.5" customHeight="1">
      <c r="B20" s="70" t="s">
        <v>63</v>
      </c>
      <c r="C20" s="94"/>
      <c r="D20" s="98">
        <v>579516</v>
      </c>
      <c r="E20" s="98">
        <v>4450</v>
      </c>
      <c r="F20" s="98">
        <v>583966</v>
      </c>
      <c r="G20" s="98">
        <v>70910</v>
      </c>
      <c r="H20" s="98">
        <v>578982</v>
      </c>
      <c r="I20" s="98">
        <v>387</v>
      </c>
      <c r="J20" s="98">
        <v>579369</v>
      </c>
      <c r="K20" s="98">
        <v>70839</v>
      </c>
      <c r="L20" s="107">
        <f t="shared" si="0"/>
        <v>99.9</v>
      </c>
      <c r="M20" s="107">
        <f t="shared" si="1"/>
        <v>8.7</v>
      </c>
      <c r="N20" s="108">
        <f t="shared" si="2"/>
        <v>99.2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AC20" s="118">
        <f t="shared" si="5"/>
        <v>99.9</v>
      </c>
      <c r="AD20" s="118">
        <f t="shared" si="6"/>
        <v>8.7</v>
      </c>
      <c r="AE20" s="118">
        <f t="shared" si="7"/>
        <v>99.2</v>
      </c>
      <c r="AF20" s="120"/>
      <c r="AG20" s="120"/>
      <c r="AH20" s="120"/>
    </row>
    <row r="21" spans="2:34" ht="34.5" customHeight="1">
      <c r="B21" s="70" t="s">
        <v>64</v>
      </c>
      <c r="C21" s="94"/>
      <c r="D21" s="98">
        <v>245868</v>
      </c>
      <c r="E21" s="98">
        <v>427</v>
      </c>
      <c r="F21" s="98">
        <v>246295</v>
      </c>
      <c r="G21" s="98">
        <v>0</v>
      </c>
      <c r="H21" s="98">
        <v>245836</v>
      </c>
      <c r="I21" s="98">
        <v>265</v>
      </c>
      <c r="J21" s="98">
        <v>246101</v>
      </c>
      <c r="K21" s="98">
        <v>0</v>
      </c>
      <c r="L21" s="107">
        <f t="shared" si="0"/>
        <v>100</v>
      </c>
      <c r="M21" s="107">
        <f t="shared" si="1"/>
        <v>62.1</v>
      </c>
      <c r="N21" s="108">
        <f t="shared" si="2"/>
        <v>99.9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AC21" s="118">
        <f t="shared" si="5"/>
        <v>100</v>
      </c>
      <c r="AD21" s="118">
        <f t="shared" si="6"/>
        <v>62.1</v>
      </c>
      <c r="AE21" s="118">
        <f t="shared" si="7"/>
        <v>99.9</v>
      </c>
      <c r="AF21" s="120"/>
      <c r="AG21" s="120"/>
      <c r="AH21" s="120"/>
    </row>
    <row r="22" spans="2:34" ht="34.5" customHeight="1">
      <c r="B22" s="70" t="s">
        <v>65</v>
      </c>
      <c r="C22" s="94"/>
      <c r="D22" s="98">
        <v>2036282</v>
      </c>
      <c r="E22" s="98">
        <v>6779</v>
      </c>
      <c r="F22" s="98">
        <v>2043061</v>
      </c>
      <c r="G22" s="98">
        <v>312090</v>
      </c>
      <c r="H22" s="98">
        <v>2035031</v>
      </c>
      <c r="I22" s="98">
        <v>1614</v>
      </c>
      <c r="J22" s="98">
        <v>2036645</v>
      </c>
      <c r="K22" s="98">
        <v>311778</v>
      </c>
      <c r="L22" s="107">
        <f t="shared" si="0"/>
        <v>99.9</v>
      </c>
      <c r="M22" s="107">
        <f t="shared" si="1"/>
        <v>23.8</v>
      </c>
      <c r="N22" s="108">
        <f t="shared" si="2"/>
        <v>99.7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AC22" s="118">
        <f t="shared" si="5"/>
        <v>99.9</v>
      </c>
      <c r="AD22" s="118">
        <f t="shared" si="6"/>
        <v>23.8</v>
      </c>
      <c r="AE22" s="118">
        <f t="shared" si="7"/>
        <v>99.7</v>
      </c>
      <c r="AF22" s="120"/>
      <c r="AG22" s="120"/>
      <c r="AH22" s="120"/>
    </row>
    <row r="23" spans="2:34" ht="34.5" customHeight="1">
      <c r="B23" s="70" t="s">
        <v>66</v>
      </c>
      <c r="C23" s="94"/>
      <c r="D23" s="98">
        <v>395420</v>
      </c>
      <c r="E23" s="98">
        <v>596</v>
      </c>
      <c r="F23" s="98">
        <v>396016</v>
      </c>
      <c r="G23" s="98">
        <v>45538</v>
      </c>
      <c r="H23" s="98">
        <v>395233</v>
      </c>
      <c r="I23" s="98">
        <v>60</v>
      </c>
      <c r="J23" s="98">
        <v>395293</v>
      </c>
      <c r="K23" s="98">
        <v>45490</v>
      </c>
      <c r="L23" s="107">
        <f t="shared" si="0"/>
        <v>100</v>
      </c>
      <c r="M23" s="107">
        <f t="shared" si="1"/>
        <v>10.1</v>
      </c>
      <c r="N23" s="108">
        <f t="shared" si="2"/>
        <v>99.8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AC23" s="118">
        <f t="shared" si="5"/>
        <v>100</v>
      </c>
      <c r="AD23" s="118">
        <f t="shared" si="6"/>
        <v>10.1</v>
      </c>
      <c r="AE23" s="118">
        <f t="shared" si="7"/>
        <v>99.8</v>
      </c>
      <c r="AF23" s="120"/>
      <c r="AG23" s="120"/>
      <c r="AH23" s="120"/>
    </row>
    <row r="24" spans="2:34" ht="52.5" customHeight="1">
      <c r="B24" s="71" t="s">
        <v>67</v>
      </c>
      <c r="C24" s="94"/>
      <c r="D24" s="98">
        <f aca="true" t="shared" si="8" ref="D24:K24">SUM(D11:D23)</f>
        <v>17556670</v>
      </c>
      <c r="E24" s="98">
        <f t="shared" si="8"/>
        <v>131657</v>
      </c>
      <c r="F24" s="98">
        <f t="shared" si="8"/>
        <v>17688327</v>
      </c>
      <c r="G24" s="98">
        <f t="shared" si="8"/>
        <v>2617262</v>
      </c>
      <c r="H24" s="98">
        <f t="shared" si="8"/>
        <v>17598200</v>
      </c>
      <c r="I24" s="98">
        <f t="shared" si="8"/>
        <v>20700</v>
      </c>
      <c r="J24" s="98">
        <f t="shared" si="8"/>
        <v>17618900</v>
      </c>
      <c r="K24" s="98">
        <f t="shared" si="8"/>
        <v>2623771</v>
      </c>
      <c r="L24" s="107">
        <f t="shared" si="0"/>
        <v>100.2</v>
      </c>
      <c r="M24" s="107">
        <f t="shared" si="1"/>
        <v>15.7</v>
      </c>
      <c r="N24" s="108">
        <f>ROUND(J24/F24*100,1)</f>
        <v>99.6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AC24" s="118">
        <f t="shared" si="5"/>
        <v>100.2</v>
      </c>
      <c r="AD24" s="118">
        <f t="shared" si="6"/>
        <v>15.7</v>
      </c>
      <c r="AE24" s="118">
        <f t="shared" si="7"/>
        <v>99.6</v>
      </c>
      <c r="AF24" s="120">
        <f>L24-AC24</f>
        <v>0</v>
      </c>
      <c r="AG24" s="120">
        <f>M24-AD24</f>
        <v>0</v>
      </c>
      <c r="AH24" s="120">
        <f>N24-AE24</f>
        <v>0</v>
      </c>
    </row>
    <row r="25" spans="2:34" ht="52.5" customHeight="1">
      <c r="B25" s="70" t="s">
        <v>31</v>
      </c>
      <c r="C25" s="94"/>
      <c r="D25" s="98">
        <v>368008</v>
      </c>
      <c r="E25" s="98">
        <v>326</v>
      </c>
      <c r="F25" s="98">
        <v>368334</v>
      </c>
      <c r="G25" s="98">
        <v>42077</v>
      </c>
      <c r="H25" s="98">
        <v>368007</v>
      </c>
      <c r="I25" s="98">
        <v>0</v>
      </c>
      <c r="J25" s="98">
        <v>368007</v>
      </c>
      <c r="K25" s="98">
        <v>42077</v>
      </c>
      <c r="L25" s="107">
        <f t="shared" si="0"/>
        <v>100</v>
      </c>
      <c r="M25" s="107">
        <v>0</v>
      </c>
      <c r="N25" s="108">
        <f t="shared" si="2"/>
        <v>99.9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AC25" s="118">
        <f t="shared" si="5"/>
        <v>100</v>
      </c>
      <c r="AD25" s="118">
        <f t="shared" si="6"/>
        <v>0</v>
      </c>
      <c r="AE25" s="118">
        <f t="shared" si="7"/>
        <v>99.9</v>
      </c>
      <c r="AF25" s="120"/>
      <c r="AG25" s="120"/>
      <c r="AH25" s="120"/>
    </row>
    <row r="26" spans="2:34" ht="34.5" customHeight="1">
      <c r="B26" s="70" t="s">
        <v>32</v>
      </c>
      <c r="C26" s="94"/>
      <c r="D26" s="98">
        <v>341576</v>
      </c>
      <c r="E26" s="98">
        <v>0</v>
      </c>
      <c r="F26" s="98">
        <v>341576</v>
      </c>
      <c r="G26" s="98">
        <v>34906</v>
      </c>
      <c r="H26" s="98">
        <v>341214</v>
      </c>
      <c r="I26" s="98">
        <v>0</v>
      </c>
      <c r="J26" s="98">
        <v>341214</v>
      </c>
      <c r="K26" s="98">
        <v>34871</v>
      </c>
      <c r="L26" s="107">
        <f t="shared" si="0"/>
        <v>99.9</v>
      </c>
      <c r="M26" s="107" t="e">
        <f t="shared" si="1"/>
        <v>#DIV/0!</v>
      </c>
      <c r="N26" s="108">
        <f t="shared" si="2"/>
        <v>99.9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AC26" s="118">
        <f t="shared" si="5"/>
        <v>99.9</v>
      </c>
      <c r="AD26" s="118" t="e">
        <f t="shared" si="6"/>
        <v>#DIV/0!</v>
      </c>
      <c r="AE26" s="118">
        <f t="shared" si="7"/>
        <v>99.9</v>
      </c>
      <c r="AF26" s="120"/>
      <c r="AG26" s="120"/>
      <c r="AH26" s="120"/>
    </row>
    <row r="27" spans="2:34" ht="34.5" customHeight="1">
      <c r="B27" s="70" t="s">
        <v>71</v>
      </c>
      <c r="C27" s="94"/>
      <c r="D27" s="98">
        <v>391132</v>
      </c>
      <c r="E27" s="98">
        <v>77478</v>
      </c>
      <c r="F27" s="98">
        <v>468610</v>
      </c>
      <c r="G27" s="98">
        <v>0</v>
      </c>
      <c r="H27" s="98">
        <v>391066</v>
      </c>
      <c r="I27" s="98">
        <v>14154</v>
      </c>
      <c r="J27" s="98">
        <v>405220</v>
      </c>
      <c r="K27" s="98">
        <v>0</v>
      </c>
      <c r="L27" s="107">
        <f t="shared" si="0"/>
        <v>100</v>
      </c>
      <c r="M27" s="107">
        <f t="shared" si="1"/>
        <v>18.3</v>
      </c>
      <c r="N27" s="108">
        <f t="shared" si="2"/>
        <v>86.5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AC27" s="118">
        <f t="shared" si="5"/>
        <v>100</v>
      </c>
      <c r="AD27" s="118">
        <f t="shared" si="6"/>
        <v>18.3</v>
      </c>
      <c r="AE27" s="118">
        <f t="shared" si="7"/>
        <v>86.5</v>
      </c>
      <c r="AF27" s="120"/>
      <c r="AG27" s="120"/>
      <c r="AH27" s="120"/>
    </row>
    <row r="28" spans="2:34" ht="34.5" customHeight="1">
      <c r="B28" s="70" t="s">
        <v>33</v>
      </c>
      <c r="C28" s="94"/>
      <c r="D28" s="98">
        <v>45090</v>
      </c>
      <c r="E28" s="98">
        <v>0</v>
      </c>
      <c r="F28" s="98">
        <v>45090</v>
      </c>
      <c r="G28" s="98">
        <v>5475</v>
      </c>
      <c r="H28" s="98">
        <v>45090</v>
      </c>
      <c r="I28" s="98">
        <v>0</v>
      </c>
      <c r="J28" s="98">
        <v>45090</v>
      </c>
      <c r="K28" s="98">
        <v>5475</v>
      </c>
      <c r="L28" s="107">
        <f t="shared" si="0"/>
        <v>100</v>
      </c>
      <c r="M28" s="107" t="e">
        <f t="shared" si="1"/>
        <v>#DIV/0!</v>
      </c>
      <c r="N28" s="108">
        <f t="shared" si="2"/>
        <v>100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AC28" s="118">
        <f t="shared" si="5"/>
        <v>100</v>
      </c>
      <c r="AD28" s="118" t="e">
        <f t="shared" si="6"/>
        <v>#DIV/0!</v>
      </c>
      <c r="AE28" s="118">
        <f t="shared" si="7"/>
        <v>100</v>
      </c>
      <c r="AF28" s="120"/>
      <c r="AG28" s="120"/>
      <c r="AH28" s="120"/>
    </row>
    <row r="29" spans="2:34" ht="34.5" customHeight="1">
      <c r="B29" s="70" t="s">
        <v>34</v>
      </c>
      <c r="C29" s="94"/>
      <c r="D29" s="98">
        <v>146912</v>
      </c>
      <c r="E29" s="98">
        <v>89</v>
      </c>
      <c r="F29" s="98">
        <v>147001</v>
      </c>
      <c r="G29" s="98">
        <v>17839</v>
      </c>
      <c r="H29" s="98">
        <v>146912</v>
      </c>
      <c r="I29" s="98">
        <v>0</v>
      </c>
      <c r="J29" s="98">
        <v>146912</v>
      </c>
      <c r="K29" s="98">
        <v>17839</v>
      </c>
      <c r="L29" s="107">
        <f t="shared" si="0"/>
        <v>100</v>
      </c>
      <c r="M29" s="107">
        <f t="shared" si="1"/>
        <v>0</v>
      </c>
      <c r="N29" s="108">
        <f t="shared" si="2"/>
        <v>99.9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AC29" s="118">
        <f t="shared" si="5"/>
        <v>100</v>
      </c>
      <c r="AD29" s="118">
        <f t="shared" si="6"/>
        <v>0</v>
      </c>
      <c r="AE29" s="118">
        <f t="shared" si="7"/>
        <v>99.9</v>
      </c>
      <c r="AF29" s="120"/>
      <c r="AG29" s="120"/>
      <c r="AH29" s="120"/>
    </row>
    <row r="30" spans="2:34" ht="34.5" customHeight="1">
      <c r="B30" s="70" t="s">
        <v>35</v>
      </c>
      <c r="C30" s="94"/>
      <c r="D30" s="98">
        <v>299965</v>
      </c>
      <c r="E30" s="98">
        <v>0</v>
      </c>
      <c r="F30" s="98">
        <v>299965</v>
      </c>
      <c r="G30" s="98">
        <v>30596</v>
      </c>
      <c r="H30" s="98">
        <v>299906</v>
      </c>
      <c r="I30" s="98">
        <v>0</v>
      </c>
      <c r="J30" s="98">
        <v>299906</v>
      </c>
      <c r="K30" s="98">
        <v>30596</v>
      </c>
      <c r="L30" s="107">
        <f t="shared" si="0"/>
        <v>100</v>
      </c>
      <c r="M30" s="107">
        <v>0</v>
      </c>
      <c r="N30" s="108">
        <f t="shared" si="2"/>
        <v>100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AC30" s="118">
        <f t="shared" si="5"/>
        <v>100</v>
      </c>
      <c r="AD30" s="118" t="e">
        <f t="shared" si="6"/>
        <v>#DIV/0!</v>
      </c>
      <c r="AE30" s="118">
        <f t="shared" si="7"/>
        <v>100</v>
      </c>
      <c r="AF30" s="120"/>
      <c r="AG30" s="120"/>
      <c r="AH30" s="120"/>
    </row>
    <row r="31" spans="2:34" ht="52.5" customHeight="1">
      <c r="B31" s="71" t="s">
        <v>68</v>
      </c>
      <c r="C31" s="94"/>
      <c r="D31" s="98">
        <f aca="true" t="shared" si="9" ref="D31:K31">SUM(D25:D30)</f>
        <v>1592683</v>
      </c>
      <c r="E31" s="98">
        <f t="shared" si="9"/>
        <v>77893</v>
      </c>
      <c r="F31" s="98">
        <f t="shared" si="9"/>
        <v>1670576</v>
      </c>
      <c r="G31" s="98">
        <f t="shared" si="9"/>
        <v>130893</v>
      </c>
      <c r="H31" s="98">
        <f t="shared" si="9"/>
        <v>1592195</v>
      </c>
      <c r="I31" s="98">
        <f t="shared" si="9"/>
        <v>14154</v>
      </c>
      <c r="J31" s="98">
        <f t="shared" si="9"/>
        <v>1606349</v>
      </c>
      <c r="K31" s="98">
        <f t="shared" si="9"/>
        <v>130858</v>
      </c>
      <c r="L31" s="107">
        <f t="shared" si="0"/>
        <v>100</v>
      </c>
      <c r="M31" s="107">
        <f t="shared" si="1"/>
        <v>18.2</v>
      </c>
      <c r="N31" s="108">
        <f t="shared" si="2"/>
        <v>96.2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AC31" s="118">
        <f t="shared" si="5"/>
        <v>100</v>
      </c>
      <c r="AD31" s="118">
        <f t="shared" si="6"/>
        <v>18.2</v>
      </c>
      <c r="AE31" s="118">
        <f t="shared" si="7"/>
        <v>96.2</v>
      </c>
      <c r="AF31" s="120">
        <f aca="true" t="shared" si="10" ref="AF31:AH32">L31-AC31</f>
        <v>0</v>
      </c>
      <c r="AG31" s="120">
        <f t="shared" si="10"/>
        <v>0</v>
      </c>
      <c r="AH31" s="120">
        <f t="shared" si="10"/>
        <v>0</v>
      </c>
    </row>
    <row r="32" spans="2:34" ht="52.5" customHeight="1">
      <c r="B32" s="71" t="s">
        <v>69</v>
      </c>
      <c r="C32" s="94"/>
      <c r="D32" s="98">
        <f aca="true" t="shared" si="11" ref="D32:K32">D24+D31</f>
        <v>19149353</v>
      </c>
      <c r="E32" s="98">
        <f t="shared" si="11"/>
        <v>209550</v>
      </c>
      <c r="F32" s="98">
        <f t="shared" si="11"/>
        <v>19358903</v>
      </c>
      <c r="G32" s="98">
        <f t="shared" si="11"/>
        <v>2748155</v>
      </c>
      <c r="H32" s="98">
        <f t="shared" si="11"/>
        <v>19190395</v>
      </c>
      <c r="I32" s="98">
        <f t="shared" si="11"/>
        <v>34854</v>
      </c>
      <c r="J32" s="98">
        <f t="shared" si="11"/>
        <v>19225249</v>
      </c>
      <c r="K32" s="98">
        <f t="shared" si="11"/>
        <v>2754629</v>
      </c>
      <c r="L32" s="107">
        <f t="shared" si="0"/>
        <v>100.2</v>
      </c>
      <c r="M32" s="107">
        <f t="shared" si="1"/>
        <v>16.6</v>
      </c>
      <c r="N32" s="108">
        <f t="shared" si="2"/>
        <v>99.3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AC32" s="118">
        <f t="shared" si="5"/>
        <v>100.2</v>
      </c>
      <c r="AD32" s="118">
        <f t="shared" si="6"/>
        <v>16.6</v>
      </c>
      <c r="AE32" s="118">
        <f t="shared" si="7"/>
        <v>99.3</v>
      </c>
      <c r="AF32" s="120">
        <f t="shared" si="10"/>
        <v>0</v>
      </c>
      <c r="AG32" s="120">
        <f t="shared" si="10"/>
        <v>0</v>
      </c>
      <c r="AH32" s="120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:K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21" s="53" customFormat="1" ht="15" thickBot="1">
      <c r="A6" s="52"/>
      <c r="B6" s="51" t="s">
        <v>39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  <c r="U6" s="53" t="s">
        <v>83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4" t="s">
        <v>88</v>
      </c>
      <c r="V7" s="124"/>
      <c r="W7" s="124"/>
      <c r="X7" s="124"/>
      <c r="Y7" s="124" t="s">
        <v>89</v>
      </c>
      <c r="Z7" s="124"/>
      <c r="AA7" s="124"/>
      <c r="AB7" s="124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13"/>
      <c r="V8" s="113"/>
      <c r="W8" s="113"/>
      <c r="X8" s="114" t="s">
        <v>6</v>
      </c>
      <c r="Y8" s="113"/>
      <c r="Z8" s="113"/>
      <c r="AA8" s="113"/>
      <c r="AB8" s="114" t="s">
        <v>6</v>
      </c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  <c r="U9" s="117" t="s">
        <v>7</v>
      </c>
      <c r="V9" s="117" t="s">
        <v>8</v>
      </c>
      <c r="W9" s="117" t="s">
        <v>9</v>
      </c>
      <c r="X9" s="117" t="s">
        <v>10</v>
      </c>
      <c r="Y9" s="117" t="s">
        <v>7</v>
      </c>
      <c r="Z9" s="117" t="s">
        <v>8</v>
      </c>
      <c r="AA9" s="117" t="s">
        <v>9</v>
      </c>
      <c r="AB9" s="117" t="s">
        <v>10</v>
      </c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  <c r="U10" s="115" t="s">
        <v>14</v>
      </c>
      <c r="V10" s="115" t="s">
        <v>15</v>
      </c>
      <c r="W10" s="115" t="s">
        <v>16</v>
      </c>
      <c r="X10" s="116" t="s">
        <v>17</v>
      </c>
      <c r="Y10" s="115" t="s">
        <v>18</v>
      </c>
      <c r="Z10" s="115" t="s">
        <v>19</v>
      </c>
      <c r="AA10" s="115" t="s">
        <v>20</v>
      </c>
      <c r="AB10" s="116" t="s">
        <v>21</v>
      </c>
    </row>
    <row r="11" spans="1:34" ht="52.5" customHeight="1">
      <c r="A11" s="11"/>
      <c r="B11" s="70" t="s">
        <v>25</v>
      </c>
      <c r="C11" s="12"/>
      <c r="D11" s="67">
        <v>19220751</v>
      </c>
      <c r="E11" s="67">
        <v>1215042</v>
      </c>
      <c r="F11" s="67">
        <v>20435793</v>
      </c>
      <c r="G11" s="67">
        <v>0</v>
      </c>
      <c r="H11" s="67">
        <v>18925656</v>
      </c>
      <c r="I11" s="67">
        <v>297720</v>
      </c>
      <c r="J11" s="67">
        <v>19223376</v>
      </c>
      <c r="K11" s="67">
        <v>0</v>
      </c>
      <c r="L11" s="75">
        <f>ROUND(H11/D11*100,1)</f>
        <v>98.5</v>
      </c>
      <c r="M11" s="75">
        <f>ROUND(I11/E11*100,1)</f>
        <v>24.5</v>
      </c>
      <c r="N11" s="106">
        <f>ROUND(J11/F11*100,1)</f>
        <v>94.1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U11" s="4" t="str">
        <f>IF(D11=その８!D11+その１３!D11,"○","×")</f>
        <v>○</v>
      </c>
      <c r="V11" s="4" t="str">
        <f>IF(E11=その８!E11+その１３!E11,"○","×")</f>
        <v>○</v>
      </c>
      <c r="W11" s="4" t="str">
        <f>IF(F11=その８!F11+その１３!F11,"○","×")</f>
        <v>○</v>
      </c>
      <c r="X11" s="4" t="str">
        <f>IF(G11=その８!G11+その１３!G11,"○","×")</f>
        <v>○</v>
      </c>
      <c r="Y11" s="4" t="str">
        <f>IF(H11=その８!H11+その１３!H11,"○","×")</f>
        <v>○</v>
      </c>
      <c r="Z11" s="4" t="str">
        <f>IF(I11=その８!I11+その１３!I11,"○","×")</f>
        <v>○</v>
      </c>
      <c r="AA11" s="4" t="str">
        <f>IF(J11=その８!J11+その１３!J11,"○","×")</f>
        <v>○</v>
      </c>
      <c r="AB11" s="4" t="str">
        <f>IF(K11=その８!K11+その１３!K11,"○","×")</f>
        <v>○</v>
      </c>
      <c r="AC11" s="63">
        <f>ROUND(H11/D11*100,1)</f>
        <v>98.5</v>
      </c>
      <c r="AD11" s="63">
        <f>ROUND(I11/E11*100,1)</f>
        <v>24.5</v>
      </c>
      <c r="AE11" s="63">
        <f>ROUND(J11/F11*100,1)</f>
        <v>94.1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7573864</v>
      </c>
      <c r="E12" s="98">
        <v>651359</v>
      </c>
      <c r="F12" s="98">
        <v>8225223</v>
      </c>
      <c r="G12" s="98">
        <v>0</v>
      </c>
      <c r="H12" s="98">
        <v>7480700</v>
      </c>
      <c r="I12" s="98">
        <v>148830</v>
      </c>
      <c r="J12" s="98">
        <v>7629530</v>
      </c>
      <c r="K12" s="98">
        <v>0</v>
      </c>
      <c r="L12" s="107">
        <f aca="true" t="shared" si="0" ref="L12:L32">ROUND(H12/D12*100,1)</f>
        <v>98.8</v>
      </c>
      <c r="M12" s="107">
        <f aca="true" t="shared" si="1" ref="M12:M32">ROUND(I12/E12*100,1)</f>
        <v>22.8</v>
      </c>
      <c r="N12" s="108">
        <f aca="true" t="shared" si="2" ref="N12:N32">ROUND(J12/F12*100,1)</f>
        <v>92.8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U12" s="4" t="str">
        <f>IF(D12=その８!D12+その１３!D12,"○","×")</f>
        <v>○</v>
      </c>
      <c r="V12" s="4" t="str">
        <f>IF(E12=その８!E12+その１３!E12,"○","×")</f>
        <v>○</v>
      </c>
      <c r="W12" s="4" t="str">
        <f>IF(F12=その８!F12+その１３!F12,"○","×")</f>
        <v>○</v>
      </c>
      <c r="X12" s="4" t="str">
        <f>IF(G12=その８!G12+その１３!G12,"○","×")</f>
        <v>○</v>
      </c>
      <c r="Y12" s="4" t="str">
        <f>IF(H12=その８!H12+その１３!H12,"○","×")</f>
        <v>○</v>
      </c>
      <c r="Z12" s="4" t="str">
        <f>IF(I12=その８!I12+その１３!I12,"○","×")</f>
        <v>○</v>
      </c>
      <c r="AA12" s="4" t="str">
        <f>IF(J12=その８!J12+その１３!J12,"○","×")</f>
        <v>○</v>
      </c>
      <c r="AB12" s="4" t="str">
        <f>IF(K12=その８!K12+その１３!K12,"○","×")</f>
        <v>○</v>
      </c>
      <c r="AC12" s="63">
        <f aca="true" t="shared" si="5" ref="AC12:AC32">ROUND(H12/D12*100,1)</f>
        <v>98.8</v>
      </c>
      <c r="AD12" s="63">
        <f aca="true" t="shared" si="6" ref="AD12:AD32">ROUND(I12/E12*100,1)</f>
        <v>22.8</v>
      </c>
      <c r="AE12" s="63">
        <f aca="true" t="shared" si="7" ref="AE12:AE32">ROUND(J12/F12*100,1)</f>
        <v>92.8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8473101</v>
      </c>
      <c r="E13" s="98">
        <v>324338</v>
      </c>
      <c r="F13" s="98">
        <v>8797439</v>
      </c>
      <c r="G13" s="98">
        <v>0</v>
      </c>
      <c r="H13" s="98">
        <v>8380255</v>
      </c>
      <c r="I13" s="98">
        <v>53357</v>
      </c>
      <c r="J13" s="98">
        <v>8433612</v>
      </c>
      <c r="K13" s="98">
        <v>0</v>
      </c>
      <c r="L13" s="107">
        <f t="shared" si="0"/>
        <v>98.9</v>
      </c>
      <c r="M13" s="107">
        <f t="shared" si="1"/>
        <v>16.5</v>
      </c>
      <c r="N13" s="108">
        <f t="shared" si="2"/>
        <v>95.9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U13" s="4" t="str">
        <f>IF(D13=その８!D13+その１３!D13,"○","×")</f>
        <v>○</v>
      </c>
      <c r="V13" s="4" t="str">
        <f>IF(E13=その８!E13+その１３!E13,"○","×")</f>
        <v>○</v>
      </c>
      <c r="W13" s="4" t="str">
        <f>IF(F13=その８!F13+その１３!F13,"○","×")</f>
        <v>○</v>
      </c>
      <c r="X13" s="4" t="str">
        <f>IF(G13=その８!G13+その１３!G13,"○","×")</f>
        <v>○</v>
      </c>
      <c r="Y13" s="4" t="str">
        <f>IF(H13=その８!H13+その１３!H13,"○","×")</f>
        <v>○</v>
      </c>
      <c r="Z13" s="4" t="str">
        <f>IF(I13=その８!I13+その１３!I13,"○","×")</f>
        <v>○</v>
      </c>
      <c r="AA13" s="4" t="str">
        <f>IF(J13=その８!J13+その１３!J13,"○","×")</f>
        <v>○</v>
      </c>
      <c r="AB13" s="4" t="str">
        <f>IF(K13=その８!K13+その１３!K13,"○","×")</f>
        <v>○</v>
      </c>
      <c r="AC13" s="63">
        <f t="shared" si="5"/>
        <v>98.9</v>
      </c>
      <c r="AD13" s="63">
        <f t="shared" si="6"/>
        <v>16.5</v>
      </c>
      <c r="AE13" s="63">
        <f t="shared" si="7"/>
        <v>95.9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4910144</v>
      </c>
      <c r="E14" s="98">
        <v>350937</v>
      </c>
      <c r="F14" s="98">
        <v>5261081</v>
      </c>
      <c r="G14" s="98">
        <v>0</v>
      </c>
      <c r="H14" s="98">
        <v>4839923</v>
      </c>
      <c r="I14" s="98">
        <v>98764</v>
      </c>
      <c r="J14" s="98">
        <v>4938687</v>
      </c>
      <c r="K14" s="98">
        <v>0</v>
      </c>
      <c r="L14" s="107">
        <f t="shared" si="0"/>
        <v>98.6</v>
      </c>
      <c r="M14" s="107">
        <f t="shared" si="1"/>
        <v>28.1</v>
      </c>
      <c r="N14" s="108">
        <f t="shared" si="2"/>
        <v>93.9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U14" s="4" t="str">
        <f>IF(D14=その８!D14+その１３!D14,"○","×")</f>
        <v>○</v>
      </c>
      <c r="V14" s="4" t="str">
        <f>IF(E14=その８!E14+その１３!E14,"○","×")</f>
        <v>○</v>
      </c>
      <c r="W14" s="4" t="str">
        <f>IF(F14=その８!F14+その１３!F14,"○","×")</f>
        <v>○</v>
      </c>
      <c r="X14" s="4" t="str">
        <f>IF(G14=その８!G14+その１３!G14,"○","×")</f>
        <v>○</v>
      </c>
      <c r="Y14" s="4" t="str">
        <f>IF(H14=その８!H14+その１３!H14,"○","×")</f>
        <v>○</v>
      </c>
      <c r="Z14" s="4" t="str">
        <f>IF(I14=その８!I14+その１３!I14,"○","×")</f>
        <v>○</v>
      </c>
      <c r="AA14" s="4" t="str">
        <f>IF(J14=その８!J14+その１３!J14,"○","×")</f>
        <v>○</v>
      </c>
      <c r="AB14" s="4" t="str">
        <f>IF(K14=その８!K14+その１３!K14,"○","×")</f>
        <v>○</v>
      </c>
      <c r="AC14" s="63">
        <f t="shared" si="5"/>
        <v>98.6</v>
      </c>
      <c r="AD14" s="63">
        <f t="shared" si="6"/>
        <v>28.1</v>
      </c>
      <c r="AE14" s="63">
        <f t="shared" si="7"/>
        <v>93.9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9162147</v>
      </c>
      <c r="E15" s="98">
        <v>711469</v>
      </c>
      <c r="F15" s="98">
        <v>9873616</v>
      </c>
      <c r="G15" s="98">
        <v>0</v>
      </c>
      <c r="H15" s="98">
        <v>9012846</v>
      </c>
      <c r="I15" s="98">
        <v>310068</v>
      </c>
      <c r="J15" s="98">
        <v>9322914</v>
      </c>
      <c r="K15" s="98">
        <v>0</v>
      </c>
      <c r="L15" s="107">
        <f t="shared" si="0"/>
        <v>98.4</v>
      </c>
      <c r="M15" s="107">
        <f t="shared" si="1"/>
        <v>43.6</v>
      </c>
      <c r="N15" s="108">
        <f t="shared" si="2"/>
        <v>94.4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U15" s="4" t="str">
        <f>IF(D15=その８!D15+その１３!D15,"○","×")</f>
        <v>○</v>
      </c>
      <c r="V15" s="4" t="str">
        <f>IF(E15=その８!E15+その１３!E15,"○","×")</f>
        <v>○</v>
      </c>
      <c r="W15" s="4" t="str">
        <f>IF(F15=その８!F15+その１３!F15,"○","×")</f>
        <v>○</v>
      </c>
      <c r="X15" s="4" t="str">
        <f>IF(G15=その８!G15+その１３!G15,"○","×")</f>
        <v>○</v>
      </c>
      <c r="Y15" s="4" t="str">
        <f>IF(H15=その８!H15+その１３!H15,"○","×")</f>
        <v>○</v>
      </c>
      <c r="Z15" s="4" t="str">
        <f>IF(I15=その８!I15+その１３!I15,"○","×")</f>
        <v>○</v>
      </c>
      <c r="AA15" s="4" t="str">
        <f>IF(J15=その８!J15+その１３!J15,"○","×")</f>
        <v>○</v>
      </c>
      <c r="AB15" s="4" t="str">
        <f>IF(K15=その８!K15+その１３!K15,"○","×")</f>
        <v>○</v>
      </c>
      <c r="AC15" s="63">
        <f t="shared" si="5"/>
        <v>98.4</v>
      </c>
      <c r="AD15" s="63">
        <f t="shared" si="6"/>
        <v>43.6</v>
      </c>
      <c r="AE15" s="63">
        <f t="shared" si="7"/>
        <v>94.4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5376337</v>
      </c>
      <c r="E16" s="98">
        <v>441514</v>
      </c>
      <c r="F16" s="98">
        <v>5817851</v>
      </c>
      <c r="G16" s="98">
        <v>0</v>
      </c>
      <c r="H16" s="98">
        <v>5297675</v>
      </c>
      <c r="I16" s="98">
        <v>55050</v>
      </c>
      <c r="J16" s="98">
        <v>5352725</v>
      </c>
      <c r="K16" s="98">
        <v>0</v>
      </c>
      <c r="L16" s="107">
        <f t="shared" si="0"/>
        <v>98.5</v>
      </c>
      <c r="M16" s="107">
        <f t="shared" si="1"/>
        <v>12.5</v>
      </c>
      <c r="N16" s="108">
        <f t="shared" si="2"/>
        <v>92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U16" s="4" t="str">
        <f>IF(D16=その８!D16+その１３!D16,"○","×")</f>
        <v>○</v>
      </c>
      <c r="V16" s="4" t="str">
        <f>IF(E16=その８!E16+その１３!E16,"○","×")</f>
        <v>○</v>
      </c>
      <c r="W16" s="4" t="str">
        <f>IF(F16=その８!F16+その１３!F16,"○","×")</f>
        <v>○</v>
      </c>
      <c r="X16" s="4" t="str">
        <f>IF(G16=その８!G16+その１３!G16,"○","×")</f>
        <v>○</v>
      </c>
      <c r="Y16" s="4" t="str">
        <f>IF(H16=その８!H16+その１３!H16,"○","×")</f>
        <v>○</v>
      </c>
      <c r="Z16" s="4" t="str">
        <f>IF(I16=その８!I16+その１３!I16,"○","×")</f>
        <v>○</v>
      </c>
      <c r="AA16" s="4" t="str">
        <f>IF(J16=その８!J16+その１３!J16,"○","×")</f>
        <v>○</v>
      </c>
      <c r="AB16" s="4" t="str">
        <f>IF(K16=その８!K16+その１３!K16,"○","×")</f>
        <v>○</v>
      </c>
      <c r="AC16" s="63">
        <f t="shared" si="5"/>
        <v>98.5</v>
      </c>
      <c r="AD16" s="63">
        <f t="shared" si="6"/>
        <v>12.5</v>
      </c>
      <c r="AE16" s="63">
        <f t="shared" si="7"/>
        <v>92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5367408</v>
      </c>
      <c r="E17" s="98">
        <v>293595</v>
      </c>
      <c r="F17" s="98">
        <v>5661003</v>
      </c>
      <c r="G17" s="98">
        <v>0</v>
      </c>
      <c r="H17" s="98">
        <v>5297938</v>
      </c>
      <c r="I17" s="98">
        <v>36744</v>
      </c>
      <c r="J17" s="98">
        <v>5334682</v>
      </c>
      <c r="K17" s="98">
        <v>0</v>
      </c>
      <c r="L17" s="107">
        <f t="shared" si="0"/>
        <v>98.7</v>
      </c>
      <c r="M17" s="107">
        <f t="shared" si="1"/>
        <v>12.5</v>
      </c>
      <c r="N17" s="108">
        <f t="shared" si="2"/>
        <v>94.2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U17" s="4" t="str">
        <f>IF(D17=その８!D17+その１３!D17,"○","×")</f>
        <v>○</v>
      </c>
      <c r="V17" s="4" t="str">
        <f>IF(E17=その８!E17+その１３!E17,"○","×")</f>
        <v>○</v>
      </c>
      <c r="W17" s="4" t="str">
        <f>IF(F17=その８!F17+その１３!F17,"○","×")</f>
        <v>○</v>
      </c>
      <c r="X17" s="4" t="str">
        <f>IF(G17=その８!G17+その１３!G17,"○","×")</f>
        <v>○</v>
      </c>
      <c r="Y17" s="4" t="str">
        <f>IF(H17=その８!H17+その１３!H17,"○","×")</f>
        <v>○</v>
      </c>
      <c r="Z17" s="4" t="str">
        <f>IF(I17=その８!I17+その１３!I17,"○","×")</f>
        <v>○</v>
      </c>
      <c r="AA17" s="4" t="str">
        <f>IF(J17=その８!J17+その１３!J17,"○","×")</f>
        <v>○</v>
      </c>
      <c r="AB17" s="4" t="str">
        <f>IF(K17=その８!K17+その１３!K17,"○","×")</f>
        <v>○</v>
      </c>
      <c r="AC17" s="63">
        <f t="shared" si="5"/>
        <v>98.7</v>
      </c>
      <c r="AD17" s="63">
        <f t="shared" si="6"/>
        <v>12.5</v>
      </c>
      <c r="AE17" s="63">
        <f t="shared" si="7"/>
        <v>94.2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7339924</v>
      </c>
      <c r="E18" s="98">
        <v>450526</v>
      </c>
      <c r="F18" s="98">
        <v>7790450</v>
      </c>
      <c r="G18" s="98">
        <v>0</v>
      </c>
      <c r="H18" s="98">
        <v>7248578</v>
      </c>
      <c r="I18" s="98">
        <v>71143</v>
      </c>
      <c r="J18" s="98">
        <v>7319721</v>
      </c>
      <c r="K18" s="98">
        <v>0</v>
      </c>
      <c r="L18" s="107">
        <f t="shared" si="0"/>
        <v>98.8</v>
      </c>
      <c r="M18" s="107">
        <f t="shared" si="1"/>
        <v>15.8</v>
      </c>
      <c r="N18" s="108">
        <f t="shared" si="2"/>
        <v>94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U18" s="4" t="str">
        <f>IF(D18=その８!D18+その１３!D18,"○","×")</f>
        <v>○</v>
      </c>
      <c r="V18" s="4" t="str">
        <f>IF(E18=その８!E18+その１３!E18,"○","×")</f>
        <v>○</v>
      </c>
      <c r="W18" s="4" t="str">
        <f>IF(F18=その８!F18+その１３!F18,"○","×")</f>
        <v>○</v>
      </c>
      <c r="X18" s="4" t="str">
        <f>IF(G18=その８!G18+その１３!G18,"○","×")</f>
        <v>○</v>
      </c>
      <c r="Y18" s="4" t="str">
        <f>IF(H18=その８!H18+その１３!H18,"○","×")</f>
        <v>○</v>
      </c>
      <c r="Z18" s="4" t="str">
        <f>IF(I18=その８!I18+その１３!I18,"○","×")</f>
        <v>○</v>
      </c>
      <c r="AA18" s="4" t="str">
        <f>IF(J18=その８!J18+その１３!J18,"○","×")</f>
        <v>○</v>
      </c>
      <c r="AB18" s="4" t="str">
        <f>IF(K18=その８!K18+その１３!K18,"○","×")</f>
        <v>○</v>
      </c>
      <c r="AC18" s="63">
        <f t="shared" si="5"/>
        <v>98.8</v>
      </c>
      <c r="AD18" s="63">
        <f t="shared" si="6"/>
        <v>15.8</v>
      </c>
      <c r="AE18" s="63">
        <f t="shared" si="7"/>
        <v>94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3980476</v>
      </c>
      <c r="E19" s="98">
        <v>133969</v>
      </c>
      <c r="F19" s="98">
        <v>4114445</v>
      </c>
      <c r="G19" s="98">
        <v>0</v>
      </c>
      <c r="H19" s="98">
        <v>3947673</v>
      </c>
      <c r="I19" s="98">
        <v>25638</v>
      </c>
      <c r="J19" s="98">
        <v>3973311</v>
      </c>
      <c r="K19" s="98">
        <v>0</v>
      </c>
      <c r="L19" s="107">
        <f t="shared" si="0"/>
        <v>99.2</v>
      </c>
      <c r="M19" s="107">
        <f t="shared" si="1"/>
        <v>19.1</v>
      </c>
      <c r="N19" s="108">
        <f t="shared" si="2"/>
        <v>96.6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U19" s="4" t="str">
        <f>IF(D19=その８!D19+その１３!D19,"○","×")</f>
        <v>○</v>
      </c>
      <c r="V19" s="4" t="str">
        <f>IF(E19=その８!E19+その１３!E19,"○","×")</f>
        <v>○</v>
      </c>
      <c r="W19" s="4" t="str">
        <f>IF(F19=その８!F19+その１３!F19,"○","×")</f>
        <v>○</v>
      </c>
      <c r="X19" s="4" t="str">
        <f>IF(G19=その８!G19+その１３!G19,"○","×")</f>
        <v>○</v>
      </c>
      <c r="Y19" s="4" t="str">
        <f>IF(H19=その８!H19+その１３!H19,"○","×")</f>
        <v>○</v>
      </c>
      <c r="Z19" s="4" t="str">
        <f>IF(I19=その８!I19+その１３!I19,"○","×")</f>
        <v>○</v>
      </c>
      <c r="AA19" s="4" t="str">
        <f>IF(J19=その８!J19+その１３!J19,"○","×")</f>
        <v>○</v>
      </c>
      <c r="AB19" s="4" t="str">
        <f>IF(K19=その８!K19+その１３!K19,"○","×")</f>
        <v>○</v>
      </c>
      <c r="AC19" s="63">
        <f t="shared" si="5"/>
        <v>99.2</v>
      </c>
      <c r="AD19" s="63">
        <f t="shared" si="6"/>
        <v>19.1</v>
      </c>
      <c r="AE19" s="63">
        <f t="shared" si="7"/>
        <v>96.6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4338694</v>
      </c>
      <c r="E20" s="98">
        <v>288587</v>
      </c>
      <c r="F20" s="98">
        <v>4627281</v>
      </c>
      <c r="G20" s="98">
        <v>0</v>
      </c>
      <c r="H20" s="98">
        <v>4272007</v>
      </c>
      <c r="I20" s="98">
        <v>72800</v>
      </c>
      <c r="J20" s="98">
        <v>4344807</v>
      </c>
      <c r="K20" s="98">
        <v>0</v>
      </c>
      <c r="L20" s="107">
        <f t="shared" si="0"/>
        <v>98.5</v>
      </c>
      <c r="M20" s="107">
        <f t="shared" si="1"/>
        <v>25.2</v>
      </c>
      <c r="N20" s="108">
        <f t="shared" si="2"/>
        <v>93.9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U20" s="4" t="str">
        <f>IF(D20=その８!D20+その１３!D20,"○","×")</f>
        <v>○</v>
      </c>
      <c r="V20" s="4" t="str">
        <f>IF(E20=その８!E20+その１３!E20,"○","×")</f>
        <v>○</v>
      </c>
      <c r="W20" s="4" t="str">
        <f>IF(F20=その８!F20+その１３!F20,"○","×")</f>
        <v>○</v>
      </c>
      <c r="X20" s="4" t="str">
        <f>IF(G20=その８!G20+その１３!G20,"○","×")</f>
        <v>○</v>
      </c>
      <c r="Y20" s="4" t="str">
        <f>IF(H20=その８!H20+その１３!H20,"○","×")</f>
        <v>○</v>
      </c>
      <c r="Z20" s="4" t="str">
        <f>IF(I20=その８!I20+その１３!I20,"○","×")</f>
        <v>○</v>
      </c>
      <c r="AA20" s="4" t="str">
        <f>IF(J20=その８!J20+その１３!J20,"○","×")</f>
        <v>○</v>
      </c>
      <c r="AB20" s="4" t="str">
        <f>IF(K20=その８!K20+その１３!K20,"○","×")</f>
        <v>○</v>
      </c>
      <c r="AC20" s="63">
        <f t="shared" si="5"/>
        <v>98.5</v>
      </c>
      <c r="AD20" s="63">
        <f t="shared" si="6"/>
        <v>25.2</v>
      </c>
      <c r="AE20" s="63">
        <f t="shared" si="7"/>
        <v>93.9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3157233</v>
      </c>
      <c r="E21" s="98">
        <v>244626</v>
      </c>
      <c r="F21" s="98">
        <v>3401859</v>
      </c>
      <c r="G21" s="98">
        <v>0</v>
      </c>
      <c r="H21" s="98">
        <v>3091852</v>
      </c>
      <c r="I21" s="98">
        <v>33988</v>
      </c>
      <c r="J21" s="98">
        <v>3125840</v>
      </c>
      <c r="K21" s="98">
        <v>0</v>
      </c>
      <c r="L21" s="107">
        <f t="shared" si="0"/>
        <v>97.9</v>
      </c>
      <c r="M21" s="107">
        <f t="shared" si="1"/>
        <v>13.9</v>
      </c>
      <c r="N21" s="108">
        <f t="shared" si="2"/>
        <v>91.9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U21" s="4" t="str">
        <f>IF(D21=その８!D21+その１３!D21,"○","×")</f>
        <v>○</v>
      </c>
      <c r="V21" s="4" t="str">
        <f>IF(E21=その８!E21+その１３!E21,"○","×")</f>
        <v>○</v>
      </c>
      <c r="W21" s="4" t="str">
        <f>IF(F21=その８!F21+その１３!F21,"○","×")</f>
        <v>○</v>
      </c>
      <c r="X21" s="4" t="str">
        <f>IF(G21=その８!G21+その１３!G21,"○","×")</f>
        <v>○</v>
      </c>
      <c r="Y21" s="4" t="str">
        <f>IF(H21=その８!H21+その１３!H21,"○","×")</f>
        <v>○</v>
      </c>
      <c r="Z21" s="4" t="str">
        <f>IF(I21=その８!I21+その１３!I21,"○","×")</f>
        <v>○</v>
      </c>
      <c r="AA21" s="4" t="str">
        <f>IF(J21=その８!J21+その１３!J21,"○","×")</f>
        <v>○</v>
      </c>
      <c r="AB21" s="4" t="str">
        <f>IF(K21=その８!K21+その１３!K21,"○","×")</f>
        <v>○</v>
      </c>
      <c r="AC21" s="63">
        <f t="shared" si="5"/>
        <v>97.9</v>
      </c>
      <c r="AD21" s="63">
        <f t="shared" si="6"/>
        <v>13.9</v>
      </c>
      <c r="AE21" s="63">
        <f t="shared" si="7"/>
        <v>91.9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8825992</v>
      </c>
      <c r="E22" s="98">
        <v>273025</v>
      </c>
      <c r="F22" s="98">
        <v>9099017</v>
      </c>
      <c r="G22" s="98">
        <v>0</v>
      </c>
      <c r="H22" s="98">
        <v>8747531</v>
      </c>
      <c r="I22" s="98">
        <v>91553</v>
      </c>
      <c r="J22" s="98">
        <v>8839084</v>
      </c>
      <c r="K22" s="98">
        <v>0</v>
      </c>
      <c r="L22" s="107">
        <f t="shared" si="0"/>
        <v>99.1</v>
      </c>
      <c r="M22" s="107">
        <f t="shared" si="1"/>
        <v>33.5</v>
      </c>
      <c r="N22" s="108">
        <f t="shared" si="2"/>
        <v>97.1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U22" s="4" t="str">
        <f>IF(D22=その８!D22+その１３!D22,"○","×")</f>
        <v>○</v>
      </c>
      <c r="V22" s="4" t="str">
        <f>IF(E22=その８!E22+その１３!E22,"○","×")</f>
        <v>○</v>
      </c>
      <c r="W22" s="4" t="str">
        <f>IF(F22=その８!F22+その１３!F22,"○","×")</f>
        <v>○</v>
      </c>
      <c r="X22" s="4" t="str">
        <f>IF(G22=その８!G22+その１３!G22,"○","×")</f>
        <v>○</v>
      </c>
      <c r="Y22" s="4" t="str">
        <f>IF(H22=その８!H22+その１３!H22,"○","×")</f>
        <v>○</v>
      </c>
      <c r="Z22" s="4" t="str">
        <f>IF(I22=その８!I22+その１３!I22,"○","×")</f>
        <v>○</v>
      </c>
      <c r="AA22" s="4" t="str">
        <f>IF(J22=その８!J22+その１３!J22,"○","×")</f>
        <v>○</v>
      </c>
      <c r="AB22" s="4" t="str">
        <f>IF(K22=その８!K22+その１３!K22,"○","×")</f>
        <v>○</v>
      </c>
      <c r="AC22" s="63">
        <f t="shared" si="5"/>
        <v>99.1</v>
      </c>
      <c r="AD22" s="63">
        <f t="shared" si="6"/>
        <v>33.5</v>
      </c>
      <c r="AE22" s="63">
        <f t="shared" si="7"/>
        <v>97.1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3401220</v>
      </c>
      <c r="E23" s="98">
        <v>124168</v>
      </c>
      <c r="F23" s="98">
        <v>3525388</v>
      </c>
      <c r="G23" s="98">
        <v>0</v>
      </c>
      <c r="H23" s="98">
        <v>3364256</v>
      </c>
      <c r="I23" s="98">
        <v>22158</v>
      </c>
      <c r="J23" s="98">
        <v>3386414</v>
      </c>
      <c r="K23" s="98">
        <v>0</v>
      </c>
      <c r="L23" s="107">
        <f t="shared" si="0"/>
        <v>98.9</v>
      </c>
      <c r="M23" s="107">
        <f t="shared" si="1"/>
        <v>17.8</v>
      </c>
      <c r="N23" s="108">
        <f t="shared" si="2"/>
        <v>96.1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U23" s="4" t="str">
        <f>IF(D23=その８!D23+その１３!D23,"○","×")</f>
        <v>○</v>
      </c>
      <c r="V23" s="4" t="str">
        <f>IF(E23=その８!E23+その１３!E23,"○","×")</f>
        <v>○</v>
      </c>
      <c r="W23" s="4" t="str">
        <f>IF(F23=その８!F23+その１３!F23,"○","×")</f>
        <v>○</v>
      </c>
      <c r="X23" s="4" t="str">
        <f>IF(G23=その８!G23+その１３!G23,"○","×")</f>
        <v>○</v>
      </c>
      <c r="Y23" s="4" t="str">
        <f>IF(H23=その８!H23+その１３!H23,"○","×")</f>
        <v>○</v>
      </c>
      <c r="Z23" s="4" t="str">
        <f>IF(I23=その８!I23+その１３!I23,"○","×")</f>
        <v>○</v>
      </c>
      <c r="AA23" s="4" t="str">
        <f>IF(J23=その８!J23+その１３!J23,"○","×")</f>
        <v>○</v>
      </c>
      <c r="AB23" s="4" t="str">
        <f>IF(K23=その８!K23+その１３!K23,"○","×")</f>
        <v>○</v>
      </c>
      <c r="AC23" s="63">
        <f t="shared" si="5"/>
        <v>98.9</v>
      </c>
      <c r="AD23" s="63">
        <f t="shared" si="6"/>
        <v>17.8</v>
      </c>
      <c r="AE23" s="63">
        <f t="shared" si="7"/>
        <v>96.1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8" ref="D24:K24">SUM(D11:D23)</f>
        <v>91127291</v>
      </c>
      <c r="E24" s="98">
        <f t="shared" si="8"/>
        <v>5503155</v>
      </c>
      <c r="F24" s="98">
        <f t="shared" si="8"/>
        <v>96630446</v>
      </c>
      <c r="G24" s="98">
        <f t="shared" si="8"/>
        <v>0</v>
      </c>
      <c r="H24" s="98">
        <f t="shared" si="8"/>
        <v>89906890</v>
      </c>
      <c r="I24" s="98">
        <f t="shared" si="8"/>
        <v>1317813</v>
      </c>
      <c r="J24" s="98">
        <f t="shared" si="8"/>
        <v>91224703</v>
      </c>
      <c r="K24" s="98">
        <f t="shared" si="8"/>
        <v>0</v>
      </c>
      <c r="L24" s="107">
        <f t="shared" si="0"/>
        <v>98.7</v>
      </c>
      <c r="M24" s="107">
        <f t="shared" si="1"/>
        <v>23.9</v>
      </c>
      <c r="N24" s="108">
        <f t="shared" si="2"/>
        <v>94.4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U24" s="4" t="str">
        <f>IF(D24=その８!D24+その１３!D24,"○","×")</f>
        <v>○</v>
      </c>
      <c r="V24" s="4" t="str">
        <f>IF(E24=その８!E24+その１３!E24,"○","×")</f>
        <v>○</v>
      </c>
      <c r="W24" s="4" t="str">
        <f>IF(F24=その８!F24+その１３!F24,"○","×")</f>
        <v>○</v>
      </c>
      <c r="X24" s="4" t="str">
        <f>IF(G24=その８!G24+その１３!G24,"○","×")</f>
        <v>○</v>
      </c>
      <c r="Y24" s="4" t="str">
        <f>IF(H24=その８!H24+その１３!H24,"○","×")</f>
        <v>○</v>
      </c>
      <c r="Z24" s="4" t="str">
        <f>IF(I24=その８!I24+その１３!I24,"○","×")</f>
        <v>○</v>
      </c>
      <c r="AA24" s="4" t="str">
        <f>IF(J24=その８!J24+その１３!J24,"○","×")</f>
        <v>○</v>
      </c>
      <c r="AB24" s="4" t="str">
        <f>IF(K24=その８!K24+その１３!K24,"○","×")</f>
        <v>○</v>
      </c>
      <c r="AC24" s="63">
        <f t="shared" si="5"/>
        <v>98.7</v>
      </c>
      <c r="AD24" s="63">
        <f t="shared" si="6"/>
        <v>23.9</v>
      </c>
      <c r="AE24" s="63">
        <f t="shared" si="7"/>
        <v>94.4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1903618</v>
      </c>
      <c r="E25" s="98">
        <v>74707</v>
      </c>
      <c r="F25" s="98">
        <v>1978325</v>
      </c>
      <c r="G25" s="98">
        <v>0</v>
      </c>
      <c r="H25" s="98">
        <v>1884363</v>
      </c>
      <c r="I25" s="98">
        <v>10365</v>
      </c>
      <c r="J25" s="98">
        <v>1894728</v>
      </c>
      <c r="K25" s="98">
        <v>0</v>
      </c>
      <c r="L25" s="107">
        <f t="shared" si="0"/>
        <v>99</v>
      </c>
      <c r="M25" s="107">
        <f t="shared" si="1"/>
        <v>13.9</v>
      </c>
      <c r="N25" s="108">
        <f t="shared" si="2"/>
        <v>95.8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U25" s="4" t="str">
        <f>IF(D25=その８!D25+その１３!D25,"○","×")</f>
        <v>○</v>
      </c>
      <c r="V25" s="4" t="str">
        <f>IF(E25=その８!E25+その１３!E25,"○","×")</f>
        <v>○</v>
      </c>
      <c r="W25" s="4" t="str">
        <f>IF(F25=その８!F25+その１３!F25,"○","×")</f>
        <v>○</v>
      </c>
      <c r="X25" s="4" t="str">
        <f>IF(G25=その８!G25+その１３!G25,"○","×")</f>
        <v>○</v>
      </c>
      <c r="Y25" s="4" t="str">
        <f>IF(H25=その８!H25+その１３!H25,"○","×")</f>
        <v>○</v>
      </c>
      <c r="Z25" s="4" t="str">
        <f>IF(I25=その８!I25+その１３!I25,"○","×")</f>
        <v>○</v>
      </c>
      <c r="AA25" s="4" t="str">
        <f>IF(J25=その８!J25+その１３!J25,"○","×")</f>
        <v>○</v>
      </c>
      <c r="AB25" s="4" t="str">
        <f>IF(K25=その８!K25+その１３!K25,"○","×")</f>
        <v>○</v>
      </c>
      <c r="AC25" s="63">
        <f t="shared" si="5"/>
        <v>99</v>
      </c>
      <c r="AD25" s="63">
        <f t="shared" si="6"/>
        <v>13.9</v>
      </c>
      <c r="AE25" s="63">
        <f t="shared" si="7"/>
        <v>95.8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1806163</v>
      </c>
      <c r="E26" s="98">
        <v>42815</v>
      </c>
      <c r="F26" s="98">
        <v>1848978</v>
      </c>
      <c r="G26" s="98">
        <v>0</v>
      </c>
      <c r="H26" s="98">
        <v>1794699</v>
      </c>
      <c r="I26" s="98">
        <v>14679</v>
      </c>
      <c r="J26" s="98">
        <v>1809378</v>
      </c>
      <c r="K26" s="98">
        <v>0</v>
      </c>
      <c r="L26" s="107">
        <f t="shared" si="0"/>
        <v>99.4</v>
      </c>
      <c r="M26" s="107">
        <f t="shared" si="1"/>
        <v>34.3</v>
      </c>
      <c r="N26" s="108">
        <f t="shared" si="2"/>
        <v>97.9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U26" s="4" t="str">
        <f>IF(D26=その８!D26+その１３!D26,"○","×")</f>
        <v>○</v>
      </c>
      <c r="V26" s="4" t="str">
        <f>IF(E26=その８!E26+その１３!E26,"○","×")</f>
        <v>○</v>
      </c>
      <c r="W26" s="4" t="str">
        <f>IF(F26=その８!F26+その１３!F26,"○","×")</f>
        <v>○</v>
      </c>
      <c r="X26" s="4" t="str">
        <f>IF(G26=その８!G26+その１３!G26,"○","×")</f>
        <v>○</v>
      </c>
      <c r="Y26" s="4" t="str">
        <f>IF(H26=その８!H26+その１３!H26,"○","×")</f>
        <v>○</v>
      </c>
      <c r="Z26" s="4" t="str">
        <f>IF(I26=その８!I26+その１３!I26,"○","×")</f>
        <v>○</v>
      </c>
      <c r="AA26" s="4" t="str">
        <f>IF(J26=その８!J26+その１３!J26,"○","×")</f>
        <v>○</v>
      </c>
      <c r="AB26" s="4" t="str">
        <f>IF(K26=その８!K26+その１３!K26,"○","×")</f>
        <v>○</v>
      </c>
      <c r="AC26" s="63">
        <f t="shared" si="5"/>
        <v>99.4</v>
      </c>
      <c r="AD26" s="63">
        <f t="shared" si="6"/>
        <v>34.3</v>
      </c>
      <c r="AE26" s="63">
        <f t="shared" si="7"/>
        <v>97.9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1617646</v>
      </c>
      <c r="E27" s="98">
        <v>127137</v>
      </c>
      <c r="F27" s="98">
        <v>1744783</v>
      </c>
      <c r="G27" s="98">
        <v>0</v>
      </c>
      <c r="H27" s="98">
        <v>1591985</v>
      </c>
      <c r="I27" s="98">
        <v>26345</v>
      </c>
      <c r="J27" s="98">
        <v>1618330</v>
      </c>
      <c r="K27" s="98">
        <v>0</v>
      </c>
      <c r="L27" s="107">
        <f t="shared" si="0"/>
        <v>98.4</v>
      </c>
      <c r="M27" s="107">
        <f t="shared" si="1"/>
        <v>20.7</v>
      </c>
      <c r="N27" s="108">
        <f t="shared" si="2"/>
        <v>92.8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U27" s="4" t="str">
        <f>IF(D27=その８!D27+その１３!D27,"○","×")</f>
        <v>○</v>
      </c>
      <c r="V27" s="4" t="str">
        <f>IF(E27=その８!E27+その１３!E27,"○","×")</f>
        <v>○</v>
      </c>
      <c r="W27" s="4" t="str">
        <f>IF(F27=その８!F27+その１３!F27,"○","×")</f>
        <v>○</v>
      </c>
      <c r="X27" s="4" t="str">
        <f>IF(G27=その８!G27+その１３!G27,"○","×")</f>
        <v>○</v>
      </c>
      <c r="Y27" s="4" t="str">
        <f>IF(H27=その８!H27+その１３!H27,"○","×")</f>
        <v>○</v>
      </c>
      <c r="Z27" s="4" t="str">
        <f>IF(I27=その８!I27+その１３!I27,"○","×")</f>
        <v>○</v>
      </c>
      <c r="AA27" s="4" t="str">
        <f>IF(J27=その８!J27+その１３!J27,"○","×")</f>
        <v>○</v>
      </c>
      <c r="AB27" s="4" t="str">
        <f>IF(K27=その８!K27+その１３!K27,"○","×")</f>
        <v>○</v>
      </c>
      <c r="AC27" s="63">
        <f t="shared" si="5"/>
        <v>98.4</v>
      </c>
      <c r="AD27" s="63">
        <f t="shared" si="6"/>
        <v>20.7</v>
      </c>
      <c r="AE27" s="63">
        <f t="shared" si="7"/>
        <v>92.8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505205</v>
      </c>
      <c r="E28" s="98">
        <v>154273</v>
      </c>
      <c r="F28" s="98">
        <v>659478</v>
      </c>
      <c r="G28" s="98">
        <v>0</v>
      </c>
      <c r="H28" s="98">
        <v>449307</v>
      </c>
      <c r="I28" s="98">
        <v>48104</v>
      </c>
      <c r="J28" s="98">
        <v>497411</v>
      </c>
      <c r="K28" s="98">
        <v>0</v>
      </c>
      <c r="L28" s="107">
        <f t="shared" si="0"/>
        <v>88.9</v>
      </c>
      <c r="M28" s="107">
        <f t="shared" si="1"/>
        <v>31.2</v>
      </c>
      <c r="N28" s="108">
        <f t="shared" si="2"/>
        <v>75.4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U28" s="4" t="str">
        <f>IF(D28=その８!D28+その１３!D28,"○","×")</f>
        <v>○</v>
      </c>
      <c r="V28" s="4" t="str">
        <f>IF(E28=その８!E28+その１３!E28,"○","×")</f>
        <v>○</v>
      </c>
      <c r="W28" s="4" t="str">
        <f>IF(F28=その８!F28+その１３!F28,"○","×")</f>
        <v>○</v>
      </c>
      <c r="X28" s="4" t="str">
        <f>IF(G28=その８!G28+その１３!G28,"○","×")</f>
        <v>○</v>
      </c>
      <c r="Y28" s="4" t="str">
        <f>IF(H28=その８!H28+その１３!H28,"○","×")</f>
        <v>○</v>
      </c>
      <c r="Z28" s="4" t="str">
        <f>IF(I28=その８!I28+その１３!I28,"○","×")</f>
        <v>○</v>
      </c>
      <c r="AA28" s="4" t="str">
        <f>IF(J28=その８!J28+その１３!J28,"○","×")</f>
        <v>○</v>
      </c>
      <c r="AB28" s="4" t="str">
        <f>IF(K28=その８!K28+その１３!K28,"○","×")</f>
        <v>○</v>
      </c>
      <c r="AC28" s="63">
        <f t="shared" si="5"/>
        <v>88.9</v>
      </c>
      <c r="AD28" s="63">
        <f t="shared" si="6"/>
        <v>31.2</v>
      </c>
      <c r="AE28" s="63">
        <f t="shared" si="7"/>
        <v>75.4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460764</v>
      </c>
      <c r="E29" s="98">
        <v>28287</v>
      </c>
      <c r="F29" s="98">
        <v>489051</v>
      </c>
      <c r="G29" s="98">
        <v>0</v>
      </c>
      <c r="H29" s="98">
        <v>450950</v>
      </c>
      <c r="I29" s="98">
        <v>5547</v>
      </c>
      <c r="J29" s="98">
        <v>456497</v>
      </c>
      <c r="K29" s="98">
        <v>0</v>
      </c>
      <c r="L29" s="107">
        <f t="shared" si="0"/>
        <v>97.9</v>
      </c>
      <c r="M29" s="107">
        <f t="shared" si="1"/>
        <v>19.6</v>
      </c>
      <c r="N29" s="108">
        <f t="shared" si="2"/>
        <v>93.3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U29" s="4" t="str">
        <f>IF(D29=その８!D29+その１３!D29,"○","×")</f>
        <v>○</v>
      </c>
      <c r="V29" s="4" t="str">
        <f>IF(E29=その８!E29+その１３!E29,"○","×")</f>
        <v>○</v>
      </c>
      <c r="W29" s="4" t="str">
        <f>IF(F29=その８!F29+その１３!F29,"○","×")</f>
        <v>○</v>
      </c>
      <c r="X29" s="4" t="str">
        <f>IF(G29=その８!G29+その１３!G29,"○","×")</f>
        <v>○</v>
      </c>
      <c r="Y29" s="4" t="str">
        <f>IF(H29=その８!H29+その１３!H29,"○","×")</f>
        <v>○</v>
      </c>
      <c r="Z29" s="4" t="str">
        <f>IF(I29=その８!I29+その１３!I29,"○","×")</f>
        <v>○</v>
      </c>
      <c r="AA29" s="4" t="str">
        <f>IF(J29=その８!J29+その１３!J29,"○","×")</f>
        <v>○</v>
      </c>
      <c r="AB29" s="4" t="str">
        <f>IF(K29=その８!K29+その１３!K29,"○","×")</f>
        <v>○</v>
      </c>
      <c r="AC29" s="63">
        <f t="shared" si="5"/>
        <v>97.9</v>
      </c>
      <c r="AD29" s="63">
        <f t="shared" si="6"/>
        <v>19.6</v>
      </c>
      <c r="AE29" s="63">
        <f t="shared" si="7"/>
        <v>93.3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1202357</v>
      </c>
      <c r="E30" s="98">
        <v>10178</v>
      </c>
      <c r="F30" s="98">
        <v>1212535</v>
      </c>
      <c r="G30" s="98">
        <v>0</v>
      </c>
      <c r="H30" s="98">
        <v>1200360</v>
      </c>
      <c r="I30" s="98">
        <v>3019</v>
      </c>
      <c r="J30" s="98">
        <v>1203379</v>
      </c>
      <c r="K30" s="98">
        <v>0</v>
      </c>
      <c r="L30" s="107">
        <f t="shared" si="0"/>
        <v>99.8</v>
      </c>
      <c r="M30" s="107">
        <f t="shared" si="1"/>
        <v>29.7</v>
      </c>
      <c r="N30" s="108">
        <f t="shared" si="2"/>
        <v>99.2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U30" s="4" t="str">
        <f>IF(D30=その８!D30+その１３!D30,"○","×")</f>
        <v>○</v>
      </c>
      <c r="V30" s="4" t="str">
        <f>IF(E30=その８!E30+その１３!E30,"○","×")</f>
        <v>○</v>
      </c>
      <c r="W30" s="4" t="str">
        <f>IF(F30=その８!F30+その１３!F30,"○","×")</f>
        <v>○</v>
      </c>
      <c r="X30" s="4" t="str">
        <f>IF(G30=その８!G30+その１３!G30,"○","×")</f>
        <v>○</v>
      </c>
      <c r="Y30" s="4" t="str">
        <f>IF(H30=その８!H30+その１３!H30,"○","×")</f>
        <v>○</v>
      </c>
      <c r="Z30" s="4" t="str">
        <f>IF(I30=その８!I30+その１３!I30,"○","×")</f>
        <v>○</v>
      </c>
      <c r="AA30" s="4" t="str">
        <f>IF(J30=その８!J30+その１３!J30,"○","×")</f>
        <v>○</v>
      </c>
      <c r="AB30" s="4" t="str">
        <f>IF(K30=その８!K30+その１３!K30,"○","×")</f>
        <v>○</v>
      </c>
      <c r="AC30" s="63">
        <f t="shared" si="5"/>
        <v>99.8</v>
      </c>
      <c r="AD30" s="63">
        <f t="shared" si="6"/>
        <v>29.7</v>
      </c>
      <c r="AE30" s="63">
        <f t="shared" si="7"/>
        <v>99.2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9" ref="D31:K31">SUM(D25:D30)</f>
        <v>7495753</v>
      </c>
      <c r="E31" s="98">
        <f t="shared" si="9"/>
        <v>437397</v>
      </c>
      <c r="F31" s="98">
        <f t="shared" si="9"/>
        <v>7933150</v>
      </c>
      <c r="G31" s="98">
        <f t="shared" si="9"/>
        <v>0</v>
      </c>
      <c r="H31" s="98">
        <f t="shared" si="9"/>
        <v>7371664</v>
      </c>
      <c r="I31" s="98">
        <f t="shared" si="9"/>
        <v>108059</v>
      </c>
      <c r="J31" s="98">
        <f t="shared" si="9"/>
        <v>7479723</v>
      </c>
      <c r="K31" s="98">
        <f t="shared" si="9"/>
        <v>0</v>
      </c>
      <c r="L31" s="107">
        <f t="shared" si="0"/>
        <v>98.3</v>
      </c>
      <c r="M31" s="107">
        <f t="shared" si="1"/>
        <v>24.7</v>
      </c>
      <c r="N31" s="108">
        <f t="shared" si="2"/>
        <v>94.3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U31" s="4" t="str">
        <f>IF(D31=その８!D31+その１３!D31,"○","×")</f>
        <v>○</v>
      </c>
      <c r="V31" s="4" t="str">
        <f>IF(E31=その８!E31+その１３!E31,"○","×")</f>
        <v>○</v>
      </c>
      <c r="W31" s="4" t="str">
        <f>IF(F31=その８!F31+その１３!F31,"○","×")</f>
        <v>○</v>
      </c>
      <c r="X31" s="4" t="str">
        <f>IF(G31=その８!G31+その１３!G31,"○","×")</f>
        <v>○</v>
      </c>
      <c r="Y31" s="4" t="str">
        <f>IF(H31=その８!H31+その１３!H31,"○","×")</f>
        <v>○</v>
      </c>
      <c r="Z31" s="4" t="str">
        <f>IF(I31=その８!I31+その１３!I31,"○","×")</f>
        <v>○</v>
      </c>
      <c r="AA31" s="4" t="str">
        <f>IF(J31=その８!J31+その１３!J31,"○","×")</f>
        <v>○</v>
      </c>
      <c r="AB31" s="4" t="str">
        <f>IF(K31=その８!K31+その１３!K31,"○","×")</f>
        <v>○</v>
      </c>
      <c r="AC31" s="63">
        <f t="shared" si="5"/>
        <v>98.3</v>
      </c>
      <c r="AD31" s="63">
        <f t="shared" si="6"/>
        <v>24.7</v>
      </c>
      <c r="AE31" s="63">
        <f t="shared" si="7"/>
        <v>94.3</v>
      </c>
      <c r="AF31" s="119">
        <f aca="true" t="shared" si="10" ref="AF31:AH32">L31-AC31</f>
        <v>0</v>
      </c>
      <c r="AG31" s="119">
        <f t="shared" si="10"/>
        <v>0</v>
      </c>
      <c r="AH31" s="119">
        <f t="shared" si="10"/>
        <v>0</v>
      </c>
    </row>
    <row r="32" spans="2:34" ht="52.5" customHeight="1">
      <c r="B32" s="71" t="s">
        <v>69</v>
      </c>
      <c r="C32" s="94"/>
      <c r="D32" s="98">
        <f aca="true" t="shared" si="11" ref="D32:K32">D24+D31</f>
        <v>98623044</v>
      </c>
      <c r="E32" s="98">
        <f t="shared" si="11"/>
        <v>5940552</v>
      </c>
      <c r="F32" s="98">
        <f t="shared" si="11"/>
        <v>104563596</v>
      </c>
      <c r="G32" s="98">
        <f t="shared" si="11"/>
        <v>0</v>
      </c>
      <c r="H32" s="98">
        <f t="shared" si="11"/>
        <v>97278554</v>
      </c>
      <c r="I32" s="98">
        <f t="shared" si="11"/>
        <v>1425872</v>
      </c>
      <c r="J32" s="98">
        <f t="shared" si="11"/>
        <v>98704426</v>
      </c>
      <c r="K32" s="98">
        <f t="shared" si="11"/>
        <v>0</v>
      </c>
      <c r="L32" s="107">
        <f t="shared" si="0"/>
        <v>98.6</v>
      </c>
      <c r="M32" s="107">
        <f t="shared" si="1"/>
        <v>24</v>
      </c>
      <c r="N32" s="108">
        <f t="shared" si="2"/>
        <v>94.4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U32" s="4" t="str">
        <f>IF(D32=その８!D32+その１３!D32,"○","×")</f>
        <v>○</v>
      </c>
      <c r="V32" s="4" t="str">
        <f>IF(E32=その８!E32+その１３!E32,"○","×")</f>
        <v>○</v>
      </c>
      <c r="W32" s="4" t="str">
        <f>IF(F32=その８!F32+その１３!F32,"○","×")</f>
        <v>○</v>
      </c>
      <c r="X32" s="4" t="str">
        <f>IF(G32=その８!G32+その１３!G32,"○","×")</f>
        <v>○</v>
      </c>
      <c r="Y32" s="4" t="str">
        <f>IF(H32=その８!H32+その１３!H32,"○","×")</f>
        <v>○</v>
      </c>
      <c r="Z32" s="4" t="str">
        <f>IF(I32=その８!I32+その１３!I32,"○","×")</f>
        <v>○</v>
      </c>
      <c r="AA32" s="4" t="str">
        <f>IF(J32=その８!J32+その１３!J32,"○","×")</f>
        <v>○</v>
      </c>
      <c r="AB32" s="4" t="str">
        <f>IF(K32=その８!K32+その１３!K32,"○","×")</f>
        <v>○</v>
      </c>
      <c r="AC32" s="63">
        <f t="shared" si="5"/>
        <v>98.6</v>
      </c>
      <c r="AD32" s="63">
        <f t="shared" si="6"/>
        <v>24</v>
      </c>
      <c r="AE32" s="63">
        <f t="shared" si="7"/>
        <v>94.4</v>
      </c>
      <c r="AF32" s="119">
        <f t="shared" si="10"/>
        <v>0</v>
      </c>
      <c r="AG32" s="119">
        <f t="shared" si="10"/>
        <v>0</v>
      </c>
      <c r="AH32" s="119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:K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21" s="53" customFormat="1" ht="15" thickBot="1">
      <c r="A6" s="52"/>
      <c r="B6" s="52"/>
      <c r="C6" s="52"/>
      <c r="D6" s="51" t="s">
        <v>40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  <c r="U6" s="53" t="s">
        <v>84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4" t="s">
        <v>88</v>
      </c>
      <c r="V7" s="124"/>
      <c r="W7" s="124"/>
      <c r="X7" s="124"/>
      <c r="Y7" s="124" t="s">
        <v>89</v>
      </c>
      <c r="Z7" s="124"/>
      <c r="AA7" s="124"/>
      <c r="AB7" s="124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13"/>
      <c r="V8" s="113"/>
      <c r="W8" s="113"/>
      <c r="X8" s="114" t="s">
        <v>6</v>
      </c>
      <c r="Y8" s="113"/>
      <c r="Z8" s="113"/>
      <c r="AA8" s="113"/>
      <c r="AB8" s="114" t="s">
        <v>6</v>
      </c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  <c r="U9" s="117" t="s">
        <v>7</v>
      </c>
      <c r="V9" s="117" t="s">
        <v>8</v>
      </c>
      <c r="W9" s="117" t="s">
        <v>9</v>
      </c>
      <c r="X9" s="117" t="s">
        <v>10</v>
      </c>
      <c r="Y9" s="117" t="s">
        <v>7</v>
      </c>
      <c r="Z9" s="117" t="s">
        <v>8</v>
      </c>
      <c r="AA9" s="117" t="s">
        <v>9</v>
      </c>
      <c r="AB9" s="117" t="s">
        <v>10</v>
      </c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  <c r="U10" s="115" t="s">
        <v>14</v>
      </c>
      <c r="V10" s="115" t="s">
        <v>15</v>
      </c>
      <c r="W10" s="115" t="s">
        <v>16</v>
      </c>
      <c r="X10" s="116" t="s">
        <v>17</v>
      </c>
      <c r="Y10" s="115" t="s">
        <v>18</v>
      </c>
      <c r="Z10" s="115" t="s">
        <v>19</v>
      </c>
      <c r="AA10" s="115" t="s">
        <v>20</v>
      </c>
      <c r="AB10" s="116" t="s">
        <v>21</v>
      </c>
    </row>
    <row r="11" spans="1:34" ht="52.5" customHeight="1">
      <c r="A11" s="11"/>
      <c r="B11" s="70" t="s">
        <v>25</v>
      </c>
      <c r="C11" s="12"/>
      <c r="D11" s="67">
        <v>19039124</v>
      </c>
      <c r="E11" s="67">
        <v>1215042</v>
      </c>
      <c r="F11" s="67">
        <v>20254166</v>
      </c>
      <c r="G11" s="67">
        <v>0</v>
      </c>
      <c r="H11" s="67">
        <v>18744029</v>
      </c>
      <c r="I11" s="67">
        <v>297720</v>
      </c>
      <c r="J11" s="67">
        <v>19041749</v>
      </c>
      <c r="K11" s="67">
        <v>0</v>
      </c>
      <c r="L11" s="75">
        <f>ROUND(H11/D11*100,1)</f>
        <v>98.5</v>
      </c>
      <c r="M11" s="75">
        <f>ROUND(I11/E11*100,1)</f>
        <v>24.5</v>
      </c>
      <c r="N11" s="106">
        <f>ROUND(J11/F11*100,1)</f>
        <v>94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U11" s="4" t="str">
        <f>IF(D11=その９!D11+その１０!D11+その１１!D11,"○","×")</f>
        <v>○</v>
      </c>
      <c r="V11" s="4" t="str">
        <f>IF(E11=その９!E11+その１０!E11+その１１!E11,"○","×")</f>
        <v>○</v>
      </c>
      <c r="W11" s="4" t="str">
        <f>IF(F11=その９!F11+その１０!F11+その１１!F11,"○","×")</f>
        <v>○</v>
      </c>
      <c r="X11" s="4" t="str">
        <f>IF(G11=その９!G11+その１０!G11+その１１!G11,"○","×")</f>
        <v>○</v>
      </c>
      <c r="Y11" s="4" t="str">
        <f>IF(H11=その９!H11+その１０!H11+その１１!H11,"○","×")</f>
        <v>○</v>
      </c>
      <c r="Z11" s="4" t="str">
        <f>IF(I11=その９!I11+その１０!I11+その１１!I11,"○","×")</f>
        <v>○</v>
      </c>
      <c r="AA11" s="4" t="str">
        <f>IF(J11=その９!J11+その１０!J11+その１１!J11,"○","×")</f>
        <v>○</v>
      </c>
      <c r="AB11" s="4" t="str">
        <f>IF(K11=その９!K11+その１０!K11+その１１!K11,"○","×")</f>
        <v>○</v>
      </c>
      <c r="AC11" s="63">
        <f>ROUND(H11/D11*100,1)</f>
        <v>98.5</v>
      </c>
      <c r="AD11" s="63">
        <f>ROUND(I11/E11*100,1)</f>
        <v>24.5</v>
      </c>
      <c r="AE11" s="63">
        <f>ROUND(J11/F11*100,1)</f>
        <v>94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7549962</v>
      </c>
      <c r="E12" s="98">
        <v>651359</v>
      </c>
      <c r="F12" s="98">
        <v>8201321</v>
      </c>
      <c r="G12" s="98">
        <v>0</v>
      </c>
      <c r="H12" s="98">
        <v>7456798</v>
      </c>
      <c r="I12" s="98">
        <v>148830</v>
      </c>
      <c r="J12" s="98">
        <v>7605628</v>
      </c>
      <c r="K12" s="98">
        <v>0</v>
      </c>
      <c r="L12" s="107">
        <f aca="true" t="shared" si="0" ref="L12:L32">ROUND(H12/D12*100,1)</f>
        <v>98.8</v>
      </c>
      <c r="M12" s="107">
        <f aca="true" t="shared" si="1" ref="M12:M32">ROUND(I12/E12*100,1)</f>
        <v>22.8</v>
      </c>
      <c r="N12" s="108">
        <f aca="true" t="shared" si="2" ref="N12:N32">ROUND(J12/F12*100,1)</f>
        <v>92.7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U12" s="4" t="str">
        <f>IF(D12=その９!D12+その１０!D12+その１１!D12,"○","×")</f>
        <v>○</v>
      </c>
      <c r="V12" s="4" t="str">
        <f>IF(E12=その９!E12+その１０!E12+その１１!E12,"○","×")</f>
        <v>○</v>
      </c>
      <c r="W12" s="4" t="str">
        <f>IF(F12=その９!F12+その１０!F12+その１１!F12,"○","×")</f>
        <v>○</v>
      </c>
      <c r="X12" s="4" t="str">
        <f>IF(G12=その９!G12+その１０!G12+その１１!G12,"○","×")</f>
        <v>○</v>
      </c>
      <c r="Y12" s="4" t="str">
        <f>IF(H12=その９!H12+その１０!H12+その１１!H12,"○","×")</f>
        <v>○</v>
      </c>
      <c r="Z12" s="4" t="str">
        <f>IF(I12=その９!I12+その１０!I12+その１１!I12,"○","×")</f>
        <v>○</v>
      </c>
      <c r="AA12" s="4" t="str">
        <f>IF(J12=その９!J12+その１０!J12+その１１!J12,"○","×")</f>
        <v>○</v>
      </c>
      <c r="AB12" s="4" t="str">
        <f>IF(K12=その９!K12+その１０!K12+その１１!K12,"○","×")</f>
        <v>○</v>
      </c>
      <c r="AC12" s="63">
        <f aca="true" t="shared" si="5" ref="AC12:AC32">ROUND(H12/D12*100,1)</f>
        <v>98.8</v>
      </c>
      <c r="AD12" s="63">
        <f aca="true" t="shared" si="6" ref="AD12:AD32">ROUND(I12/E12*100,1)</f>
        <v>22.8</v>
      </c>
      <c r="AE12" s="63">
        <f aca="true" t="shared" si="7" ref="AE12:AE32">ROUND(J12/F12*100,1)</f>
        <v>92.7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8460527</v>
      </c>
      <c r="E13" s="98">
        <v>324338</v>
      </c>
      <c r="F13" s="98">
        <v>8784865</v>
      </c>
      <c r="G13" s="98">
        <v>0</v>
      </c>
      <c r="H13" s="98">
        <v>8367681</v>
      </c>
      <c r="I13" s="98">
        <v>53357</v>
      </c>
      <c r="J13" s="98">
        <v>8421038</v>
      </c>
      <c r="K13" s="98">
        <v>0</v>
      </c>
      <c r="L13" s="107">
        <f t="shared" si="0"/>
        <v>98.9</v>
      </c>
      <c r="M13" s="107">
        <f t="shared" si="1"/>
        <v>16.5</v>
      </c>
      <c r="N13" s="108">
        <f t="shared" si="2"/>
        <v>95.9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U13" s="4" t="str">
        <f>IF(D13=その９!D13+その１０!D13+その１１!D13,"○","×")</f>
        <v>○</v>
      </c>
      <c r="V13" s="4" t="str">
        <f>IF(E13=その９!E13+その１０!E13+その１１!E13,"○","×")</f>
        <v>○</v>
      </c>
      <c r="W13" s="4" t="str">
        <f>IF(F13=その９!F13+その１０!F13+その１１!F13,"○","×")</f>
        <v>○</v>
      </c>
      <c r="X13" s="4" t="str">
        <f>IF(G13=その９!G13+その１０!G13+その１１!G13,"○","×")</f>
        <v>○</v>
      </c>
      <c r="Y13" s="4" t="str">
        <f>IF(H13=その９!H13+その１０!H13+その１１!H13,"○","×")</f>
        <v>○</v>
      </c>
      <c r="Z13" s="4" t="str">
        <f>IF(I13=その９!I13+その１０!I13+その１１!I13,"○","×")</f>
        <v>○</v>
      </c>
      <c r="AA13" s="4" t="str">
        <f>IF(J13=その９!J13+その１０!J13+その１１!J13,"○","×")</f>
        <v>○</v>
      </c>
      <c r="AB13" s="4" t="str">
        <f>IF(K13=その９!K13+その１０!K13+その１１!K13,"○","×")</f>
        <v>○</v>
      </c>
      <c r="AC13" s="63">
        <f t="shared" si="5"/>
        <v>98.9</v>
      </c>
      <c r="AD13" s="63">
        <f t="shared" si="6"/>
        <v>16.5</v>
      </c>
      <c r="AE13" s="63">
        <f t="shared" si="7"/>
        <v>95.9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4900743</v>
      </c>
      <c r="E14" s="98">
        <v>350937</v>
      </c>
      <c r="F14" s="98">
        <v>5251680</v>
      </c>
      <c r="G14" s="98">
        <v>0</v>
      </c>
      <c r="H14" s="98">
        <v>4830522</v>
      </c>
      <c r="I14" s="98">
        <v>98764</v>
      </c>
      <c r="J14" s="98">
        <v>4929286</v>
      </c>
      <c r="K14" s="98">
        <v>0</v>
      </c>
      <c r="L14" s="107">
        <f t="shared" si="0"/>
        <v>98.6</v>
      </c>
      <c r="M14" s="107">
        <f t="shared" si="1"/>
        <v>28.1</v>
      </c>
      <c r="N14" s="108">
        <f t="shared" si="2"/>
        <v>93.9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U14" s="4" t="str">
        <f>IF(D14=その９!D14+その１０!D14+その１１!D14,"○","×")</f>
        <v>○</v>
      </c>
      <c r="V14" s="4" t="str">
        <f>IF(E14=その９!E14+その１０!E14+その１１!E14,"○","×")</f>
        <v>○</v>
      </c>
      <c r="W14" s="4" t="str">
        <f>IF(F14=その９!F14+その１０!F14+その１１!F14,"○","×")</f>
        <v>○</v>
      </c>
      <c r="X14" s="4" t="str">
        <f>IF(G14=その９!G14+その１０!G14+その１１!G14,"○","×")</f>
        <v>○</v>
      </c>
      <c r="Y14" s="4" t="str">
        <f>IF(H14=その９!H14+その１０!H14+その１１!H14,"○","×")</f>
        <v>○</v>
      </c>
      <c r="Z14" s="4" t="str">
        <f>IF(I14=その９!I14+その１０!I14+その１１!I14,"○","×")</f>
        <v>○</v>
      </c>
      <c r="AA14" s="4" t="str">
        <f>IF(J14=その９!J14+その１０!J14+その１１!J14,"○","×")</f>
        <v>○</v>
      </c>
      <c r="AB14" s="4" t="str">
        <f>IF(K14=その９!K14+その１０!K14+その１１!K14,"○","×")</f>
        <v>○</v>
      </c>
      <c r="AC14" s="63">
        <f t="shared" si="5"/>
        <v>98.6</v>
      </c>
      <c r="AD14" s="63">
        <f t="shared" si="6"/>
        <v>28.1</v>
      </c>
      <c r="AE14" s="63">
        <f t="shared" si="7"/>
        <v>93.9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9147484</v>
      </c>
      <c r="E15" s="98">
        <v>711469</v>
      </c>
      <c r="F15" s="98">
        <v>9858953</v>
      </c>
      <c r="G15" s="98">
        <v>0</v>
      </c>
      <c r="H15" s="98">
        <v>8998183</v>
      </c>
      <c r="I15" s="98">
        <v>310068</v>
      </c>
      <c r="J15" s="98">
        <v>9308251</v>
      </c>
      <c r="K15" s="98">
        <v>0</v>
      </c>
      <c r="L15" s="107">
        <f t="shared" si="0"/>
        <v>98.4</v>
      </c>
      <c r="M15" s="107">
        <f t="shared" si="1"/>
        <v>43.6</v>
      </c>
      <c r="N15" s="108">
        <f t="shared" si="2"/>
        <v>94.4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U15" s="4" t="str">
        <f>IF(D15=その９!D15+その１０!D15+その１１!D15,"○","×")</f>
        <v>○</v>
      </c>
      <c r="V15" s="4" t="str">
        <f>IF(E15=その９!E15+その１０!E15+その１１!E15,"○","×")</f>
        <v>○</v>
      </c>
      <c r="W15" s="4" t="str">
        <f>IF(F15=その９!F15+その１０!F15+その１１!F15,"○","×")</f>
        <v>○</v>
      </c>
      <c r="X15" s="4" t="str">
        <f>IF(G15=その９!G15+その１０!G15+その１１!G15,"○","×")</f>
        <v>○</v>
      </c>
      <c r="Y15" s="4" t="str">
        <f>IF(H15=その９!H15+その１０!H15+その１１!H15,"○","×")</f>
        <v>○</v>
      </c>
      <c r="Z15" s="4" t="str">
        <f>IF(I15=その９!I15+その１０!I15+その１１!I15,"○","×")</f>
        <v>○</v>
      </c>
      <c r="AA15" s="4" t="str">
        <f>IF(J15=その９!J15+その１０!J15+その１１!J15,"○","×")</f>
        <v>○</v>
      </c>
      <c r="AB15" s="4" t="str">
        <f>IF(K15=その９!K15+その１０!K15+その１１!K15,"○","×")</f>
        <v>○</v>
      </c>
      <c r="AC15" s="63">
        <f t="shared" si="5"/>
        <v>98.4</v>
      </c>
      <c r="AD15" s="63">
        <f t="shared" si="6"/>
        <v>43.6</v>
      </c>
      <c r="AE15" s="63">
        <f t="shared" si="7"/>
        <v>94.4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5371348</v>
      </c>
      <c r="E16" s="98">
        <v>441514</v>
      </c>
      <c r="F16" s="98">
        <v>5812862</v>
      </c>
      <c r="G16" s="98">
        <v>0</v>
      </c>
      <c r="H16" s="98">
        <v>5292686</v>
      </c>
      <c r="I16" s="98">
        <v>55050</v>
      </c>
      <c r="J16" s="98">
        <v>5347736</v>
      </c>
      <c r="K16" s="98">
        <v>0</v>
      </c>
      <c r="L16" s="107">
        <f t="shared" si="0"/>
        <v>98.5</v>
      </c>
      <c r="M16" s="107">
        <f t="shared" si="1"/>
        <v>12.5</v>
      </c>
      <c r="N16" s="108">
        <f t="shared" si="2"/>
        <v>92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U16" s="4" t="str">
        <f>IF(D16=その９!D16+その１０!D16+その１１!D16,"○","×")</f>
        <v>○</v>
      </c>
      <c r="V16" s="4" t="str">
        <f>IF(E16=その９!E16+その１０!E16+その１１!E16,"○","×")</f>
        <v>○</v>
      </c>
      <c r="W16" s="4" t="str">
        <f>IF(F16=その９!F16+その１０!F16+その１１!F16,"○","×")</f>
        <v>○</v>
      </c>
      <c r="X16" s="4" t="str">
        <f>IF(G16=その９!G16+その１０!G16+その１１!G16,"○","×")</f>
        <v>○</v>
      </c>
      <c r="Y16" s="4" t="str">
        <f>IF(H16=その９!H16+その１０!H16+その１１!H16,"○","×")</f>
        <v>○</v>
      </c>
      <c r="Z16" s="4" t="str">
        <f>IF(I16=その９!I16+その１０!I16+その１１!I16,"○","×")</f>
        <v>○</v>
      </c>
      <c r="AA16" s="4" t="str">
        <f>IF(J16=その９!J16+その１０!J16+その１１!J16,"○","×")</f>
        <v>○</v>
      </c>
      <c r="AB16" s="4" t="str">
        <f>IF(K16=その９!K16+その１０!K16+その１１!K16,"○","×")</f>
        <v>○</v>
      </c>
      <c r="AC16" s="63">
        <f t="shared" si="5"/>
        <v>98.5</v>
      </c>
      <c r="AD16" s="63">
        <f t="shared" si="6"/>
        <v>12.5</v>
      </c>
      <c r="AE16" s="63">
        <f t="shared" si="7"/>
        <v>92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5355250</v>
      </c>
      <c r="E17" s="98">
        <v>293595</v>
      </c>
      <c r="F17" s="98">
        <v>5648845</v>
      </c>
      <c r="G17" s="98">
        <v>0</v>
      </c>
      <c r="H17" s="98">
        <v>5285780</v>
      </c>
      <c r="I17" s="98">
        <v>36744</v>
      </c>
      <c r="J17" s="98">
        <v>5322524</v>
      </c>
      <c r="K17" s="98">
        <v>0</v>
      </c>
      <c r="L17" s="107">
        <f t="shared" si="0"/>
        <v>98.7</v>
      </c>
      <c r="M17" s="107">
        <f t="shared" si="1"/>
        <v>12.5</v>
      </c>
      <c r="N17" s="108">
        <f t="shared" si="2"/>
        <v>94.2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U17" s="4" t="str">
        <f>IF(D17=その９!D17+その１０!D17+その１１!D17,"○","×")</f>
        <v>○</v>
      </c>
      <c r="V17" s="4" t="str">
        <f>IF(E17=その９!E17+その１０!E17+その１１!E17,"○","×")</f>
        <v>○</v>
      </c>
      <c r="W17" s="4" t="str">
        <f>IF(F17=その９!F17+その１０!F17+その１１!F17,"○","×")</f>
        <v>○</v>
      </c>
      <c r="X17" s="4" t="str">
        <f>IF(G17=その９!G17+その１０!G17+その１１!G17,"○","×")</f>
        <v>○</v>
      </c>
      <c r="Y17" s="4" t="str">
        <f>IF(H17=その９!H17+その１０!H17+その１１!H17,"○","×")</f>
        <v>○</v>
      </c>
      <c r="Z17" s="4" t="str">
        <f>IF(I17=その９!I17+その１０!I17+その１１!I17,"○","×")</f>
        <v>○</v>
      </c>
      <c r="AA17" s="4" t="str">
        <f>IF(J17=その９!J17+その１０!J17+その１１!J17,"○","×")</f>
        <v>○</v>
      </c>
      <c r="AB17" s="4" t="str">
        <f>IF(K17=その９!K17+その１０!K17+その１１!K17,"○","×")</f>
        <v>○</v>
      </c>
      <c r="AC17" s="63">
        <f t="shared" si="5"/>
        <v>98.7</v>
      </c>
      <c r="AD17" s="63">
        <f t="shared" si="6"/>
        <v>12.5</v>
      </c>
      <c r="AE17" s="63">
        <f t="shared" si="7"/>
        <v>94.2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7331752</v>
      </c>
      <c r="E18" s="98">
        <v>450526</v>
      </c>
      <c r="F18" s="98">
        <v>7782278</v>
      </c>
      <c r="G18" s="98">
        <v>0</v>
      </c>
      <c r="H18" s="98">
        <v>7240406</v>
      </c>
      <c r="I18" s="98">
        <v>71143</v>
      </c>
      <c r="J18" s="98">
        <v>7311549</v>
      </c>
      <c r="K18" s="98">
        <v>0</v>
      </c>
      <c r="L18" s="107">
        <f t="shared" si="0"/>
        <v>98.8</v>
      </c>
      <c r="M18" s="107">
        <f t="shared" si="1"/>
        <v>15.8</v>
      </c>
      <c r="N18" s="108">
        <f t="shared" si="2"/>
        <v>94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U18" s="4" t="str">
        <f>IF(D18=その９!D18+その１０!D18+その１１!D18,"○","×")</f>
        <v>○</v>
      </c>
      <c r="V18" s="4" t="str">
        <f>IF(E18=その９!E18+その１０!E18+その１１!E18,"○","×")</f>
        <v>○</v>
      </c>
      <c r="W18" s="4" t="str">
        <f>IF(F18=その９!F18+その１０!F18+その１１!F18,"○","×")</f>
        <v>○</v>
      </c>
      <c r="X18" s="4" t="str">
        <f>IF(G18=その９!G18+その１０!G18+その１１!G18,"○","×")</f>
        <v>○</v>
      </c>
      <c r="Y18" s="4" t="str">
        <f>IF(H18=その９!H18+その１０!H18+その１１!H18,"○","×")</f>
        <v>○</v>
      </c>
      <c r="Z18" s="4" t="str">
        <f>IF(I18=その９!I18+その１０!I18+その１１!I18,"○","×")</f>
        <v>○</v>
      </c>
      <c r="AA18" s="4" t="str">
        <f>IF(J18=その９!J18+その１０!J18+その１１!J18,"○","×")</f>
        <v>○</v>
      </c>
      <c r="AB18" s="4" t="str">
        <f>IF(K18=その９!K18+その１０!K18+その１１!K18,"○","×")</f>
        <v>○</v>
      </c>
      <c r="AC18" s="63">
        <f t="shared" si="5"/>
        <v>98.8</v>
      </c>
      <c r="AD18" s="63">
        <f t="shared" si="6"/>
        <v>15.8</v>
      </c>
      <c r="AE18" s="63">
        <f t="shared" si="7"/>
        <v>94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3964543</v>
      </c>
      <c r="E19" s="98">
        <v>133969</v>
      </c>
      <c r="F19" s="98">
        <v>4098512</v>
      </c>
      <c r="G19" s="98">
        <v>0</v>
      </c>
      <c r="H19" s="98">
        <v>3931740</v>
      </c>
      <c r="I19" s="98">
        <v>25638</v>
      </c>
      <c r="J19" s="98">
        <v>3957378</v>
      </c>
      <c r="K19" s="98">
        <v>0</v>
      </c>
      <c r="L19" s="107">
        <f t="shared" si="0"/>
        <v>99.2</v>
      </c>
      <c r="M19" s="107">
        <f t="shared" si="1"/>
        <v>19.1</v>
      </c>
      <c r="N19" s="108">
        <f t="shared" si="2"/>
        <v>96.6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U19" s="4" t="str">
        <f>IF(D19=その９!D19+その１０!D19+その１１!D19,"○","×")</f>
        <v>○</v>
      </c>
      <c r="V19" s="4" t="str">
        <f>IF(E19=その９!E19+その１０!E19+その１１!E19,"○","×")</f>
        <v>○</v>
      </c>
      <c r="W19" s="4" t="str">
        <f>IF(F19=その９!F19+その１０!F19+その１１!F19,"○","×")</f>
        <v>○</v>
      </c>
      <c r="X19" s="4" t="str">
        <f>IF(G19=その９!G19+その１０!G19+その１１!G19,"○","×")</f>
        <v>○</v>
      </c>
      <c r="Y19" s="4" t="str">
        <f>IF(H19=その９!H19+その１０!H19+その１１!H19,"○","×")</f>
        <v>○</v>
      </c>
      <c r="Z19" s="4" t="str">
        <f>IF(I19=その９!I19+その１０!I19+その１１!I19,"○","×")</f>
        <v>○</v>
      </c>
      <c r="AA19" s="4" t="str">
        <f>IF(J19=その９!J19+その１０!J19+その１１!J19,"○","×")</f>
        <v>○</v>
      </c>
      <c r="AB19" s="4" t="str">
        <f>IF(K19=その９!K19+その１０!K19+その１１!K19,"○","×")</f>
        <v>○</v>
      </c>
      <c r="AC19" s="63">
        <f t="shared" si="5"/>
        <v>99.2</v>
      </c>
      <c r="AD19" s="63">
        <f t="shared" si="6"/>
        <v>19.1</v>
      </c>
      <c r="AE19" s="63">
        <f t="shared" si="7"/>
        <v>96.6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4336305</v>
      </c>
      <c r="E20" s="98">
        <v>288587</v>
      </c>
      <c r="F20" s="98">
        <v>4624892</v>
      </c>
      <c r="G20" s="98">
        <v>0</v>
      </c>
      <c r="H20" s="98">
        <v>4269618</v>
      </c>
      <c r="I20" s="98">
        <v>72800</v>
      </c>
      <c r="J20" s="98">
        <v>4342418</v>
      </c>
      <c r="K20" s="98">
        <v>0</v>
      </c>
      <c r="L20" s="107">
        <f t="shared" si="0"/>
        <v>98.5</v>
      </c>
      <c r="M20" s="107">
        <f t="shared" si="1"/>
        <v>25.2</v>
      </c>
      <c r="N20" s="108">
        <f t="shared" si="2"/>
        <v>93.9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U20" s="4" t="str">
        <f>IF(D20=その９!D20+その１０!D20+その１１!D20,"○","×")</f>
        <v>○</v>
      </c>
      <c r="V20" s="4" t="str">
        <f>IF(E20=その９!E20+その１０!E20+その１１!E20,"○","×")</f>
        <v>○</v>
      </c>
      <c r="W20" s="4" t="str">
        <f>IF(F20=その９!F20+その１０!F20+その１１!F20,"○","×")</f>
        <v>○</v>
      </c>
      <c r="X20" s="4" t="str">
        <f>IF(G20=その９!G20+その１０!G20+その１１!G20,"○","×")</f>
        <v>○</v>
      </c>
      <c r="Y20" s="4" t="str">
        <f>IF(H20=その９!H20+その１０!H20+その１１!H20,"○","×")</f>
        <v>○</v>
      </c>
      <c r="Z20" s="4" t="str">
        <f>IF(I20=その９!I20+その１０!I20+その１１!I20,"○","×")</f>
        <v>○</v>
      </c>
      <c r="AA20" s="4" t="str">
        <f>IF(J20=その９!J20+その１０!J20+その１１!J20,"○","×")</f>
        <v>○</v>
      </c>
      <c r="AB20" s="4" t="str">
        <f>IF(K20=その９!K20+その１０!K20+その１１!K20,"○","×")</f>
        <v>○</v>
      </c>
      <c r="AC20" s="63">
        <f t="shared" si="5"/>
        <v>98.5</v>
      </c>
      <c r="AD20" s="63">
        <f t="shared" si="6"/>
        <v>25.2</v>
      </c>
      <c r="AE20" s="63">
        <f t="shared" si="7"/>
        <v>93.9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3139827</v>
      </c>
      <c r="E21" s="98">
        <v>244626</v>
      </c>
      <c r="F21" s="98">
        <v>3384453</v>
      </c>
      <c r="G21" s="98">
        <v>0</v>
      </c>
      <c r="H21" s="98">
        <v>3074446</v>
      </c>
      <c r="I21" s="98">
        <v>33988</v>
      </c>
      <c r="J21" s="98">
        <v>3108434</v>
      </c>
      <c r="K21" s="98">
        <v>0</v>
      </c>
      <c r="L21" s="107">
        <f t="shared" si="0"/>
        <v>97.9</v>
      </c>
      <c r="M21" s="107">
        <f t="shared" si="1"/>
        <v>13.9</v>
      </c>
      <c r="N21" s="108">
        <f t="shared" si="2"/>
        <v>91.8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U21" s="4" t="str">
        <f>IF(D21=その９!D21+その１０!D21+その１１!D21,"○","×")</f>
        <v>○</v>
      </c>
      <c r="V21" s="4" t="str">
        <f>IF(E21=その９!E21+その１０!E21+その１１!E21,"○","×")</f>
        <v>○</v>
      </c>
      <c r="W21" s="4" t="str">
        <f>IF(F21=その９!F21+その１０!F21+その１１!F21,"○","×")</f>
        <v>○</v>
      </c>
      <c r="X21" s="4" t="str">
        <f>IF(G21=その９!G21+その１０!G21+その１１!G21,"○","×")</f>
        <v>○</v>
      </c>
      <c r="Y21" s="4" t="str">
        <f>IF(H21=その９!H21+その１０!H21+その１１!H21,"○","×")</f>
        <v>○</v>
      </c>
      <c r="Z21" s="4" t="str">
        <f>IF(I21=その９!I21+その１０!I21+その１１!I21,"○","×")</f>
        <v>○</v>
      </c>
      <c r="AA21" s="4" t="str">
        <f>IF(J21=その９!J21+その１０!J21+その１１!J21,"○","×")</f>
        <v>○</v>
      </c>
      <c r="AB21" s="4" t="str">
        <f>IF(K21=その９!K21+その１０!K21+その１１!K21,"○","×")</f>
        <v>○</v>
      </c>
      <c r="AC21" s="63">
        <f t="shared" si="5"/>
        <v>97.9</v>
      </c>
      <c r="AD21" s="63">
        <f t="shared" si="6"/>
        <v>13.9</v>
      </c>
      <c r="AE21" s="63">
        <f t="shared" si="7"/>
        <v>91.8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8820268</v>
      </c>
      <c r="E22" s="98">
        <v>273025</v>
      </c>
      <c r="F22" s="98">
        <v>9093293</v>
      </c>
      <c r="G22" s="98">
        <v>0</v>
      </c>
      <c r="H22" s="98">
        <v>8741807</v>
      </c>
      <c r="I22" s="98">
        <v>91553</v>
      </c>
      <c r="J22" s="98">
        <v>8833360</v>
      </c>
      <c r="K22" s="98">
        <v>0</v>
      </c>
      <c r="L22" s="107">
        <f t="shared" si="0"/>
        <v>99.1</v>
      </c>
      <c r="M22" s="107">
        <f t="shared" si="1"/>
        <v>33.5</v>
      </c>
      <c r="N22" s="108">
        <f t="shared" si="2"/>
        <v>97.1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U22" s="4" t="str">
        <f>IF(D22=その９!D22+その１０!D22+その１１!D22,"○","×")</f>
        <v>○</v>
      </c>
      <c r="V22" s="4" t="str">
        <f>IF(E22=その９!E22+その１０!E22+その１１!E22,"○","×")</f>
        <v>○</v>
      </c>
      <c r="W22" s="4" t="str">
        <f>IF(F22=その９!F22+その１０!F22+その１１!F22,"○","×")</f>
        <v>○</v>
      </c>
      <c r="X22" s="4" t="str">
        <f>IF(G22=その９!G22+その１０!G22+その１１!G22,"○","×")</f>
        <v>○</v>
      </c>
      <c r="Y22" s="4" t="str">
        <f>IF(H22=その９!H22+その１０!H22+その１１!H22,"○","×")</f>
        <v>○</v>
      </c>
      <c r="Z22" s="4" t="str">
        <f>IF(I22=その９!I22+その１０!I22+その１１!I22,"○","×")</f>
        <v>○</v>
      </c>
      <c r="AA22" s="4" t="str">
        <f>IF(J22=その９!J22+その１０!J22+その１１!J22,"○","×")</f>
        <v>○</v>
      </c>
      <c r="AB22" s="4" t="str">
        <f>IF(K22=その９!K22+その１０!K22+その１１!K22,"○","×")</f>
        <v>○</v>
      </c>
      <c r="AC22" s="63">
        <f t="shared" si="5"/>
        <v>99.1</v>
      </c>
      <c r="AD22" s="63">
        <f t="shared" si="6"/>
        <v>33.5</v>
      </c>
      <c r="AE22" s="63">
        <f t="shared" si="7"/>
        <v>97.1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3399706</v>
      </c>
      <c r="E23" s="98">
        <v>124168</v>
      </c>
      <c r="F23" s="98">
        <v>3523874</v>
      </c>
      <c r="G23" s="98">
        <v>0</v>
      </c>
      <c r="H23" s="98">
        <v>3362742</v>
      </c>
      <c r="I23" s="98">
        <v>22158</v>
      </c>
      <c r="J23" s="98">
        <v>3384900</v>
      </c>
      <c r="K23" s="98">
        <v>0</v>
      </c>
      <c r="L23" s="107">
        <f t="shared" si="0"/>
        <v>98.9</v>
      </c>
      <c r="M23" s="107">
        <f t="shared" si="1"/>
        <v>17.8</v>
      </c>
      <c r="N23" s="108">
        <f t="shared" si="2"/>
        <v>96.1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U23" s="4" t="str">
        <f>IF(D23=その９!D23+その１０!D23+その１１!D23,"○","×")</f>
        <v>○</v>
      </c>
      <c r="V23" s="4" t="str">
        <f>IF(E23=その９!E23+その１０!E23+その１１!E23,"○","×")</f>
        <v>○</v>
      </c>
      <c r="W23" s="4" t="str">
        <f>IF(F23=その９!F23+その１０!F23+その１１!F23,"○","×")</f>
        <v>○</v>
      </c>
      <c r="X23" s="4" t="str">
        <f>IF(G23=その９!G23+その１０!G23+その１１!G23,"○","×")</f>
        <v>○</v>
      </c>
      <c r="Y23" s="4" t="str">
        <f>IF(H23=その９!H23+その１０!H23+その１１!H23,"○","×")</f>
        <v>○</v>
      </c>
      <c r="Z23" s="4" t="str">
        <f>IF(I23=その９!I23+その１０!I23+その１１!I23,"○","×")</f>
        <v>○</v>
      </c>
      <c r="AA23" s="4" t="str">
        <f>IF(J23=その９!J23+その１０!J23+その１１!J23,"○","×")</f>
        <v>○</v>
      </c>
      <c r="AB23" s="4" t="str">
        <f>IF(K23=その９!K23+その１０!K23+その１１!K23,"○","×")</f>
        <v>○</v>
      </c>
      <c r="AC23" s="63">
        <f t="shared" si="5"/>
        <v>98.9</v>
      </c>
      <c r="AD23" s="63">
        <f t="shared" si="6"/>
        <v>17.8</v>
      </c>
      <c r="AE23" s="63">
        <f t="shared" si="7"/>
        <v>96.1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8" ref="D24:K24">SUM(D11:D23)</f>
        <v>90816839</v>
      </c>
      <c r="E24" s="98">
        <f t="shared" si="8"/>
        <v>5503155</v>
      </c>
      <c r="F24" s="98">
        <f t="shared" si="8"/>
        <v>96319994</v>
      </c>
      <c r="G24" s="98">
        <f t="shared" si="8"/>
        <v>0</v>
      </c>
      <c r="H24" s="98">
        <f t="shared" si="8"/>
        <v>89596438</v>
      </c>
      <c r="I24" s="98">
        <f t="shared" si="8"/>
        <v>1317813</v>
      </c>
      <c r="J24" s="98">
        <f t="shared" si="8"/>
        <v>90914251</v>
      </c>
      <c r="K24" s="98">
        <f t="shared" si="8"/>
        <v>0</v>
      </c>
      <c r="L24" s="107">
        <f t="shared" si="0"/>
        <v>98.7</v>
      </c>
      <c r="M24" s="107">
        <f t="shared" si="1"/>
        <v>23.9</v>
      </c>
      <c r="N24" s="108">
        <f t="shared" si="2"/>
        <v>94.4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U24" s="4" t="str">
        <f>IF(D24=その９!D24+その１０!D24+その１１!D24,"○","×")</f>
        <v>○</v>
      </c>
      <c r="V24" s="4" t="str">
        <f>IF(E24=その９!E24+その１０!E24+その１１!E24,"○","×")</f>
        <v>○</v>
      </c>
      <c r="W24" s="4" t="str">
        <f>IF(F24=その９!F24+その１０!F24+その１１!F24,"○","×")</f>
        <v>○</v>
      </c>
      <c r="X24" s="4" t="str">
        <f>IF(G24=その９!G24+その１０!G24+その１１!G24,"○","×")</f>
        <v>○</v>
      </c>
      <c r="Y24" s="4" t="str">
        <f>IF(H24=その９!H24+その１０!H24+その１１!H24,"○","×")</f>
        <v>○</v>
      </c>
      <c r="Z24" s="4" t="str">
        <f>IF(I24=その９!I24+その１０!I24+その１１!I24,"○","×")</f>
        <v>○</v>
      </c>
      <c r="AA24" s="4" t="str">
        <f>IF(J24=その９!J24+その１０!J24+その１１!J24,"○","×")</f>
        <v>○</v>
      </c>
      <c r="AB24" s="4" t="str">
        <f>IF(K24=その９!K24+その１０!K24+その１１!K24,"○","×")</f>
        <v>○</v>
      </c>
      <c r="AC24" s="63">
        <f t="shared" si="5"/>
        <v>98.7</v>
      </c>
      <c r="AD24" s="63">
        <f t="shared" si="6"/>
        <v>23.9</v>
      </c>
      <c r="AE24" s="63">
        <f t="shared" si="7"/>
        <v>94.4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1903522</v>
      </c>
      <c r="E25" s="98">
        <v>74707</v>
      </c>
      <c r="F25" s="98">
        <v>1978229</v>
      </c>
      <c r="G25" s="98">
        <v>0</v>
      </c>
      <c r="H25" s="98">
        <v>1884267</v>
      </c>
      <c r="I25" s="98">
        <v>10365</v>
      </c>
      <c r="J25" s="98">
        <v>1894632</v>
      </c>
      <c r="K25" s="98">
        <v>0</v>
      </c>
      <c r="L25" s="107">
        <f t="shared" si="0"/>
        <v>99</v>
      </c>
      <c r="M25" s="107">
        <f t="shared" si="1"/>
        <v>13.9</v>
      </c>
      <c r="N25" s="108">
        <f t="shared" si="2"/>
        <v>95.8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U25" s="4" t="str">
        <f>IF(D25=その９!D25+その１０!D25+その１１!D25,"○","×")</f>
        <v>○</v>
      </c>
      <c r="V25" s="4" t="str">
        <f>IF(E25=その９!E25+その１０!E25+その１１!E25,"○","×")</f>
        <v>○</v>
      </c>
      <c r="W25" s="4" t="str">
        <f>IF(F25=その９!F25+その１０!F25+その１１!F25,"○","×")</f>
        <v>○</v>
      </c>
      <c r="X25" s="4" t="str">
        <f>IF(G25=その９!G25+その１０!G25+その１１!G25,"○","×")</f>
        <v>○</v>
      </c>
      <c r="Y25" s="4" t="str">
        <f>IF(H25=その９!H25+その１０!H25+その１１!H25,"○","×")</f>
        <v>○</v>
      </c>
      <c r="Z25" s="4" t="str">
        <f>IF(I25=その９!I25+その１０!I25+その１１!I25,"○","×")</f>
        <v>○</v>
      </c>
      <c r="AA25" s="4" t="str">
        <f>IF(J25=その９!J25+その１０!J25+その１１!J25,"○","×")</f>
        <v>○</v>
      </c>
      <c r="AB25" s="4" t="str">
        <f>IF(K25=その９!K25+その１０!K25+その１１!K25,"○","×")</f>
        <v>○</v>
      </c>
      <c r="AC25" s="63">
        <f t="shared" si="5"/>
        <v>99</v>
      </c>
      <c r="AD25" s="63">
        <f t="shared" si="6"/>
        <v>13.9</v>
      </c>
      <c r="AE25" s="63">
        <f t="shared" si="7"/>
        <v>95.8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1805903</v>
      </c>
      <c r="E26" s="98">
        <v>42815</v>
      </c>
      <c r="F26" s="98">
        <v>1848718</v>
      </c>
      <c r="G26" s="98">
        <v>0</v>
      </c>
      <c r="H26" s="98">
        <v>1794439</v>
      </c>
      <c r="I26" s="98">
        <v>14679</v>
      </c>
      <c r="J26" s="98">
        <v>1809118</v>
      </c>
      <c r="K26" s="98">
        <v>0</v>
      </c>
      <c r="L26" s="107">
        <f t="shared" si="0"/>
        <v>99.4</v>
      </c>
      <c r="M26" s="107">
        <f t="shared" si="1"/>
        <v>34.3</v>
      </c>
      <c r="N26" s="108">
        <f t="shared" si="2"/>
        <v>97.9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U26" s="4" t="str">
        <f>IF(D26=その９!D26+その１０!D26+その１１!D26,"○","×")</f>
        <v>○</v>
      </c>
      <c r="V26" s="4" t="str">
        <f>IF(E26=その９!E26+その１０!E26+その１１!E26,"○","×")</f>
        <v>○</v>
      </c>
      <c r="W26" s="4" t="str">
        <f>IF(F26=その９!F26+その１０!F26+その１１!F26,"○","×")</f>
        <v>○</v>
      </c>
      <c r="X26" s="4" t="str">
        <f>IF(G26=その９!G26+その１０!G26+その１１!G26,"○","×")</f>
        <v>○</v>
      </c>
      <c r="Y26" s="4" t="str">
        <f>IF(H26=その９!H26+その１０!H26+その１１!H26,"○","×")</f>
        <v>○</v>
      </c>
      <c r="Z26" s="4" t="str">
        <f>IF(I26=その９!I26+その１０!I26+その１１!I26,"○","×")</f>
        <v>○</v>
      </c>
      <c r="AA26" s="4" t="str">
        <f>IF(J26=その９!J26+その１０!J26+その１１!J26,"○","×")</f>
        <v>○</v>
      </c>
      <c r="AB26" s="4" t="str">
        <f>IF(K26=その９!K26+その１０!K26+その１１!K26,"○","×")</f>
        <v>○</v>
      </c>
      <c r="AC26" s="63">
        <f t="shared" si="5"/>
        <v>99.4</v>
      </c>
      <c r="AD26" s="63">
        <f t="shared" si="6"/>
        <v>34.3</v>
      </c>
      <c r="AE26" s="63">
        <f t="shared" si="7"/>
        <v>97.9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1617608</v>
      </c>
      <c r="E27" s="98">
        <v>127137</v>
      </c>
      <c r="F27" s="98">
        <v>1744745</v>
      </c>
      <c r="G27" s="98">
        <v>0</v>
      </c>
      <c r="H27" s="98">
        <v>1591947</v>
      </c>
      <c r="I27" s="98">
        <v>26345</v>
      </c>
      <c r="J27" s="98">
        <v>1618292</v>
      </c>
      <c r="K27" s="98">
        <v>0</v>
      </c>
      <c r="L27" s="107">
        <f t="shared" si="0"/>
        <v>98.4</v>
      </c>
      <c r="M27" s="107">
        <f t="shared" si="1"/>
        <v>20.7</v>
      </c>
      <c r="N27" s="108">
        <f t="shared" si="2"/>
        <v>92.8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U27" s="4" t="str">
        <f>IF(D27=その９!D27+その１０!D27+その１１!D27,"○","×")</f>
        <v>○</v>
      </c>
      <c r="V27" s="4" t="str">
        <f>IF(E27=その９!E27+その１０!E27+その１１!E27,"○","×")</f>
        <v>○</v>
      </c>
      <c r="W27" s="4" t="str">
        <f>IF(F27=その９!F27+その１０!F27+その１１!F27,"○","×")</f>
        <v>○</v>
      </c>
      <c r="X27" s="4" t="str">
        <f>IF(G27=その９!G27+その１０!G27+その１１!G27,"○","×")</f>
        <v>○</v>
      </c>
      <c r="Y27" s="4" t="str">
        <f>IF(H27=その９!H27+その１０!H27+その１１!H27,"○","×")</f>
        <v>○</v>
      </c>
      <c r="Z27" s="4" t="str">
        <f>IF(I27=その９!I27+その１０!I27+その１１!I27,"○","×")</f>
        <v>○</v>
      </c>
      <c r="AA27" s="4" t="str">
        <f>IF(J27=その９!J27+その１０!J27+その１１!J27,"○","×")</f>
        <v>○</v>
      </c>
      <c r="AB27" s="4" t="str">
        <f>IF(K27=その９!K27+その１０!K27+その１１!K27,"○","×")</f>
        <v>○</v>
      </c>
      <c r="AC27" s="63">
        <f t="shared" si="5"/>
        <v>98.4</v>
      </c>
      <c r="AD27" s="63">
        <f t="shared" si="6"/>
        <v>20.7</v>
      </c>
      <c r="AE27" s="63">
        <f t="shared" si="7"/>
        <v>92.8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505205</v>
      </c>
      <c r="E28" s="98">
        <v>154273</v>
      </c>
      <c r="F28" s="98">
        <v>659478</v>
      </c>
      <c r="G28" s="98">
        <v>0</v>
      </c>
      <c r="H28" s="98">
        <v>449307</v>
      </c>
      <c r="I28" s="98">
        <v>48104</v>
      </c>
      <c r="J28" s="98">
        <v>497411</v>
      </c>
      <c r="K28" s="98">
        <v>0</v>
      </c>
      <c r="L28" s="107">
        <f t="shared" si="0"/>
        <v>88.9</v>
      </c>
      <c r="M28" s="107">
        <f t="shared" si="1"/>
        <v>31.2</v>
      </c>
      <c r="N28" s="108">
        <f t="shared" si="2"/>
        <v>75.4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U28" s="4" t="str">
        <f>IF(D28=その９!D28+その１０!D28+その１１!D28,"○","×")</f>
        <v>○</v>
      </c>
      <c r="V28" s="4" t="str">
        <f>IF(E28=その９!E28+その１０!E28+その１１!E28,"○","×")</f>
        <v>○</v>
      </c>
      <c r="W28" s="4" t="str">
        <f>IF(F28=その９!F28+その１０!F28+その１１!F28,"○","×")</f>
        <v>○</v>
      </c>
      <c r="X28" s="4" t="str">
        <f>IF(G28=その９!G28+その１０!G28+その１１!G28,"○","×")</f>
        <v>○</v>
      </c>
      <c r="Y28" s="4" t="str">
        <f>IF(H28=その９!H28+その１０!H28+その１１!H28,"○","×")</f>
        <v>○</v>
      </c>
      <c r="Z28" s="4" t="str">
        <f>IF(I28=その９!I28+その１０!I28+その１１!I28,"○","×")</f>
        <v>○</v>
      </c>
      <c r="AA28" s="4" t="str">
        <f>IF(J28=その９!J28+その１０!J28+その１１!J28,"○","×")</f>
        <v>○</v>
      </c>
      <c r="AB28" s="4" t="str">
        <f>IF(K28=その９!K28+その１０!K28+その１１!K28,"○","×")</f>
        <v>○</v>
      </c>
      <c r="AC28" s="63">
        <f t="shared" si="5"/>
        <v>88.9</v>
      </c>
      <c r="AD28" s="63">
        <f t="shared" si="6"/>
        <v>31.2</v>
      </c>
      <c r="AE28" s="63">
        <f t="shared" si="7"/>
        <v>75.4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460693</v>
      </c>
      <c r="E29" s="98">
        <v>28287</v>
      </c>
      <c r="F29" s="98">
        <v>488980</v>
      </c>
      <c r="G29" s="98">
        <v>0</v>
      </c>
      <c r="H29" s="98">
        <v>450879</v>
      </c>
      <c r="I29" s="98">
        <v>5547</v>
      </c>
      <c r="J29" s="98">
        <v>456426</v>
      </c>
      <c r="K29" s="98">
        <v>0</v>
      </c>
      <c r="L29" s="107">
        <f t="shared" si="0"/>
        <v>97.9</v>
      </c>
      <c r="M29" s="107">
        <f t="shared" si="1"/>
        <v>19.6</v>
      </c>
      <c r="N29" s="108">
        <f t="shared" si="2"/>
        <v>93.3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U29" s="4" t="str">
        <f>IF(D29=その９!D29+その１０!D29+その１１!D29,"○","×")</f>
        <v>○</v>
      </c>
      <c r="V29" s="4" t="str">
        <f>IF(E29=その９!E29+その１０!E29+その１１!E29,"○","×")</f>
        <v>○</v>
      </c>
      <c r="W29" s="4" t="str">
        <f>IF(F29=その９!F29+その１０!F29+その１１!F29,"○","×")</f>
        <v>○</v>
      </c>
      <c r="X29" s="4" t="str">
        <f>IF(G29=その９!G29+その１０!G29+その１１!G29,"○","×")</f>
        <v>○</v>
      </c>
      <c r="Y29" s="4" t="str">
        <f>IF(H29=その９!H29+その１０!H29+その１１!H29,"○","×")</f>
        <v>○</v>
      </c>
      <c r="Z29" s="4" t="str">
        <f>IF(I29=その９!I29+その１０!I29+その１１!I29,"○","×")</f>
        <v>○</v>
      </c>
      <c r="AA29" s="4" t="str">
        <f>IF(J29=その９!J29+その１０!J29+その１１!J29,"○","×")</f>
        <v>○</v>
      </c>
      <c r="AB29" s="4" t="str">
        <f>IF(K29=その９!K29+その１０!K29+その１１!K29,"○","×")</f>
        <v>○</v>
      </c>
      <c r="AC29" s="63">
        <f t="shared" si="5"/>
        <v>97.9</v>
      </c>
      <c r="AD29" s="63">
        <f t="shared" si="6"/>
        <v>19.6</v>
      </c>
      <c r="AE29" s="63">
        <f t="shared" si="7"/>
        <v>93.3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1201351</v>
      </c>
      <c r="E30" s="98">
        <v>10178</v>
      </c>
      <c r="F30" s="98">
        <v>1211529</v>
      </c>
      <c r="G30" s="98">
        <v>0</v>
      </c>
      <c r="H30" s="98">
        <v>1199354</v>
      </c>
      <c r="I30" s="98">
        <v>3019</v>
      </c>
      <c r="J30" s="98">
        <v>1202373</v>
      </c>
      <c r="K30" s="98">
        <v>0</v>
      </c>
      <c r="L30" s="107">
        <f t="shared" si="0"/>
        <v>99.8</v>
      </c>
      <c r="M30" s="107">
        <f t="shared" si="1"/>
        <v>29.7</v>
      </c>
      <c r="N30" s="108">
        <f t="shared" si="2"/>
        <v>99.2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U30" s="4" t="str">
        <f>IF(D30=その９!D30+その１０!D30+その１１!D30,"○","×")</f>
        <v>○</v>
      </c>
      <c r="V30" s="4" t="str">
        <f>IF(E30=その９!E30+その１０!E30+その１１!E30,"○","×")</f>
        <v>○</v>
      </c>
      <c r="W30" s="4" t="str">
        <f>IF(F30=その９!F30+その１０!F30+その１１!F30,"○","×")</f>
        <v>○</v>
      </c>
      <c r="X30" s="4" t="str">
        <f>IF(G30=その９!G30+その１０!G30+その１１!G30,"○","×")</f>
        <v>○</v>
      </c>
      <c r="Y30" s="4" t="str">
        <f>IF(H30=その９!H30+その１０!H30+その１１!H30,"○","×")</f>
        <v>○</v>
      </c>
      <c r="Z30" s="4" t="str">
        <f>IF(I30=その９!I30+その１０!I30+その１１!I30,"○","×")</f>
        <v>○</v>
      </c>
      <c r="AA30" s="4" t="str">
        <f>IF(J30=その９!J30+その１０!J30+その１１!J30,"○","×")</f>
        <v>○</v>
      </c>
      <c r="AB30" s="4" t="str">
        <f>IF(K30=その９!K30+その１０!K30+その１１!K30,"○","×")</f>
        <v>○</v>
      </c>
      <c r="AC30" s="63">
        <f t="shared" si="5"/>
        <v>99.8</v>
      </c>
      <c r="AD30" s="63">
        <f t="shared" si="6"/>
        <v>29.7</v>
      </c>
      <c r="AE30" s="63">
        <f t="shared" si="7"/>
        <v>99.2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9" ref="D31:K31">SUM(D25:D30)</f>
        <v>7494282</v>
      </c>
      <c r="E31" s="98">
        <f t="shared" si="9"/>
        <v>437397</v>
      </c>
      <c r="F31" s="98">
        <f t="shared" si="9"/>
        <v>7931679</v>
      </c>
      <c r="G31" s="98">
        <f t="shared" si="9"/>
        <v>0</v>
      </c>
      <c r="H31" s="98">
        <f t="shared" si="9"/>
        <v>7370193</v>
      </c>
      <c r="I31" s="98">
        <f t="shared" si="9"/>
        <v>108059</v>
      </c>
      <c r="J31" s="98">
        <f t="shared" si="9"/>
        <v>7478252</v>
      </c>
      <c r="K31" s="98">
        <f t="shared" si="9"/>
        <v>0</v>
      </c>
      <c r="L31" s="107">
        <f t="shared" si="0"/>
        <v>98.3</v>
      </c>
      <c r="M31" s="107">
        <f t="shared" si="1"/>
        <v>24.7</v>
      </c>
      <c r="N31" s="108">
        <f t="shared" si="2"/>
        <v>94.3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U31" s="4" t="str">
        <f>IF(D31=その９!D31+その１０!D31+その１１!D31,"○","×")</f>
        <v>○</v>
      </c>
      <c r="V31" s="4" t="str">
        <f>IF(E31=その９!E31+その１０!E31+その１１!E31,"○","×")</f>
        <v>○</v>
      </c>
      <c r="W31" s="4" t="str">
        <f>IF(F31=その９!F31+その１０!F31+その１１!F31,"○","×")</f>
        <v>○</v>
      </c>
      <c r="X31" s="4" t="str">
        <f>IF(G31=その９!G31+その１０!G31+その１１!G31,"○","×")</f>
        <v>○</v>
      </c>
      <c r="Y31" s="4" t="str">
        <f>IF(H31=その９!H31+その１０!H31+その１１!H31,"○","×")</f>
        <v>○</v>
      </c>
      <c r="Z31" s="4" t="str">
        <f>IF(I31=その９!I31+その１０!I31+その１１!I31,"○","×")</f>
        <v>○</v>
      </c>
      <c r="AA31" s="4" t="str">
        <f>IF(J31=その９!J31+その１０!J31+その１１!J31,"○","×")</f>
        <v>○</v>
      </c>
      <c r="AB31" s="4" t="str">
        <f>IF(K31=その９!K31+その１０!K31+その１１!K31,"○","×")</f>
        <v>○</v>
      </c>
      <c r="AC31" s="63">
        <f t="shared" si="5"/>
        <v>98.3</v>
      </c>
      <c r="AD31" s="63">
        <f t="shared" si="6"/>
        <v>24.7</v>
      </c>
      <c r="AE31" s="63">
        <f t="shared" si="7"/>
        <v>94.3</v>
      </c>
      <c r="AF31" s="119">
        <f aca="true" t="shared" si="10" ref="AF31:AH32">L31-AC31</f>
        <v>0</v>
      </c>
      <c r="AG31" s="119">
        <f t="shared" si="10"/>
        <v>0</v>
      </c>
      <c r="AH31" s="119">
        <f t="shared" si="10"/>
        <v>0</v>
      </c>
    </row>
    <row r="32" spans="2:34" ht="52.5" customHeight="1">
      <c r="B32" s="71" t="s">
        <v>69</v>
      </c>
      <c r="C32" s="94"/>
      <c r="D32" s="98">
        <f aca="true" t="shared" si="11" ref="D32:K32">D24+D31</f>
        <v>98311121</v>
      </c>
      <c r="E32" s="98">
        <f t="shared" si="11"/>
        <v>5940552</v>
      </c>
      <c r="F32" s="98">
        <f t="shared" si="11"/>
        <v>104251673</v>
      </c>
      <c r="G32" s="98">
        <f t="shared" si="11"/>
        <v>0</v>
      </c>
      <c r="H32" s="98">
        <f t="shared" si="11"/>
        <v>96966631</v>
      </c>
      <c r="I32" s="98">
        <f t="shared" si="11"/>
        <v>1425872</v>
      </c>
      <c r="J32" s="98">
        <f t="shared" si="11"/>
        <v>98392503</v>
      </c>
      <c r="K32" s="98">
        <f t="shared" si="11"/>
        <v>0</v>
      </c>
      <c r="L32" s="107">
        <f t="shared" si="0"/>
        <v>98.6</v>
      </c>
      <c r="M32" s="107">
        <f t="shared" si="1"/>
        <v>24</v>
      </c>
      <c r="N32" s="108">
        <f t="shared" si="2"/>
        <v>94.4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U32" s="4" t="str">
        <f>IF(D32=その９!D32+その１０!D32+その１１!D32,"○","×")</f>
        <v>○</v>
      </c>
      <c r="V32" s="4" t="str">
        <f>IF(E32=その９!E32+その１０!E32+その１１!E32,"○","×")</f>
        <v>○</v>
      </c>
      <c r="W32" s="4" t="str">
        <f>IF(F32=その９!F32+その１０!F32+その１１!F32,"○","×")</f>
        <v>○</v>
      </c>
      <c r="X32" s="4" t="str">
        <f>IF(G32=その９!G32+その１０!G32+その１１!G32,"○","×")</f>
        <v>○</v>
      </c>
      <c r="Y32" s="4" t="str">
        <f>IF(H32=その９!H32+その１０!H32+その１１!H32,"○","×")</f>
        <v>○</v>
      </c>
      <c r="Z32" s="4" t="str">
        <f>IF(I32=その９!I32+その１０!I32+その１１!I32,"○","×")</f>
        <v>○</v>
      </c>
      <c r="AA32" s="4" t="str">
        <f>IF(J32=その９!J32+その１０!J32+その１１!J32,"○","×")</f>
        <v>○</v>
      </c>
      <c r="AB32" s="4" t="str">
        <f>IF(K32=その９!K32+その１０!K32+その１１!K32,"○","×")</f>
        <v>○</v>
      </c>
      <c r="AC32" s="63">
        <f t="shared" si="5"/>
        <v>98.6</v>
      </c>
      <c r="AD32" s="63">
        <f t="shared" si="6"/>
        <v>24</v>
      </c>
      <c r="AE32" s="63">
        <f t="shared" si="7"/>
        <v>94.4</v>
      </c>
      <c r="AF32" s="119">
        <f t="shared" si="10"/>
        <v>0</v>
      </c>
      <c r="AG32" s="119">
        <f t="shared" si="10"/>
        <v>0</v>
      </c>
      <c r="AH32" s="119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workbookViewId="0" topLeftCell="A1">
      <pane xSplit="3" ySplit="10" topLeftCell="D29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H25" sqref="H25:K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41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20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S10" s="20" t="s">
        <v>80</v>
      </c>
      <c r="T10" s="20" t="s">
        <v>81</v>
      </c>
    </row>
    <row r="11" spans="1:34" ht="52.5" customHeight="1">
      <c r="A11" s="11"/>
      <c r="B11" s="70" t="s">
        <v>25</v>
      </c>
      <c r="C11" s="12"/>
      <c r="D11" s="67">
        <v>6507241</v>
      </c>
      <c r="E11" s="67">
        <v>415301</v>
      </c>
      <c r="F11" s="67">
        <v>6922542</v>
      </c>
      <c r="G11" s="67">
        <v>0</v>
      </c>
      <c r="H11" s="67">
        <v>6406709</v>
      </c>
      <c r="I11" s="67">
        <v>101761</v>
      </c>
      <c r="J11" s="67">
        <v>6508470</v>
      </c>
      <c r="K11" s="67">
        <v>0</v>
      </c>
      <c r="L11" s="75">
        <f>ROUND(H11/D11*100,1)</f>
        <v>98.5</v>
      </c>
      <c r="M11" s="75">
        <f>ROUND(I11/E11*100,1)</f>
        <v>24.5</v>
      </c>
      <c r="N11" s="106">
        <f>ROUND(J11/F11*100,1)</f>
        <v>94</v>
      </c>
      <c r="O11" s="80"/>
      <c r="P11" s="70" t="s">
        <v>25</v>
      </c>
      <c r="Q11" s="11"/>
      <c r="S11" s="4" t="str">
        <f>IF(F11=SUM(D11:E11),"○","×")</f>
        <v>○</v>
      </c>
      <c r="T11" s="4" t="str">
        <f>IF(J11=SUM(H11:I11),"○","×")</f>
        <v>○</v>
      </c>
      <c r="AC11" s="63">
        <f>ROUND(H11/D11*100,1)</f>
        <v>98.5</v>
      </c>
      <c r="AD11" s="63">
        <f>ROUND(I11/E11*100,1)</f>
        <v>24.5</v>
      </c>
      <c r="AE11" s="63">
        <f>ROUND(J11/F11*100,1)</f>
        <v>94</v>
      </c>
      <c r="AF11" s="119"/>
      <c r="AG11" s="119"/>
      <c r="AH11" s="119"/>
    </row>
    <row r="12" spans="2:34" ht="34.5" customHeight="1">
      <c r="B12" s="70" t="s">
        <v>26</v>
      </c>
      <c r="C12" s="94"/>
      <c r="D12" s="98">
        <v>2501489</v>
      </c>
      <c r="E12" s="98">
        <v>217960</v>
      </c>
      <c r="F12" s="98">
        <v>2719449</v>
      </c>
      <c r="G12" s="98">
        <v>0</v>
      </c>
      <c r="H12" s="98">
        <v>2470621</v>
      </c>
      <c r="I12" s="98">
        <v>49802</v>
      </c>
      <c r="J12" s="98">
        <v>2520423</v>
      </c>
      <c r="K12" s="98">
        <v>0</v>
      </c>
      <c r="L12" s="107">
        <f aca="true" t="shared" si="0" ref="L12:L32">ROUND(H12/D12*100,1)</f>
        <v>98.8</v>
      </c>
      <c r="M12" s="107">
        <f aca="true" t="shared" si="1" ref="M12:M32">ROUND(I12/E12*100,1)</f>
        <v>22.8</v>
      </c>
      <c r="N12" s="108">
        <f aca="true" t="shared" si="2" ref="N12:N32">ROUND(J12/F12*100,1)</f>
        <v>92.7</v>
      </c>
      <c r="O12" s="85"/>
      <c r="P12" s="70" t="s">
        <v>26</v>
      </c>
      <c r="S12" s="4" t="str">
        <f aca="true" t="shared" si="3" ref="S12:S32">IF(F12=SUM(D12:E12),"○","×")</f>
        <v>○</v>
      </c>
      <c r="T12" s="4" t="str">
        <f aca="true" t="shared" si="4" ref="T12:T32">IF(J12=SUM(H12:I12),"○","×")</f>
        <v>○</v>
      </c>
      <c r="AC12" s="63">
        <f aca="true" t="shared" si="5" ref="AC12:AC32">ROUND(H12/D12*100,1)</f>
        <v>98.8</v>
      </c>
      <c r="AD12" s="63">
        <f aca="true" t="shared" si="6" ref="AD12:AD32">ROUND(I12/E12*100,1)</f>
        <v>22.8</v>
      </c>
      <c r="AE12" s="63">
        <f aca="true" t="shared" si="7" ref="AE12:AE32">ROUND(J12/F12*100,1)</f>
        <v>92.7</v>
      </c>
      <c r="AF12" s="119"/>
      <c r="AG12" s="119"/>
      <c r="AH12" s="119"/>
    </row>
    <row r="13" spans="2:34" ht="34.5" customHeight="1">
      <c r="B13" s="70" t="s">
        <v>27</v>
      </c>
      <c r="C13" s="94"/>
      <c r="D13" s="98">
        <v>2372743</v>
      </c>
      <c r="E13" s="98">
        <v>90960</v>
      </c>
      <c r="F13" s="98">
        <v>2463703</v>
      </c>
      <c r="G13" s="98">
        <v>0</v>
      </c>
      <c r="H13" s="98">
        <v>2346704</v>
      </c>
      <c r="I13" s="98">
        <v>14964</v>
      </c>
      <c r="J13" s="98">
        <v>2361668</v>
      </c>
      <c r="K13" s="98">
        <v>0</v>
      </c>
      <c r="L13" s="107">
        <f t="shared" si="0"/>
        <v>98.9</v>
      </c>
      <c r="M13" s="107">
        <f t="shared" si="1"/>
        <v>16.5</v>
      </c>
      <c r="N13" s="108">
        <f t="shared" si="2"/>
        <v>95.9</v>
      </c>
      <c r="O13" s="85"/>
      <c r="P13" s="70" t="s">
        <v>27</v>
      </c>
      <c r="S13" s="4" t="str">
        <f t="shared" si="3"/>
        <v>○</v>
      </c>
      <c r="T13" s="4" t="str">
        <f t="shared" si="4"/>
        <v>○</v>
      </c>
      <c r="AC13" s="63">
        <f t="shared" si="5"/>
        <v>98.9</v>
      </c>
      <c r="AD13" s="63">
        <f t="shared" si="6"/>
        <v>16.5</v>
      </c>
      <c r="AE13" s="63">
        <f t="shared" si="7"/>
        <v>95.9</v>
      </c>
      <c r="AF13" s="119"/>
      <c r="AG13" s="119"/>
      <c r="AH13" s="119"/>
    </row>
    <row r="14" spans="2:34" ht="34.5" customHeight="1">
      <c r="B14" s="70" t="s">
        <v>28</v>
      </c>
      <c r="C14" s="94"/>
      <c r="D14" s="98">
        <v>1629342</v>
      </c>
      <c r="E14" s="98">
        <v>116675</v>
      </c>
      <c r="F14" s="98">
        <v>1746017</v>
      </c>
      <c r="G14" s="98">
        <v>0</v>
      </c>
      <c r="H14" s="98">
        <v>1605995</v>
      </c>
      <c r="I14" s="98">
        <v>32836</v>
      </c>
      <c r="J14" s="98">
        <v>1638831</v>
      </c>
      <c r="K14" s="98">
        <v>0</v>
      </c>
      <c r="L14" s="107">
        <f t="shared" si="0"/>
        <v>98.6</v>
      </c>
      <c r="M14" s="107">
        <f t="shared" si="1"/>
        <v>28.1</v>
      </c>
      <c r="N14" s="108">
        <f t="shared" si="2"/>
        <v>93.9</v>
      </c>
      <c r="O14" s="85"/>
      <c r="P14" s="70" t="s">
        <v>28</v>
      </c>
      <c r="S14" s="4" t="str">
        <f t="shared" si="3"/>
        <v>○</v>
      </c>
      <c r="T14" s="4" t="str">
        <f t="shared" si="4"/>
        <v>○</v>
      </c>
      <c r="AC14" s="63">
        <f t="shared" si="5"/>
        <v>98.6</v>
      </c>
      <c r="AD14" s="63">
        <f t="shared" si="6"/>
        <v>28.1</v>
      </c>
      <c r="AE14" s="63">
        <f t="shared" si="7"/>
        <v>93.9</v>
      </c>
      <c r="AF14" s="119"/>
      <c r="AG14" s="119"/>
      <c r="AH14" s="119"/>
    </row>
    <row r="15" spans="2:34" ht="34.5" customHeight="1">
      <c r="B15" s="70" t="s">
        <v>29</v>
      </c>
      <c r="C15" s="94"/>
      <c r="D15" s="98">
        <v>2920004</v>
      </c>
      <c r="E15" s="98">
        <v>227111</v>
      </c>
      <c r="F15" s="98">
        <v>3147115</v>
      </c>
      <c r="G15" s="98">
        <v>0</v>
      </c>
      <c r="H15" s="98">
        <v>2872344</v>
      </c>
      <c r="I15" s="98">
        <v>98979</v>
      </c>
      <c r="J15" s="98">
        <v>2971323</v>
      </c>
      <c r="K15" s="98">
        <v>0</v>
      </c>
      <c r="L15" s="107">
        <f t="shared" si="0"/>
        <v>98.4</v>
      </c>
      <c r="M15" s="107">
        <f t="shared" si="1"/>
        <v>43.6</v>
      </c>
      <c r="N15" s="108">
        <f t="shared" si="2"/>
        <v>94.4</v>
      </c>
      <c r="O15" s="85"/>
      <c r="P15" s="70" t="s">
        <v>29</v>
      </c>
      <c r="S15" s="4" t="str">
        <f t="shared" si="3"/>
        <v>○</v>
      </c>
      <c r="T15" s="4" t="str">
        <f t="shared" si="4"/>
        <v>○</v>
      </c>
      <c r="AC15" s="63">
        <f t="shared" si="5"/>
        <v>98.4</v>
      </c>
      <c r="AD15" s="63">
        <f t="shared" si="6"/>
        <v>43.6</v>
      </c>
      <c r="AE15" s="63">
        <f t="shared" si="7"/>
        <v>94.4</v>
      </c>
      <c r="AF15" s="119"/>
      <c r="AG15" s="119"/>
      <c r="AH15" s="119"/>
    </row>
    <row r="16" spans="2:34" ht="34.5" customHeight="1">
      <c r="B16" s="70" t="s">
        <v>30</v>
      </c>
      <c r="C16" s="94"/>
      <c r="D16" s="98">
        <v>1913491</v>
      </c>
      <c r="E16" s="98">
        <v>157285</v>
      </c>
      <c r="F16" s="98">
        <v>2070776</v>
      </c>
      <c r="G16" s="98">
        <v>0</v>
      </c>
      <c r="H16" s="98">
        <v>1885468</v>
      </c>
      <c r="I16" s="98">
        <v>19611</v>
      </c>
      <c r="J16" s="98">
        <v>1905079</v>
      </c>
      <c r="K16" s="98">
        <v>0</v>
      </c>
      <c r="L16" s="107">
        <f t="shared" si="0"/>
        <v>98.5</v>
      </c>
      <c r="M16" s="107">
        <f t="shared" si="1"/>
        <v>12.5</v>
      </c>
      <c r="N16" s="108">
        <f t="shared" si="2"/>
        <v>92</v>
      </c>
      <c r="O16" s="85"/>
      <c r="P16" s="70" t="s">
        <v>30</v>
      </c>
      <c r="S16" s="4" t="str">
        <f t="shared" si="3"/>
        <v>○</v>
      </c>
      <c r="T16" s="4" t="str">
        <f t="shared" si="4"/>
        <v>○</v>
      </c>
      <c r="AC16" s="63">
        <f t="shared" si="5"/>
        <v>98.5</v>
      </c>
      <c r="AD16" s="63">
        <f t="shared" si="6"/>
        <v>12.5</v>
      </c>
      <c r="AE16" s="63">
        <f t="shared" si="7"/>
        <v>92</v>
      </c>
      <c r="AF16" s="119"/>
      <c r="AG16" s="119"/>
      <c r="AH16" s="119"/>
    </row>
    <row r="17" spans="2:34" ht="34.5" customHeight="1">
      <c r="B17" s="70" t="s">
        <v>60</v>
      </c>
      <c r="C17" s="94"/>
      <c r="D17" s="98">
        <v>2137972</v>
      </c>
      <c r="E17" s="98">
        <v>114105</v>
      </c>
      <c r="F17" s="98">
        <v>2252077</v>
      </c>
      <c r="G17" s="98">
        <v>0</v>
      </c>
      <c r="H17" s="98">
        <v>2110238</v>
      </c>
      <c r="I17" s="98">
        <v>14281</v>
      </c>
      <c r="J17" s="98">
        <v>2124519</v>
      </c>
      <c r="K17" s="98">
        <v>0</v>
      </c>
      <c r="L17" s="107">
        <f t="shared" si="0"/>
        <v>98.7</v>
      </c>
      <c r="M17" s="107">
        <f t="shared" si="1"/>
        <v>12.5</v>
      </c>
      <c r="N17" s="108">
        <f t="shared" si="2"/>
        <v>94.3</v>
      </c>
      <c r="O17" s="85"/>
      <c r="P17" s="70" t="s">
        <v>60</v>
      </c>
      <c r="S17" s="4" t="str">
        <f t="shared" si="3"/>
        <v>○</v>
      </c>
      <c r="T17" s="4" t="str">
        <f t="shared" si="4"/>
        <v>○</v>
      </c>
      <c r="AC17" s="63">
        <f t="shared" si="5"/>
        <v>98.7</v>
      </c>
      <c r="AD17" s="63">
        <f t="shared" si="6"/>
        <v>12.5</v>
      </c>
      <c r="AE17" s="63">
        <f t="shared" si="7"/>
        <v>94.3</v>
      </c>
      <c r="AF17" s="119"/>
      <c r="AG17" s="119"/>
      <c r="AH17" s="119"/>
    </row>
    <row r="18" spans="2:34" ht="34.5" customHeight="1">
      <c r="B18" s="70" t="s">
        <v>61</v>
      </c>
      <c r="C18" s="94"/>
      <c r="D18" s="98">
        <v>1963443</v>
      </c>
      <c r="E18" s="98">
        <v>120651</v>
      </c>
      <c r="F18" s="98">
        <v>2084094</v>
      </c>
      <c r="G18" s="98">
        <v>0</v>
      </c>
      <c r="H18" s="98">
        <v>1938981</v>
      </c>
      <c r="I18" s="98">
        <v>19052</v>
      </c>
      <c r="J18" s="98">
        <v>1958033</v>
      </c>
      <c r="K18" s="98">
        <v>0</v>
      </c>
      <c r="L18" s="107">
        <f t="shared" si="0"/>
        <v>98.8</v>
      </c>
      <c r="M18" s="107">
        <f t="shared" si="1"/>
        <v>15.8</v>
      </c>
      <c r="N18" s="108">
        <f t="shared" si="2"/>
        <v>94</v>
      </c>
      <c r="O18" s="85"/>
      <c r="P18" s="70" t="s">
        <v>61</v>
      </c>
      <c r="S18" s="4" t="str">
        <f t="shared" si="3"/>
        <v>○</v>
      </c>
      <c r="T18" s="4" t="str">
        <f t="shared" si="4"/>
        <v>○</v>
      </c>
      <c r="AC18" s="63">
        <f t="shared" si="5"/>
        <v>98.8</v>
      </c>
      <c r="AD18" s="63">
        <f t="shared" si="6"/>
        <v>15.8</v>
      </c>
      <c r="AE18" s="63">
        <f t="shared" si="7"/>
        <v>94</v>
      </c>
      <c r="AF18" s="119"/>
      <c r="AG18" s="119"/>
      <c r="AH18" s="119"/>
    </row>
    <row r="19" spans="2:34" ht="34.5" customHeight="1">
      <c r="B19" s="70" t="s">
        <v>62</v>
      </c>
      <c r="C19" s="94"/>
      <c r="D19" s="98">
        <v>1121621</v>
      </c>
      <c r="E19" s="98">
        <v>37902</v>
      </c>
      <c r="F19" s="98">
        <v>1159523</v>
      </c>
      <c r="G19" s="98">
        <v>0</v>
      </c>
      <c r="H19" s="98">
        <v>1112341</v>
      </c>
      <c r="I19" s="98">
        <v>7253</v>
      </c>
      <c r="J19" s="98">
        <v>1119594</v>
      </c>
      <c r="K19" s="98">
        <v>0</v>
      </c>
      <c r="L19" s="107">
        <f t="shared" si="0"/>
        <v>99.2</v>
      </c>
      <c r="M19" s="107">
        <f t="shared" si="1"/>
        <v>19.1</v>
      </c>
      <c r="N19" s="108">
        <f t="shared" si="2"/>
        <v>96.6</v>
      </c>
      <c r="O19" s="85"/>
      <c r="P19" s="70" t="s">
        <v>62</v>
      </c>
      <c r="S19" s="4" t="str">
        <f t="shared" si="3"/>
        <v>○</v>
      </c>
      <c r="T19" s="4" t="str">
        <f t="shared" si="4"/>
        <v>○</v>
      </c>
      <c r="AC19" s="63">
        <f t="shared" si="5"/>
        <v>99.2</v>
      </c>
      <c r="AD19" s="63">
        <f t="shared" si="6"/>
        <v>19.1</v>
      </c>
      <c r="AE19" s="63">
        <f t="shared" si="7"/>
        <v>96.6</v>
      </c>
      <c r="AF19" s="119"/>
      <c r="AG19" s="119"/>
      <c r="AH19" s="119"/>
    </row>
    <row r="20" spans="2:34" ht="34.5" customHeight="1">
      <c r="B20" s="70" t="s">
        <v>63</v>
      </c>
      <c r="C20" s="94"/>
      <c r="D20" s="98">
        <v>1413516</v>
      </c>
      <c r="E20" s="98">
        <v>94071</v>
      </c>
      <c r="F20" s="98">
        <v>1507587</v>
      </c>
      <c r="G20" s="98">
        <v>0</v>
      </c>
      <c r="H20" s="98">
        <v>1391777</v>
      </c>
      <c r="I20" s="98">
        <v>23731</v>
      </c>
      <c r="J20" s="98">
        <v>1415508</v>
      </c>
      <c r="K20" s="98">
        <v>0</v>
      </c>
      <c r="L20" s="107">
        <f t="shared" si="0"/>
        <v>98.5</v>
      </c>
      <c r="M20" s="107">
        <f t="shared" si="1"/>
        <v>25.2</v>
      </c>
      <c r="N20" s="108">
        <f t="shared" si="2"/>
        <v>93.9</v>
      </c>
      <c r="O20" s="85"/>
      <c r="P20" s="70" t="s">
        <v>63</v>
      </c>
      <c r="S20" s="4" t="str">
        <f t="shared" si="3"/>
        <v>○</v>
      </c>
      <c r="T20" s="4" t="str">
        <f t="shared" si="4"/>
        <v>○</v>
      </c>
      <c r="AC20" s="63">
        <f t="shared" si="5"/>
        <v>98.5</v>
      </c>
      <c r="AD20" s="63">
        <f t="shared" si="6"/>
        <v>25.2</v>
      </c>
      <c r="AE20" s="63">
        <f t="shared" si="7"/>
        <v>93.9</v>
      </c>
      <c r="AF20" s="119"/>
      <c r="AG20" s="119"/>
      <c r="AH20" s="119"/>
    </row>
    <row r="21" spans="2:34" ht="34.5" customHeight="1">
      <c r="B21" s="70" t="s">
        <v>64</v>
      </c>
      <c r="C21" s="94"/>
      <c r="D21" s="98">
        <v>1027529</v>
      </c>
      <c r="E21" s="98">
        <v>80055</v>
      </c>
      <c r="F21" s="98">
        <v>1107584</v>
      </c>
      <c r="G21" s="98">
        <v>0</v>
      </c>
      <c r="H21" s="98">
        <v>1006132</v>
      </c>
      <c r="I21" s="98">
        <v>11123</v>
      </c>
      <c r="J21" s="98">
        <v>1017255</v>
      </c>
      <c r="K21" s="98">
        <v>0</v>
      </c>
      <c r="L21" s="107">
        <f t="shared" si="0"/>
        <v>97.9</v>
      </c>
      <c r="M21" s="107">
        <f t="shared" si="1"/>
        <v>13.9</v>
      </c>
      <c r="N21" s="108">
        <f t="shared" si="2"/>
        <v>91.8</v>
      </c>
      <c r="O21" s="85"/>
      <c r="P21" s="70" t="s">
        <v>64</v>
      </c>
      <c r="S21" s="4" t="str">
        <f t="shared" si="3"/>
        <v>○</v>
      </c>
      <c r="T21" s="4" t="str">
        <f t="shared" si="4"/>
        <v>○</v>
      </c>
      <c r="AC21" s="63">
        <f t="shared" si="5"/>
        <v>97.9</v>
      </c>
      <c r="AD21" s="63">
        <f t="shared" si="6"/>
        <v>13.9</v>
      </c>
      <c r="AE21" s="63">
        <f t="shared" si="7"/>
        <v>91.8</v>
      </c>
      <c r="AF21" s="119"/>
      <c r="AG21" s="119"/>
      <c r="AH21" s="119"/>
    </row>
    <row r="22" spans="2:34" ht="34.5" customHeight="1">
      <c r="B22" s="70" t="s">
        <v>65</v>
      </c>
      <c r="C22" s="94"/>
      <c r="D22" s="98">
        <v>2152487</v>
      </c>
      <c r="E22" s="98">
        <v>66635</v>
      </c>
      <c r="F22" s="98">
        <v>2219122</v>
      </c>
      <c r="G22" s="98">
        <v>0</v>
      </c>
      <c r="H22" s="98">
        <v>2133339</v>
      </c>
      <c r="I22" s="98">
        <v>22345</v>
      </c>
      <c r="J22" s="98">
        <v>2155684</v>
      </c>
      <c r="K22" s="98">
        <v>0</v>
      </c>
      <c r="L22" s="107">
        <f t="shared" si="0"/>
        <v>99.1</v>
      </c>
      <c r="M22" s="107">
        <f t="shared" si="1"/>
        <v>33.5</v>
      </c>
      <c r="N22" s="108">
        <f t="shared" si="2"/>
        <v>97.1</v>
      </c>
      <c r="O22" s="85"/>
      <c r="P22" s="70" t="s">
        <v>65</v>
      </c>
      <c r="S22" s="4" t="str">
        <f t="shared" si="3"/>
        <v>○</v>
      </c>
      <c r="T22" s="4" t="str">
        <f t="shared" si="4"/>
        <v>○</v>
      </c>
      <c r="AC22" s="63">
        <f t="shared" si="5"/>
        <v>99.1</v>
      </c>
      <c r="AD22" s="63">
        <f t="shared" si="6"/>
        <v>33.5</v>
      </c>
      <c r="AE22" s="63">
        <f t="shared" si="7"/>
        <v>97.1</v>
      </c>
      <c r="AF22" s="119"/>
      <c r="AG22" s="119"/>
      <c r="AH22" s="119"/>
    </row>
    <row r="23" spans="2:34" ht="34.5" customHeight="1">
      <c r="B23" s="70" t="s">
        <v>66</v>
      </c>
      <c r="C23" s="94"/>
      <c r="D23" s="98">
        <v>688503</v>
      </c>
      <c r="E23" s="98">
        <v>39327</v>
      </c>
      <c r="F23" s="98">
        <v>727830</v>
      </c>
      <c r="G23" s="98">
        <v>0</v>
      </c>
      <c r="H23" s="98">
        <v>674476</v>
      </c>
      <c r="I23" s="98">
        <v>7018</v>
      </c>
      <c r="J23" s="98">
        <v>681494</v>
      </c>
      <c r="K23" s="98">
        <v>0</v>
      </c>
      <c r="L23" s="107">
        <f t="shared" si="0"/>
        <v>98</v>
      </c>
      <c r="M23" s="107">
        <f t="shared" si="1"/>
        <v>17.8</v>
      </c>
      <c r="N23" s="108">
        <f t="shared" si="2"/>
        <v>93.6</v>
      </c>
      <c r="O23" s="85"/>
      <c r="P23" s="70" t="s">
        <v>66</v>
      </c>
      <c r="S23" s="4" t="str">
        <f t="shared" si="3"/>
        <v>○</v>
      </c>
      <c r="T23" s="4" t="str">
        <f t="shared" si="4"/>
        <v>○</v>
      </c>
      <c r="AC23" s="63">
        <f t="shared" si="5"/>
        <v>98</v>
      </c>
      <c r="AD23" s="63">
        <f t="shared" si="6"/>
        <v>17.8</v>
      </c>
      <c r="AE23" s="63">
        <f t="shared" si="7"/>
        <v>93.6</v>
      </c>
      <c r="AF23" s="119"/>
      <c r="AG23" s="119"/>
      <c r="AH23" s="119"/>
    </row>
    <row r="24" spans="2:34" ht="52.5" customHeight="1">
      <c r="B24" s="71" t="s">
        <v>67</v>
      </c>
      <c r="C24" s="94"/>
      <c r="D24" s="98">
        <f aca="true" t="shared" si="8" ref="D24:K24">SUM(D11:D23)</f>
        <v>28349381</v>
      </c>
      <c r="E24" s="98">
        <f t="shared" si="8"/>
        <v>1778038</v>
      </c>
      <c r="F24" s="98">
        <f t="shared" si="8"/>
        <v>30127419</v>
      </c>
      <c r="G24" s="98">
        <f t="shared" si="8"/>
        <v>0</v>
      </c>
      <c r="H24" s="98">
        <f t="shared" si="8"/>
        <v>27955125</v>
      </c>
      <c r="I24" s="98">
        <f t="shared" si="8"/>
        <v>422756</v>
      </c>
      <c r="J24" s="98">
        <f t="shared" si="8"/>
        <v>28377881</v>
      </c>
      <c r="K24" s="98">
        <f t="shared" si="8"/>
        <v>0</v>
      </c>
      <c r="L24" s="107">
        <f t="shared" si="0"/>
        <v>98.6</v>
      </c>
      <c r="M24" s="107">
        <f t="shared" si="1"/>
        <v>23.8</v>
      </c>
      <c r="N24" s="108">
        <f t="shared" si="2"/>
        <v>94.2</v>
      </c>
      <c r="O24" s="85"/>
      <c r="P24" s="71" t="s">
        <v>67</v>
      </c>
      <c r="S24" s="4" t="str">
        <f t="shared" si="3"/>
        <v>○</v>
      </c>
      <c r="T24" s="4" t="str">
        <f t="shared" si="4"/>
        <v>○</v>
      </c>
      <c r="AC24" s="63">
        <f t="shared" si="5"/>
        <v>98.6</v>
      </c>
      <c r="AD24" s="63">
        <f t="shared" si="6"/>
        <v>23.8</v>
      </c>
      <c r="AE24" s="63">
        <f t="shared" si="7"/>
        <v>94.2</v>
      </c>
      <c r="AF24" s="119">
        <f>L24-AC24</f>
        <v>0</v>
      </c>
      <c r="AG24" s="119">
        <f>M24-AD24</f>
        <v>0</v>
      </c>
      <c r="AH24" s="119">
        <f>N24-AE24</f>
        <v>0</v>
      </c>
    </row>
    <row r="25" spans="2:34" ht="52.5" customHeight="1">
      <c r="B25" s="70" t="s">
        <v>31</v>
      </c>
      <c r="C25" s="94"/>
      <c r="D25" s="98">
        <v>521785</v>
      </c>
      <c r="E25" s="98">
        <v>20478</v>
      </c>
      <c r="F25" s="98">
        <v>542263</v>
      </c>
      <c r="G25" s="98">
        <v>0</v>
      </c>
      <c r="H25" s="98">
        <v>516507</v>
      </c>
      <c r="I25" s="98">
        <v>2841</v>
      </c>
      <c r="J25" s="98">
        <v>519348</v>
      </c>
      <c r="K25" s="98">
        <v>0</v>
      </c>
      <c r="L25" s="107">
        <f t="shared" si="0"/>
        <v>99</v>
      </c>
      <c r="M25" s="107">
        <f t="shared" si="1"/>
        <v>13.9</v>
      </c>
      <c r="N25" s="108">
        <f t="shared" si="2"/>
        <v>95.8</v>
      </c>
      <c r="O25" s="85"/>
      <c r="P25" s="70" t="s">
        <v>31</v>
      </c>
      <c r="S25" s="4" t="str">
        <f t="shared" si="3"/>
        <v>○</v>
      </c>
      <c r="T25" s="4" t="str">
        <f t="shared" si="4"/>
        <v>○</v>
      </c>
      <c r="AC25" s="63">
        <f t="shared" si="5"/>
        <v>99</v>
      </c>
      <c r="AD25" s="63">
        <f t="shared" si="6"/>
        <v>13.9</v>
      </c>
      <c r="AE25" s="63">
        <f t="shared" si="7"/>
        <v>95.8</v>
      </c>
      <c r="AF25" s="119"/>
      <c r="AG25" s="119"/>
      <c r="AH25" s="119"/>
    </row>
    <row r="26" spans="2:34" ht="34.5" customHeight="1">
      <c r="B26" s="70" t="s">
        <v>32</v>
      </c>
      <c r="C26" s="94"/>
      <c r="D26" s="98">
        <v>284419</v>
      </c>
      <c r="E26" s="98">
        <v>6722</v>
      </c>
      <c r="F26" s="98">
        <v>291141</v>
      </c>
      <c r="G26" s="98">
        <v>0</v>
      </c>
      <c r="H26" s="98">
        <v>281727</v>
      </c>
      <c r="I26" s="98">
        <v>2305</v>
      </c>
      <c r="J26" s="98">
        <v>284032</v>
      </c>
      <c r="K26" s="98">
        <v>0</v>
      </c>
      <c r="L26" s="107">
        <f t="shared" si="0"/>
        <v>99.1</v>
      </c>
      <c r="M26" s="107">
        <f t="shared" si="1"/>
        <v>34.3</v>
      </c>
      <c r="N26" s="108">
        <f t="shared" si="2"/>
        <v>97.6</v>
      </c>
      <c r="O26" s="85"/>
      <c r="P26" s="70" t="s">
        <v>32</v>
      </c>
      <c r="S26" s="4" t="str">
        <f t="shared" si="3"/>
        <v>○</v>
      </c>
      <c r="T26" s="4" t="str">
        <f t="shared" si="4"/>
        <v>○</v>
      </c>
      <c r="AC26" s="63">
        <f t="shared" si="5"/>
        <v>99.1</v>
      </c>
      <c r="AD26" s="63">
        <f t="shared" si="6"/>
        <v>34.3</v>
      </c>
      <c r="AE26" s="63">
        <f t="shared" si="7"/>
        <v>97.6</v>
      </c>
      <c r="AF26" s="119"/>
      <c r="AG26" s="119"/>
      <c r="AH26" s="119"/>
    </row>
    <row r="27" spans="2:34" ht="34.5" customHeight="1">
      <c r="B27" s="70" t="s">
        <v>71</v>
      </c>
      <c r="C27" s="94"/>
      <c r="D27" s="98">
        <v>398938</v>
      </c>
      <c r="E27" s="98">
        <v>31355</v>
      </c>
      <c r="F27" s="98">
        <v>430293</v>
      </c>
      <c r="G27" s="98">
        <v>0</v>
      </c>
      <c r="H27" s="98">
        <v>392573</v>
      </c>
      <c r="I27" s="98">
        <v>6497</v>
      </c>
      <c r="J27" s="98">
        <v>399070</v>
      </c>
      <c r="K27" s="98">
        <v>0</v>
      </c>
      <c r="L27" s="107">
        <f t="shared" si="0"/>
        <v>98.4</v>
      </c>
      <c r="M27" s="107">
        <f t="shared" si="1"/>
        <v>20.7</v>
      </c>
      <c r="N27" s="108">
        <f t="shared" si="2"/>
        <v>92.7</v>
      </c>
      <c r="O27" s="85"/>
      <c r="P27" s="70" t="s">
        <v>71</v>
      </c>
      <c r="S27" s="4" t="str">
        <f t="shared" si="3"/>
        <v>○</v>
      </c>
      <c r="T27" s="4" t="str">
        <f t="shared" si="4"/>
        <v>○</v>
      </c>
      <c r="AC27" s="63">
        <f t="shared" si="5"/>
        <v>98.4</v>
      </c>
      <c r="AD27" s="63">
        <f t="shared" si="6"/>
        <v>20.7</v>
      </c>
      <c r="AE27" s="63">
        <f t="shared" si="7"/>
        <v>92.7</v>
      </c>
      <c r="AF27" s="119"/>
      <c r="AG27" s="119"/>
      <c r="AH27" s="119"/>
    </row>
    <row r="28" spans="2:34" ht="34.5" customHeight="1">
      <c r="B28" s="70" t="s">
        <v>33</v>
      </c>
      <c r="C28" s="94"/>
      <c r="D28" s="98">
        <v>120311</v>
      </c>
      <c r="E28" s="98">
        <v>50234</v>
      </c>
      <c r="F28" s="98">
        <v>170545</v>
      </c>
      <c r="G28" s="98">
        <v>0</v>
      </c>
      <c r="H28" s="98">
        <v>102110</v>
      </c>
      <c r="I28" s="98">
        <v>15664</v>
      </c>
      <c r="J28" s="98">
        <v>117774</v>
      </c>
      <c r="K28" s="98">
        <v>0</v>
      </c>
      <c r="L28" s="107">
        <f t="shared" si="0"/>
        <v>84.9</v>
      </c>
      <c r="M28" s="107">
        <f t="shared" si="1"/>
        <v>31.2</v>
      </c>
      <c r="N28" s="108">
        <f t="shared" si="2"/>
        <v>69.1</v>
      </c>
      <c r="O28" s="85"/>
      <c r="P28" s="70" t="s">
        <v>33</v>
      </c>
      <c r="S28" s="4" t="str">
        <f t="shared" si="3"/>
        <v>○</v>
      </c>
      <c r="T28" s="4" t="str">
        <f t="shared" si="4"/>
        <v>○</v>
      </c>
      <c r="AC28" s="63">
        <f t="shared" si="5"/>
        <v>84.9</v>
      </c>
      <c r="AD28" s="63">
        <f t="shared" si="6"/>
        <v>31.2</v>
      </c>
      <c r="AE28" s="63">
        <f t="shared" si="7"/>
        <v>69.1</v>
      </c>
      <c r="AF28" s="119"/>
      <c r="AG28" s="119"/>
      <c r="AH28" s="119"/>
    </row>
    <row r="29" spans="2:34" ht="34.5" customHeight="1">
      <c r="B29" s="70" t="s">
        <v>34</v>
      </c>
      <c r="C29" s="94"/>
      <c r="D29" s="98">
        <v>95268</v>
      </c>
      <c r="E29" s="98">
        <v>7355</v>
      </c>
      <c r="F29" s="98">
        <v>102623</v>
      </c>
      <c r="G29" s="98">
        <v>0</v>
      </c>
      <c r="H29" s="98">
        <v>92416</v>
      </c>
      <c r="I29" s="98">
        <v>1442</v>
      </c>
      <c r="J29" s="98">
        <v>93858</v>
      </c>
      <c r="K29" s="98">
        <v>0</v>
      </c>
      <c r="L29" s="107">
        <f t="shared" si="0"/>
        <v>97</v>
      </c>
      <c r="M29" s="107">
        <f t="shared" si="1"/>
        <v>19.6</v>
      </c>
      <c r="N29" s="108">
        <f t="shared" si="2"/>
        <v>91.5</v>
      </c>
      <c r="O29" s="85"/>
      <c r="P29" s="70" t="s">
        <v>34</v>
      </c>
      <c r="S29" s="4" t="str">
        <f t="shared" si="3"/>
        <v>○</v>
      </c>
      <c r="T29" s="4" t="str">
        <f t="shared" si="4"/>
        <v>○</v>
      </c>
      <c r="AC29" s="63">
        <f t="shared" si="5"/>
        <v>97</v>
      </c>
      <c r="AD29" s="63">
        <f t="shared" si="6"/>
        <v>19.6</v>
      </c>
      <c r="AE29" s="63">
        <f t="shared" si="7"/>
        <v>91.5</v>
      </c>
      <c r="AF29" s="119"/>
      <c r="AG29" s="119"/>
      <c r="AH29" s="119"/>
    </row>
    <row r="30" spans="2:34" ht="34.5" customHeight="1">
      <c r="B30" s="70" t="s">
        <v>35</v>
      </c>
      <c r="C30" s="94"/>
      <c r="D30" s="98">
        <v>228663</v>
      </c>
      <c r="E30" s="98">
        <v>4375</v>
      </c>
      <c r="F30" s="98">
        <v>233038</v>
      </c>
      <c r="G30" s="98">
        <v>0</v>
      </c>
      <c r="H30" s="98">
        <v>227734</v>
      </c>
      <c r="I30" s="98">
        <v>1371</v>
      </c>
      <c r="J30" s="98">
        <v>229105</v>
      </c>
      <c r="K30" s="98">
        <v>0</v>
      </c>
      <c r="L30" s="107">
        <f t="shared" si="0"/>
        <v>99.6</v>
      </c>
      <c r="M30" s="107">
        <f t="shared" si="1"/>
        <v>31.3</v>
      </c>
      <c r="N30" s="108">
        <f t="shared" si="2"/>
        <v>98.3</v>
      </c>
      <c r="O30" s="85"/>
      <c r="P30" s="70" t="s">
        <v>35</v>
      </c>
      <c r="S30" s="4" t="str">
        <f t="shared" si="3"/>
        <v>○</v>
      </c>
      <c r="T30" s="4" t="str">
        <f t="shared" si="4"/>
        <v>○</v>
      </c>
      <c r="AC30" s="63">
        <f t="shared" si="5"/>
        <v>99.6</v>
      </c>
      <c r="AD30" s="63">
        <f t="shared" si="6"/>
        <v>31.3</v>
      </c>
      <c r="AE30" s="63">
        <f t="shared" si="7"/>
        <v>98.3</v>
      </c>
      <c r="AF30" s="119"/>
      <c r="AG30" s="119"/>
      <c r="AH30" s="119"/>
    </row>
    <row r="31" spans="2:34" ht="52.5" customHeight="1">
      <c r="B31" s="71" t="s">
        <v>68</v>
      </c>
      <c r="C31" s="94"/>
      <c r="D31" s="98">
        <f aca="true" t="shared" si="9" ref="D31:K31">SUM(D25:D30)</f>
        <v>1649384</v>
      </c>
      <c r="E31" s="98">
        <f t="shared" si="9"/>
        <v>120519</v>
      </c>
      <c r="F31" s="98">
        <f t="shared" si="9"/>
        <v>1769903</v>
      </c>
      <c r="G31" s="98">
        <f t="shared" si="9"/>
        <v>0</v>
      </c>
      <c r="H31" s="98">
        <f t="shared" si="9"/>
        <v>1613067</v>
      </c>
      <c r="I31" s="98">
        <f t="shared" si="9"/>
        <v>30120</v>
      </c>
      <c r="J31" s="98">
        <f t="shared" si="9"/>
        <v>1643187</v>
      </c>
      <c r="K31" s="98">
        <f t="shared" si="9"/>
        <v>0</v>
      </c>
      <c r="L31" s="107">
        <f t="shared" si="0"/>
        <v>97.8</v>
      </c>
      <c r="M31" s="107">
        <f t="shared" si="1"/>
        <v>25</v>
      </c>
      <c r="N31" s="108">
        <f t="shared" si="2"/>
        <v>92.8</v>
      </c>
      <c r="O31" s="85"/>
      <c r="P31" s="71" t="s">
        <v>68</v>
      </c>
      <c r="S31" s="4" t="str">
        <f t="shared" si="3"/>
        <v>○</v>
      </c>
      <c r="T31" s="4" t="str">
        <f t="shared" si="4"/>
        <v>○</v>
      </c>
      <c r="AC31" s="63">
        <f t="shared" si="5"/>
        <v>97.8</v>
      </c>
      <c r="AD31" s="63">
        <f t="shared" si="6"/>
        <v>25</v>
      </c>
      <c r="AE31" s="63">
        <f t="shared" si="7"/>
        <v>92.8</v>
      </c>
      <c r="AF31" s="119">
        <f aca="true" t="shared" si="10" ref="AF31:AH32">L31-AC31</f>
        <v>0</v>
      </c>
      <c r="AG31" s="119">
        <f t="shared" si="10"/>
        <v>0</v>
      </c>
      <c r="AH31" s="119">
        <f t="shared" si="10"/>
        <v>0</v>
      </c>
    </row>
    <row r="32" spans="2:34" ht="52.5" customHeight="1">
      <c r="B32" s="71" t="s">
        <v>69</v>
      </c>
      <c r="C32" s="94"/>
      <c r="D32" s="98">
        <f aca="true" t="shared" si="11" ref="D32:K32">D24+D31</f>
        <v>29998765</v>
      </c>
      <c r="E32" s="98">
        <f t="shared" si="11"/>
        <v>1898557</v>
      </c>
      <c r="F32" s="98">
        <f t="shared" si="11"/>
        <v>31897322</v>
      </c>
      <c r="G32" s="98">
        <f t="shared" si="11"/>
        <v>0</v>
      </c>
      <c r="H32" s="98">
        <f t="shared" si="11"/>
        <v>29568192</v>
      </c>
      <c r="I32" s="98">
        <f t="shared" si="11"/>
        <v>452876</v>
      </c>
      <c r="J32" s="98">
        <f t="shared" si="11"/>
        <v>30021068</v>
      </c>
      <c r="K32" s="98">
        <f t="shared" si="11"/>
        <v>0</v>
      </c>
      <c r="L32" s="107">
        <f t="shared" si="0"/>
        <v>98.6</v>
      </c>
      <c r="M32" s="107">
        <f t="shared" si="1"/>
        <v>23.9</v>
      </c>
      <c r="N32" s="108">
        <f t="shared" si="2"/>
        <v>94.1</v>
      </c>
      <c r="O32" s="85"/>
      <c r="P32" s="71" t="s">
        <v>69</v>
      </c>
      <c r="S32" s="4" t="str">
        <f t="shared" si="3"/>
        <v>○</v>
      </c>
      <c r="T32" s="4" t="str">
        <f t="shared" si="4"/>
        <v>○</v>
      </c>
      <c r="AC32" s="63">
        <f t="shared" si="5"/>
        <v>98.6</v>
      </c>
      <c r="AD32" s="63">
        <f t="shared" si="6"/>
        <v>23.9</v>
      </c>
      <c r="AE32" s="63">
        <f t="shared" si="7"/>
        <v>94.1</v>
      </c>
      <c r="AF32" s="119">
        <f t="shared" si="10"/>
        <v>0</v>
      </c>
      <c r="AG32" s="119">
        <f t="shared" si="10"/>
        <v>0</v>
      </c>
      <c r="AH32" s="119">
        <f t="shared" si="1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2010-01-19T02:17:24Z</cp:lastPrinted>
  <dcterms:created xsi:type="dcterms:W3CDTF">1996-12-27T11:06:01Z</dcterms:created>
  <dcterms:modified xsi:type="dcterms:W3CDTF">2013-03-28T06:00:36Z</dcterms:modified>
  <cp:category/>
  <cp:version/>
  <cp:contentType/>
  <cp:contentStatus/>
</cp:coreProperties>
</file>