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9225" windowHeight="8640" activeTab="0"/>
  </bookViews>
  <sheets>
    <sheet name="その１" sheetId="1" r:id="rId1"/>
  </sheets>
  <definedNames>
    <definedName name="_xlnm.Print_Area" localSheetId="0">'その１'!$A$1:$V$49</definedName>
  </definedNames>
  <calcPr fullCalcOnLoad="1"/>
</workbook>
</file>

<file path=xl/sharedStrings.xml><?xml version="1.0" encoding="utf-8"?>
<sst xmlns="http://schemas.openxmlformats.org/spreadsheetml/2006/main" count="131" uniqueCount="72">
  <si>
    <t>第１９表　　税 目 別 徴 収 実 績</t>
  </si>
  <si>
    <t>総　　　　　　　　括</t>
  </si>
  <si>
    <t>（単位：千円）</t>
  </si>
  <si>
    <t>調　　　　　　　　　定　　　　　　　　　済　　　　　　　　　額</t>
  </si>
  <si>
    <t>　　　　　収　　　　　　　　　　　　　入　　　　　　　　　済　　　　　　　　　額</t>
  </si>
  <si>
    <t>徴　　　　　　収　　　　　　率　　　（％）</t>
  </si>
  <si>
    <t>税　　　　目　　　　別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</si>
  <si>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</si>
  <si>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</si>
  <si>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</si>
  <si>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</si>
  <si>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</si>
  <si>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</si>
  <si>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</si>
  <si>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</si>
  <si>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</si>
  <si>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</si>
  <si>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</si>
  <si>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</si>
  <si>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</si>
  <si>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</si>
  <si>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</si>
  <si>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収入済 額</t>
  </si>
  <si>
    <t>Ｄ／Ａ×100</t>
  </si>
  <si>
    <t>Ｅ／Ｂ×100</t>
  </si>
  <si>
    <t>Ｆ／Ｃ×100</t>
  </si>
  <si>
    <t>１　法　 定 　普 　通 　税</t>
  </si>
  <si>
    <t>(1)</t>
  </si>
  <si>
    <t>ア　個  人  均  等  割</t>
  </si>
  <si>
    <t>イ　所　　　 得　　　 割</t>
  </si>
  <si>
    <t>　　上記のうち退職所得分</t>
  </si>
  <si>
    <t>ウ　法  人  均  等  割</t>
  </si>
  <si>
    <t>エ　法    人    税   割</t>
  </si>
  <si>
    <t>(2)</t>
  </si>
  <si>
    <t>固定資産税</t>
  </si>
  <si>
    <t>ア　純 固 定 資 産 税</t>
  </si>
  <si>
    <t xml:space="preserve"> ①　土              地</t>
  </si>
  <si>
    <t xml:space="preserve"> ②　家              屋</t>
  </si>
  <si>
    <t xml:space="preserve"> ③　償   却   資  産</t>
  </si>
  <si>
    <t>(3)</t>
  </si>
  <si>
    <t>軽自動車税</t>
  </si>
  <si>
    <t>(4)</t>
  </si>
  <si>
    <t>(5)</t>
  </si>
  <si>
    <t>鉱産税</t>
  </si>
  <si>
    <t>(6)</t>
  </si>
  <si>
    <t>特別土地保有税</t>
  </si>
  <si>
    <t>ア　保       有       分</t>
  </si>
  <si>
    <t>イ　取       得       分</t>
  </si>
  <si>
    <t>ウ  遊  休  土  地  分</t>
  </si>
  <si>
    <t>２　法　定　外　普　通　税</t>
  </si>
  <si>
    <t>二　目　　　   的　　　　 税</t>
  </si>
  <si>
    <t>三　旧　法　に  よ  る  税</t>
  </si>
  <si>
    <t>合             計   （一～三）</t>
  </si>
  <si>
    <t>国  民  健  康  保  険  税</t>
  </si>
  <si>
    <t>国  民  健  康  保  険  料</t>
  </si>
  <si>
    <t>イ　交　 納　 付　 金</t>
  </si>
  <si>
    <t>一　普　　　　 通　   　　税</t>
  </si>
  <si>
    <t>第２　　　５　市町税の収入状況</t>
  </si>
  <si>
    <t>市町村民税</t>
  </si>
  <si>
    <t>市町村たばこ税</t>
  </si>
  <si>
    <t>入湯税</t>
  </si>
  <si>
    <t>事業所税</t>
  </si>
  <si>
    <t>都市計画税</t>
  </si>
  <si>
    <t>ア　保       有       分</t>
  </si>
  <si>
    <t>ア 土　　　　　　　　地</t>
  </si>
  <si>
    <t>イ 家　　　　　　　　屋</t>
  </si>
  <si>
    <t>水利地益税</t>
  </si>
  <si>
    <t>共同施設税</t>
  </si>
  <si>
    <t>宅地開発税</t>
  </si>
  <si>
    <t>２　法　定　外　目　的  税</t>
  </si>
  <si>
    <t>１　法　定　目　的  税</t>
  </si>
  <si>
    <t>イ　交　　付　　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</si>
</sst>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);[Red]\(0.0\)"/>
    <numFmt numFmtId="179" formatCode="#,##0.0_ ;[Red]\-#,##0.0\ "/>
    <numFmt numFmtId="180" formatCode="0.0%"/>
    <numFmt numFmtId="181" formatCode="0.0_ "/>
    <numFmt numFmtId="182" formatCode="#,##0_ "/>
    <numFmt numFmtId="183" formatCode="_ * #,##0.0_ ;_ * \-#,##0.0_ ;_ * &quot;-&quot;?_ ;_ @_ "/>
    <numFmt numFmtId="184" formatCode="#,##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5" fillId="0" borderId="0" xfId="16" applyFont="1" applyFill="1" applyAlignment="1">
      <alignment/>
    </xf>
    <xf numFmtId="38" fontId="6" fillId="0" borderId="2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Alignment="1">
      <alignment vertical="center"/>
    </xf>
    <xf numFmtId="38" fontId="6" fillId="0" borderId="0" xfId="16" applyFont="1" applyFill="1" applyAlignment="1">
      <alignment horizontal="right"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1" xfId="16" applyFont="1" applyFill="1" applyBorder="1" applyAlignment="1">
      <alignment horizontal="distributed"/>
    </xf>
    <xf numFmtId="38" fontId="6" fillId="0" borderId="0" xfId="16" applyFont="1" applyFill="1" applyAlignment="1" quotePrefix="1">
      <alignment horizontal="center" vertical="center"/>
    </xf>
    <xf numFmtId="38" fontId="6" fillId="0" borderId="0" xfId="16" applyFont="1" applyFill="1" applyAlignment="1">
      <alignment horizontal="distributed" vertical="center"/>
    </xf>
    <xf numFmtId="38" fontId="6" fillId="0" borderId="0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centerContinuous" vertical="center"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vertical="center"/>
    </xf>
    <xf numFmtId="38" fontId="6" fillId="0" borderId="4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0" xfId="16" applyFont="1" applyFill="1" applyAlignment="1">
      <alignment horizontal="centerContinuous"/>
    </xf>
    <xf numFmtId="38" fontId="6" fillId="0" borderId="0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3" xfId="16" applyFont="1" applyFill="1" applyBorder="1" applyAlignment="1">
      <alignment horizontal="center"/>
    </xf>
    <xf numFmtId="38" fontId="8" fillId="0" borderId="0" xfId="16" applyFont="1" applyFill="1" applyAlignment="1">
      <alignment/>
    </xf>
    <xf numFmtId="38" fontId="4" fillId="0" borderId="2" xfId="16" applyFont="1" applyFill="1" applyBorder="1" applyAlignment="1">
      <alignment/>
    </xf>
    <xf numFmtId="38" fontId="4" fillId="0" borderId="0" xfId="16" applyFont="1" applyFill="1" applyAlignment="1">
      <alignment horizontal="left"/>
    </xf>
    <xf numFmtId="38" fontId="4" fillId="0" borderId="2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 horizontal="right" vertical="center"/>
    </xf>
    <xf numFmtId="38" fontId="6" fillId="0" borderId="6" xfId="16" applyFont="1" applyFill="1" applyBorder="1" applyAlignment="1">
      <alignment/>
    </xf>
    <xf numFmtId="38" fontId="6" fillId="0" borderId="0" xfId="16" applyFont="1" applyFill="1" applyBorder="1" applyAlignment="1">
      <alignment horizontal="distributed"/>
    </xf>
    <xf numFmtId="38" fontId="9" fillId="0" borderId="0" xfId="16" applyFont="1" applyFill="1" applyBorder="1" applyAlignment="1">
      <alignment vertical="center"/>
    </xf>
    <xf numFmtId="38" fontId="6" fillId="0" borderId="0" xfId="16" applyFont="1" applyFill="1" applyBorder="1" applyAlignment="1">
      <alignment horizontal="centerContinuous" vertical="center"/>
    </xf>
    <xf numFmtId="38" fontId="6" fillId="0" borderId="1" xfId="16" applyFont="1" applyFill="1" applyBorder="1" applyAlignment="1">
      <alignment horizontal="centerContinuous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center"/>
    </xf>
    <xf numFmtId="177" fontId="0" fillId="0" borderId="0" xfId="16" applyNumberFormat="1" applyFont="1" applyFill="1" applyBorder="1" applyAlignment="1">
      <alignment horizontal="center"/>
    </xf>
    <xf numFmtId="177" fontId="0" fillId="0" borderId="7" xfId="16" applyNumberFormat="1" applyFont="1" applyFill="1" applyBorder="1" applyAlignment="1">
      <alignment horizontal="center"/>
    </xf>
    <xf numFmtId="38" fontId="0" fillId="0" borderId="3" xfId="16" applyFont="1" applyFill="1" applyBorder="1" applyAlignment="1">
      <alignment horizontal="right"/>
    </xf>
    <xf numFmtId="183" fontId="4" fillId="0" borderId="0" xfId="16" applyNumberFormat="1" applyFont="1" applyFill="1" applyAlignment="1">
      <alignment horizontal="right" vertical="center"/>
    </xf>
    <xf numFmtId="183" fontId="4" fillId="0" borderId="1" xfId="16" applyNumberFormat="1" applyFont="1" applyFill="1" applyBorder="1" applyAlignment="1">
      <alignment horizontal="right" vertical="center"/>
    </xf>
    <xf numFmtId="41" fontId="4" fillId="0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38" fontId="6" fillId="0" borderId="0" xfId="16" applyFont="1" applyFill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65" zoomScaleNormal="75" zoomScaleSheetLayoutView="65" workbookViewId="0" topLeftCell="A1">
      <pane xSplit="6" ySplit="10" topLeftCell="G4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A15" sqref="AA15"/>
    </sheetView>
  </sheetViews>
  <sheetFormatPr defaultColWidth="9.00390625" defaultRowHeight="13.5"/>
  <cols>
    <col min="1" max="1" width="1.00390625" style="34" customWidth="1"/>
    <col min="2" max="3" width="1.75390625" style="34" customWidth="1"/>
    <col min="4" max="4" width="3.125" style="34" customWidth="1"/>
    <col min="5" max="5" width="16.75390625" style="42" customWidth="1"/>
    <col min="6" max="6" width="2.75390625" style="42" customWidth="1"/>
    <col min="7" max="14" width="16.25390625" style="34" customWidth="1"/>
    <col min="15" max="17" width="11.625" style="34" customWidth="1"/>
    <col min="18" max="19" width="1.75390625" style="34" customWidth="1"/>
    <col min="20" max="20" width="3.125" style="34" customWidth="1"/>
    <col min="21" max="21" width="16.75390625" style="34" customWidth="1"/>
    <col min="22" max="22" width="2.00390625" style="34" customWidth="1"/>
    <col min="23" max="16384" width="9.00390625" style="34" customWidth="1"/>
  </cols>
  <sheetData>
    <row r="1" spans="1:2" ht="14.25">
      <c r="A1" s="41"/>
      <c r="B1" s="31" t="s">
        <v>57</v>
      </c>
    </row>
    <row r="4" spans="1:22" ht="24">
      <c r="A4" s="4"/>
      <c r="B4" s="29" t="s">
        <v>0</v>
      </c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7.25">
      <c r="A5" s="4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thickBot="1">
      <c r="A6" s="33"/>
      <c r="B6" s="30"/>
      <c r="C6" s="30" t="s">
        <v>1</v>
      </c>
      <c r="D6" s="30"/>
      <c r="E6" s="30"/>
      <c r="F6" s="30"/>
      <c r="G6" s="30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 t="s">
        <v>2</v>
      </c>
    </row>
    <row r="7" spans="1:22" ht="27" customHeight="1">
      <c r="A7" s="1"/>
      <c r="B7" s="1"/>
      <c r="C7" s="1"/>
      <c r="D7" s="1"/>
      <c r="E7" s="6"/>
      <c r="F7" s="2"/>
      <c r="G7" s="17" t="s">
        <v>3</v>
      </c>
      <c r="H7" s="18"/>
      <c r="I7" s="18"/>
      <c r="J7" s="19"/>
      <c r="K7" s="20" t="s">
        <v>4</v>
      </c>
      <c r="L7" s="21"/>
      <c r="M7" s="21"/>
      <c r="N7" s="22"/>
      <c r="O7" s="17" t="s">
        <v>5</v>
      </c>
      <c r="P7" s="18"/>
      <c r="Q7" s="19"/>
      <c r="R7" s="1"/>
      <c r="S7" s="1"/>
      <c r="T7" s="1"/>
      <c r="U7" s="6"/>
      <c r="V7" s="36"/>
    </row>
    <row r="8" spans="1:22" ht="13.5">
      <c r="A8" s="1"/>
      <c r="B8" s="1"/>
      <c r="C8" s="23" t="s">
        <v>6</v>
      </c>
      <c r="D8" s="23"/>
      <c r="E8" s="24"/>
      <c r="F8" s="3"/>
      <c r="G8" s="3"/>
      <c r="H8" s="3"/>
      <c r="I8" s="3"/>
      <c r="J8" s="2" t="s">
        <v>7</v>
      </c>
      <c r="K8" s="3"/>
      <c r="L8" s="3"/>
      <c r="M8" s="3"/>
      <c r="N8" s="2" t="s">
        <v>7</v>
      </c>
      <c r="O8" s="3"/>
      <c r="P8" s="3"/>
      <c r="Q8" s="3"/>
      <c r="R8" s="1"/>
      <c r="S8" s="23" t="s">
        <v>6</v>
      </c>
      <c r="T8" s="23"/>
      <c r="U8" s="24"/>
      <c r="V8" s="25"/>
    </row>
    <row r="9" spans="1:22" s="42" customFormat="1" ht="13.5">
      <c r="A9" s="26"/>
      <c r="B9" s="26"/>
      <c r="C9" s="26"/>
      <c r="D9" s="26"/>
      <c r="E9" s="6"/>
      <c r="F9" s="2"/>
      <c r="G9" s="3" t="s">
        <v>8</v>
      </c>
      <c r="H9" s="3" t="s">
        <v>9</v>
      </c>
      <c r="I9" s="3" t="s">
        <v>10</v>
      </c>
      <c r="J9" s="3" t="s">
        <v>11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26"/>
      <c r="S9" s="26"/>
      <c r="T9" s="26"/>
      <c r="U9" s="6"/>
      <c r="V9" s="6"/>
    </row>
    <row r="10" spans="1:22" ht="14.25" thickBot="1">
      <c r="A10" s="5"/>
      <c r="B10" s="5"/>
      <c r="C10" s="5"/>
      <c r="D10" s="5"/>
      <c r="E10" s="7"/>
      <c r="F10" s="8"/>
      <c r="G10" s="27" t="s">
        <v>15</v>
      </c>
      <c r="H10" s="27" t="s">
        <v>16</v>
      </c>
      <c r="I10" s="27" t="s">
        <v>17</v>
      </c>
      <c r="J10" s="28" t="s">
        <v>18</v>
      </c>
      <c r="K10" s="27" t="s">
        <v>19</v>
      </c>
      <c r="L10" s="27" t="s">
        <v>20</v>
      </c>
      <c r="M10" s="27" t="s">
        <v>21</v>
      </c>
      <c r="N10" s="28" t="s">
        <v>22</v>
      </c>
      <c r="O10" s="28" t="s">
        <v>23</v>
      </c>
      <c r="P10" s="28" t="s">
        <v>24</v>
      </c>
      <c r="Q10" s="28" t="s">
        <v>25</v>
      </c>
      <c r="R10" s="5"/>
      <c r="S10" s="5"/>
      <c r="T10" s="5"/>
      <c r="U10" s="7"/>
      <c r="V10" s="7"/>
    </row>
    <row r="11" spans="1:22" ht="18.75" customHeight="1">
      <c r="A11" s="9"/>
      <c r="B11" s="9"/>
      <c r="C11" s="9"/>
      <c r="D11" s="9"/>
      <c r="E11" s="6"/>
      <c r="F11" s="2"/>
      <c r="G11" s="43"/>
      <c r="H11" s="43"/>
      <c r="I11" s="43"/>
      <c r="J11" s="44"/>
      <c r="K11" s="43"/>
      <c r="L11" s="43"/>
      <c r="M11" s="43"/>
      <c r="N11" s="44"/>
      <c r="O11" s="45"/>
      <c r="P11" s="45"/>
      <c r="Q11" s="46"/>
      <c r="R11" s="9"/>
      <c r="S11" s="9"/>
      <c r="T11" s="9"/>
      <c r="U11" s="6"/>
      <c r="V11" s="6"/>
    </row>
    <row r="12" spans="1:22" ht="21.75" customHeight="1">
      <c r="A12" s="1"/>
      <c r="B12" s="10" t="s">
        <v>56</v>
      </c>
      <c r="C12" s="11"/>
      <c r="D12" s="11"/>
      <c r="E12" s="12"/>
      <c r="F12" s="13"/>
      <c r="G12" s="35">
        <f aca="true" t="shared" si="0" ref="G12:N12">G13+G33</f>
        <v>203503523</v>
      </c>
      <c r="H12" s="35">
        <f>H13+H33</f>
        <v>11219796</v>
      </c>
      <c r="I12" s="35">
        <f>I13+I33</f>
        <v>214723319</v>
      </c>
      <c r="J12" s="35">
        <f t="shared" si="0"/>
        <v>2761515</v>
      </c>
      <c r="K12" s="35">
        <f t="shared" si="0"/>
        <v>200991769</v>
      </c>
      <c r="L12" s="35">
        <f t="shared" si="0"/>
        <v>2539439</v>
      </c>
      <c r="M12" s="35">
        <f>M13+M33</f>
        <v>203531208</v>
      </c>
      <c r="N12" s="35">
        <f t="shared" si="0"/>
        <v>2767909</v>
      </c>
      <c r="O12" s="48">
        <f>K12/G12*100</f>
        <v>98.76574421760748</v>
      </c>
      <c r="P12" s="48">
        <f>L12/H12*100</f>
        <v>22.633557686788603</v>
      </c>
      <c r="Q12" s="49">
        <f>M12/I12*100</f>
        <v>94.78765927607517</v>
      </c>
      <c r="R12" s="10" t="s">
        <v>56</v>
      </c>
      <c r="S12" s="11"/>
      <c r="T12" s="11"/>
      <c r="U12" s="12"/>
      <c r="V12" s="37"/>
    </row>
    <row r="13" spans="1:22" ht="21.75" customHeight="1">
      <c r="A13" s="1"/>
      <c r="B13" s="11"/>
      <c r="C13" s="10" t="s">
        <v>26</v>
      </c>
      <c r="D13" s="11"/>
      <c r="E13" s="12"/>
      <c r="F13" s="13"/>
      <c r="G13" s="35">
        <f aca="true" t="shared" si="1" ref="G13:N13">G14+G20+G26+G27+G28+G29</f>
        <v>203503523</v>
      </c>
      <c r="H13" s="35">
        <f>H14+H20+H26+H27+H28+H29</f>
        <v>11219796</v>
      </c>
      <c r="I13" s="35">
        <f>I14+I20+I26+I27+I28+I29</f>
        <v>214723319</v>
      </c>
      <c r="J13" s="35">
        <f t="shared" si="1"/>
        <v>2761515</v>
      </c>
      <c r="K13" s="35">
        <f t="shared" si="1"/>
        <v>200991769</v>
      </c>
      <c r="L13" s="35">
        <f t="shared" si="1"/>
        <v>2539439</v>
      </c>
      <c r="M13" s="35">
        <f>M14+M20+M26+M27+M28+M29</f>
        <v>203531208</v>
      </c>
      <c r="N13" s="35">
        <f t="shared" si="1"/>
        <v>2767909</v>
      </c>
      <c r="O13" s="48">
        <f aca="true" t="shared" si="2" ref="O13:O31">K13/G13*100</f>
        <v>98.76574421760748</v>
      </c>
      <c r="P13" s="48">
        <f aca="true" t="shared" si="3" ref="P13:P48">L13/H13*100</f>
        <v>22.633557686788603</v>
      </c>
      <c r="Q13" s="49">
        <f aca="true" t="shared" si="4" ref="Q13:Q48">M13/I13*100</f>
        <v>94.78765927607517</v>
      </c>
      <c r="R13" s="11"/>
      <c r="S13" s="10" t="s">
        <v>26</v>
      </c>
      <c r="T13" s="11"/>
      <c r="U13" s="12"/>
      <c r="V13" s="37"/>
    </row>
    <row r="14" spans="1:22" ht="21.75" customHeight="1">
      <c r="A14" s="1"/>
      <c r="B14" s="11"/>
      <c r="C14" s="11"/>
      <c r="D14" s="14" t="s">
        <v>27</v>
      </c>
      <c r="E14" s="15" t="s">
        <v>58</v>
      </c>
      <c r="F14" s="13"/>
      <c r="G14" s="35">
        <f>G15+G16+G18+G19</f>
        <v>92967828</v>
      </c>
      <c r="H14" s="35">
        <f aca="true" t="shared" si="5" ref="H14:N14">H15+H16+H18+H19</f>
        <v>4990543</v>
      </c>
      <c r="I14" s="35">
        <f>I15+I16+I18+I19</f>
        <v>97958371</v>
      </c>
      <c r="J14" s="35">
        <f t="shared" si="5"/>
        <v>2761515</v>
      </c>
      <c r="K14" s="35">
        <f t="shared" si="5"/>
        <v>91863139</v>
      </c>
      <c r="L14" s="35">
        <f t="shared" si="5"/>
        <v>1069644</v>
      </c>
      <c r="M14" s="35">
        <f>M15+M16+M18+M19</f>
        <v>92932783</v>
      </c>
      <c r="N14" s="35">
        <f t="shared" si="5"/>
        <v>2767909</v>
      </c>
      <c r="O14" s="48">
        <f t="shared" si="2"/>
        <v>98.81175130820525</v>
      </c>
      <c r="P14" s="48">
        <f t="shared" si="3"/>
        <v>21.433419169016275</v>
      </c>
      <c r="Q14" s="49">
        <f t="shared" si="4"/>
        <v>94.86966968856598</v>
      </c>
      <c r="R14" s="11"/>
      <c r="S14" s="11"/>
      <c r="T14" s="14" t="s">
        <v>27</v>
      </c>
      <c r="U14" s="15" t="s">
        <v>58</v>
      </c>
      <c r="V14" s="37"/>
    </row>
    <row r="15" spans="1:22" ht="21.75" customHeight="1">
      <c r="A15" s="1"/>
      <c r="B15" s="11"/>
      <c r="C15" s="11"/>
      <c r="D15" s="11"/>
      <c r="E15" s="16" t="s">
        <v>28</v>
      </c>
      <c r="F15" s="13"/>
      <c r="G15" s="50">
        <v>1926534</v>
      </c>
      <c r="H15" s="50">
        <v>117889</v>
      </c>
      <c r="I15" s="50">
        <v>2044423</v>
      </c>
      <c r="J15" s="50">
        <v>0</v>
      </c>
      <c r="K15" s="50">
        <v>1895453</v>
      </c>
      <c r="L15" s="50">
        <v>25227</v>
      </c>
      <c r="M15" s="50">
        <v>1920680</v>
      </c>
      <c r="N15" s="50">
        <v>0</v>
      </c>
      <c r="O15" s="48">
        <f t="shared" si="2"/>
        <v>98.38668821832368</v>
      </c>
      <c r="P15" s="48">
        <f t="shared" si="3"/>
        <v>21.398943073569203</v>
      </c>
      <c r="Q15" s="49">
        <f t="shared" si="4"/>
        <v>93.94728977320251</v>
      </c>
      <c r="R15" s="11"/>
      <c r="S15" s="11"/>
      <c r="T15" s="11"/>
      <c r="U15" s="16" t="s">
        <v>28</v>
      </c>
      <c r="V15" s="37"/>
    </row>
    <row r="16" spans="1:22" ht="21.75" customHeight="1">
      <c r="A16" s="1"/>
      <c r="B16" s="11"/>
      <c r="C16" s="11"/>
      <c r="D16" s="11"/>
      <c r="E16" s="16" t="s">
        <v>29</v>
      </c>
      <c r="F16" s="13"/>
      <c r="G16" s="50">
        <v>67941812</v>
      </c>
      <c r="H16" s="50">
        <v>4595483</v>
      </c>
      <c r="I16" s="50">
        <v>72537295</v>
      </c>
      <c r="J16" s="50">
        <v>0</v>
      </c>
      <c r="K16" s="50">
        <v>66834300</v>
      </c>
      <c r="L16" s="50">
        <v>997284</v>
      </c>
      <c r="M16" s="50">
        <v>67831584</v>
      </c>
      <c r="N16" s="50">
        <v>0</v>
      </c>
      <c r="O16" s="48">
        <f t="shared" si="2"/>
        <v>98.36991100561168</v>
      </c>
      <c r="P16" s="48">
        <f t="shared" si="3"/>
        <v>21.701396784625253</v>
      </c>
      <c r="Q16" s="49">
        <f t="shared" si="4"/>
        <v>93.51270129386545</v>
      </c>
      <c r="R16" s="11"/>
      <c r="S16" s="11"/>
      <c r="T16" s="11"/>
      <c r="U16" s="16" t="s">
        <v>29</v>
      </c>
      <c r="V16" s="37"/>
    </row>
    <row r="17" spans="1:22" ht="21.75" customHeight="1">
      <c r="A17" s="1"/>
      <c r="B17" s="11"/>
      <c r="C17" s="11"/>
      <c r="D17" s="11"/>
      <c r="E17" s="38" t="s">
        <v>30</v>
      </c>
      <c r="F17" s="13"/>
      <c r="G17" s="50">
        <v>800839</v>
      </c>
      <c r="H17" s="50">
        <v>0</v>
      </c>
      <c r="I17" s="50">
        <v>800839</v>
      </c>
      <c r="J17" s="50">
        <v>0</v>
      </c>
      <c r="K17" s="50">
        <v>800839</v>
      </c>
      <c r="L17" s="50">
        <v>0</v>
      </c>
      <c r="M17" s="50">
        <v>800839</v>
      </c>
      <c r="N17" s="50">
        <v>0</v>
      </c>
      <c r="O17" s="48">
        <f>K17/G17*100</f>
        <v>100</v>
      </c>
      <c r="P17" s="48">
        <v>0</v>
      </c>
      <c r="Q17" s="49">
        <f>M17/I17*100</f>
        <v>100</v>
      </c>
      <c r="R17" s="11"/>
      <c r="S17" s="11"/>
      <c r="T17" s="11"/>
      <c r="U17" s="38" t="s">
        <v>30</v>
      </c>
      <c r="V17" s="37"/>
    </row>
    <row r="18" spans="1:22" ht="21.75" customHeight="1">
      <c r="A18" s="1"/>
      <c r="B18" s="11"/>
      <c r="C18" s="11"/>
      <c r="D18" s="11"/>
      <c r="E18" s="16" t="s">
        <v>31</v>
      </c>
      <c r="F18" s="13"/>
      <c r="G18" s="50">
        <v>3950129</v>
      </c>
      <c r="H18" s="50">
        <v>67621</v>
      </c>
      <c r="I18" s="50">
        <v>4017750</v>
      </c>
      <c r="J18" s="50">
        <v>13360</v>
      </c>
      <c r="K18" s="50">
        <v>3942991</v>
      </c>
      <c r="L18" s="50">
        <v>12279</v>
      </c>
      <c r="M18" s="50">
        <v>3955270</v>
      </c>
      <c r="N18" s="50">
        <v>13280</v>
      </c>
      <c r="O18" s="48">
        <f t="shared" si="2"/>
        <v>99.81929704067892</v>
      </c>
      <c r="P18" s="48">
        <f t="shared" si="3"/>
        <v>18.15856021058547</v>
      </c>
      <c r="Q18" s="49">
        <f t="shared" si="4"/>
        <v>98.44490075290896</v>
      </c>
      <c r="R18" s="11"/>
      <c r="S18" s="11"/>
      <c r="T18" s="11"/>
      <c r="U18" s="16" t="s">
        <v>31</v>
      </c>
      <c r="V18" s="37"/>
    </row>
    <row r="19" spans="1:22" ht="21.75" customHeight="1">
      <c r="A19" s="1"/>
      <c r="B19" s="11"/>
      <c r="C19" s="11"/>
      <c r="D19" s="11"/>
      <c r="E19" s="16" t="s">
        <v>32</v>
      </c>
      <c r="F19" s="3"/>
      <c r="G19" s="50">
        <v>19149353</v>
      </c>
      <c r="H19" s="50">
        <v>209550</v>
      </c>
      <c r="I19" s="50">
        <v>19358903</v>
      </c>
      <c r="J19" s="50">
        <v>2748155</v>
      </c>
      <c r="K19" s="50">
        <v>19190395</v>
      </c>
      <c r="L19" s="50">
        <v>34854</v>
      </c>
      <c r="M19" s="50">
        <v>19225249</v>
      </c>
      <c r="N19" s="50">
        <v>2754629</v>
      </c>
      <c r="O19" s="48">
        <f t="shared" si="2"/>
        <v>100.21432577904852</v>
      </c>
      <c r="P19" s="48">
        <f t="shared" si="3"/>
        <v>16.63278453829635</v>
      </c>
      <c r="Q19" s="49">
        <f t="shared" si="4"/>
        <v>99.30959930942367</v>
      </c>
      <c r="R19" s="11"/>
      <c r="S19" s="11"/>
      <c r="T19" s="11"/>
      <c r="U19" s="16" t="s">
        <v>32</v>
      </c>
      <c r="V19" s="25"/>
    </row>
    <row r="20" spans="1:22" ht="21.75" customHeight="1">
      <c r="A20" s="1"/>
      <c r="B20" s="11"/>
      <c r="C20" s="11"/>
      <c r="D20" s="14" t="s">
        <v>33</v>
      </c>
      <c r="E20" s="12" t="s">
        <v>34</v>
      </c>
      <c r="F20" s="13"/>
      <c r="G20" s="35">
        <f aca="true" t="shared" si="6" ref="G20:N20">G21+G25</f>
        <v>98623044</v>
      </c>
      <c r="H20" s="35">
        <f t="shared" si="6"/>
        <v>5940552</v>
      </c>
      <c r="I20" s="35">
        <f t="shared" si="6"/>
        <v>104563596</v>
      </c>
      <c r="J20" s="35">
        <f t="shared" si="6"/>
        <v>0</v>
      </c>
      <c r="K20" s="35">
        <f t="shared" si="6"/>
        <v>97278554</v>
      </c>
      <c r="L20" s="35">
        <f t="shared" si="6"/>
        <v>1425872</v>
      </c>
      <c r="M20" s="35">
        <f t="shared" si="6"/>
        <v>98704426</v>
      </c>
      <c r="N20" s="35">
        <f t="shared" si="6"/>
        <v>0</v>
      </c>
      <c r="O20" s="48">
        <f t="shared" si="2"/>
        <v>98.6367384888262</v>
      </c>
      <c r="P20" s="48">
        <f t="shared" si="3"/>
        <v>24.00234860329478</v>
      </c>
      <c r="Q20" s="49">
        <f t="shared" si="4"/>
        <v>94.39654887155947</v>
      </c>
      <c r="R20" s="11"/>
      <c r="S20" s="11"/>
      <c r="T20" s="14" t="s">
        <v>33</v>
      </c>
      <c r="U20" s="12" t="s">
        <v>34</v>
      </c>
      <c r="V20" s="37"/>
    </row>
    <row r="21" spans="1:22" ht="21.75" customHeight="1">
      <c r="A21" s="1"/>
      <c r="B21" s="11"/>
      <c r="C21" s="11"/>
      <c r="D21" s="11"/>
      <c r="E21" s="16" t="s">
        <v>35</v>
      </c>
      <c r="F21" s="13"/>
      <c r="G21" s="35">
        <f>G22+G23+G24</f>
        <v>98311121</v>
      </c>
      <c r="H21" s="35">
        <f aca="true" t="shared" si="7" ref="H21:M21">H22+H23+H24</f>
        <v>5940552</v>
      </c>
      <c r="I21" s="35">
        <f t="shared" si="7"/>
        <v>104251673</v>
      </c>
      <c r="J21" s="35">
        <f t="shared" si="7"/>
        <v>0</v>
      </c>
      <c r="K21" s="35">
        <f t="shared" si="7"/>
        <v>96966631</v>
      </c>
      <c r="L21" s="35">
        <f t="shared" si="7"/>
        <v>1425872</v>
      </c>
      <c r="M21" s="35">
        <f t="shared" si="7"/>
        <v>98392503</v>
      </c>
      <c r="N21" s="35">
        <f>N22+N23+N24</f>
        <v>0</v>
      </c>
      <c r="O21" s="48">
        <f t="shared" si="2"/>
        <v>98.63241311224597</v>
      </c>
      <c r="P21" s="48">
        <f t="shared" si="3"/>
        <v>24.00234860329478</v>
      </c>
      <c r="Q21" s="49">
        <f t="shared" si="4"/>
        <v>94.37978323858648</v>
      </c>
      <c r="R21" s="11"/>
      <c r="S21" s="11"/>
      <c r="T21" s="11"/>
      <c r="U21" s="16" t="s">
        <v>35</v>
      </c>
      <c r="V21" s="37"/>
    </row>
    <row r="22" spans="1:22" ht="21.75" customHeight="1">
      <c r="A22" s="1"/>
      <c r="B22" s="11"/>
      <c r="C22" s="11"/>
      <c r="D22" s="11"/>
      <c r="E22" s="39" t="s">
        <v>36</v>
      </c>
      <c r="F22" s="40"/>
      <c r="G22" s="50">
        <v>29998765</v>
      </c>
      <c r="H22" s="50">
        <v>1898557</v>
      </c>
      <c r="I22" s="50">
        <v>31897322</v>
      </c>
      <c r="J22" s="50">
        <v>0</v>
      </c>
      <c r="K22" s="50">
        <v>29568192</v>
      </c>
      <c r="L22" s="50">
        <v>452876</v>
      </c>
      <c r="M22" s="51">
        <v>30021068</v>
      </c>
      <c r="N22" s="50">
        <v>0</v>
      </c>
      <c r="O22" s="48">
        <f t="shared" si="2"/>
        <v>98.56469758005038</v>
      </c>
      <c r="P22" s="48">
        <f t="shared" si="3"/>
        <v>23.85369520114487</v>
      </c>
      <c r="Q22" s="49">
        <f t="shared" si="4"/>
        <v>94.11783221174493</v>
      </c>
      <c r="R22" s="11"/>
      <c r="S22" s="11"/>
      <c r="T22" s="11"/>
      <c r="U22" s="39" t="s">
        <v>36</v>
      </c>
      <c r="V22" s="24"/>
    </row>
    <row r="23" spans="1:22" ht="21.75" customHeight="1">
      <c r="A23" s="1"/>
      <c r="B23" s="11"/>
      <c r="C23" s="11"/>
      <c r="D23" s="11"/>
      <c r="E23" s="39" t="s">
        <v>37</v>
      </c>
      <c r="F23" s="40"/>
      <c r="G23" s="50">
        <v>44727088</v>
      </c>
      <c r="H23" s="50">
        <v>2803252</v>
      </c>
      <c r="I23" s="50">
        <v>47530340</v>
      </c>
      <c r="J23" s="50">
        <v>0</v>
      </c>
      <c r="K23" s="50">
        <v>44088748</v>
      </c>
      <c r="L23" s="50">
        <v>680077</v>
      </c>
      <c r="M23" s="50">
        <v>44768825</v>
      </c>
      <c r="N23" s="50">
        <v>0</v>
      </c>
      <c r="O23" s="48">
        <f t="shared" si="2"/>
        <v>98.57281117876487</v>
      </c>
      <c r="P23" s="48">
        <f t="shared" si="3"/>
        <v>24.260287694434894</v>
      </c>
      <c r="Q23" s="49">
        <f t="shared" si="4"/>
        <v>94.18999527459724</v>
      </c>
      <c r="R23" s="11"/>
      <c r="S23" s="11"/>
      <c r="T23" s="11"/>
      <c r="U23" s="39" t="s">
        <v>37</v>
      </c>
      <c r="V23" s="24"/>
    </row>
    <row r="24" spans="1:22" ht="21.75" customHeight="1">
      <c r="A24" s="1"/>
      <c r="B24" s="11"/>
      <c r="C24" s="11"/>
      <c r="D24" s="11"/>
      <c r="E24" s="39" t="s">
        <v>38</v>
      </c>
      <c r="F24" s="40"/>
      <c r="G24" s="50">
        <v>23585268</v>
      </c>
      <c r="H24" s="50">
        <v>1238743</v>
      </c>
      <c r="I24" s="50">
        <v>24824011</v>
      </c>
      <c r="J24" s="50">
        <v>0</v>
      </c>
      <c r="K24" s="50">
        <v>23309691</v>
      </c>
      <c r="L24" s="50">
        <v>292919</v>
      </c>
      <c r="M24" s="50">
        <v>23602610</v>
      </c>
      <c r="N24" s="50">
        <v>0</v>
      </c>
      <c r="O24" s="48">
        <f t="shared" si="2"/>
        <v>98.83157147080118</v>
      </c>
      <c r="P24" s="48">
        <f t="shared" si="3"/>
        <v>23.64647065614094</v>
      </c>
      <c r="Q24" s="49">
        <f t="shared" si="4"/>
        <v>95.0797596730037</v>
      </c>
      <c r="R24" s="11"/>
      <c r="S24" s="11"/>
      <c r="T24" s="11"/>
      <c r="U24" s="39" t="s">
        <v>38</v>
      </c>
      <c r="V24" s="24"/>
    </row>
    <row r="25" spans="1:22" ht="21.75" customHeight="1">
      <c r="A25" s="1"/>
      <c r="B25" s="11"/>
      <c r="C25" s="11"/>
      <c r="D25" s="11"/>
      <c r="E25" s="16" t="s">
        <v>71</v>
      </c>
      <c r="F25" s="13"/>
      <c r="G25" s="35">
        <v>311923</v>
      </c>
      <c r="H25" s="35">
        <v>0</v>
      </c>
      <c r="I25" s="35">
        <v>311923</v>
      </c>
      <c r="J25" s="35">
        <v>0</v>
      </c>
      <c r="K25" s="35">
        <v>311923</v>
      </c>
      <c r="L25" s="35">
        <v>0</v>
      </c>
      <c r="M25" s="35">
        <v>311923</v>
      </c>
      <c r="N25" s="35">
        <v>0</v>
      </c>
      <c r="O25" s="48">
        <f t="shared" si="2"/>
        <v>100</v>
      </c>
      <c r="P25" s="48">
        <v>0</v>
      </c>
      <c r="Q25" s="49">
        <f t="shared" si="4"/>
        <v>100</v>
      </c>
      <c r="R25" s="11"/>
      <c r="S25" s="11"/>
      <c r="T25" s="11"/>
      <c r="U25" s="16" t="s">
        <v>55</v>
      </c>
      <c r="V25" s="37"/>
    </row>
    <row r="26" spans="1:22" ht="21.75" customHeight="1">
      <c r="A26" s="1"/>
      <c r="B26" s="11"/>
      <c r="C26" s="11"/>
      <c r="D26" s="14" t="s">
        <v>39</v>
      </c>
      <c r="E26" s="12" t="s">
        <v>40</v>
      </c>
      <c r="F26" s="13"/>
      <c r="G26" s="50">
        <v>2653481</v>
      </c>
      <c r="H26" s="50">
        <v>228320</v>
      </c>
      <c r="I26" s="50">
        <v>2881801</v>
      </c>
      <c r="J26" s="50">
        <v>0</v>
      </c>
      <c r="K26" s="50">
        <v>2592359</v>
      </c>
      <c r="L26" s="50">
        <v>43856</v>
      </c>
      <c r="M26" s="50">
        <v>2636215</v>
      </c>
      <c r="N26" s="50">
        <v>0</v>
      </c>
      <c r="O26" s="48">
        <f t="shared" si="2"/>
        <v>97.69653523051419</v>
      </c>
      <c r="P26" s="48">
        <f t="shared" si="3"/>
        <v>19.20812894183602</v>
      </c>
      <c r="Q26" s="49">
        <f t="shared" si="4"/>
        <v>91.47803751889877</v>
      </c>
      <c r="R26" s="11"/>
      <c r="S26" s="11"/>
      <c r="T26" s="14" t="s">
        <v>39</v>
      </c>
      <c r="U26" s="12" t="s">
        <v>40</v>
      </c>
      <c r="V26" s="37"/>
    </row>
    <row r="27" spans="1:22" ht="21.75" customHeight="1">
      <c r="A27" s="1"/>
      <c r="B27" s="11"/>
      <c r="C27" s="11"/>
      <c r="D27" s="14" t="s">
        <v>41</v>
      </c>
      <c r="E27" s="12" t="s">
        <v>59</v>
      </c>
      <c r="F27" s="13"/>
      <c r="G27" s="50">
        <v>9232598</v>
      </c>
      <c r="H27" s="50">
        <v>252</v>
      </c>
      <c r="I27" s="50">
        <v>9232850</v>
      </c>
      <c r="J27" s="50">
        <v>0</v>
      </c>
      <c r="K27" s="50">
        <v>9232598</v>
      </c>
      <c r="L27" s="50">
        <v>0</v>
      </c>
      <c r="M27" s="50">
        <v>9232598</v>
      </c>
      <c r="N27" s="50">
        <v>0</v>
      </c>
      <c r="O27" s="48">
        <f t="shared" si="2"/>
        <v>100</v>
      </c>
      <c r="P27" s="48">
        <v>0</v>
      </c>
      <c r="Q27" s="49">
        <f t="shared" si="4"/>
        <v>99.99727061524881</v>
      </c>
      <c r="R27" s="11"/>
      <c r="S27" s="11"/>
      <c r="T27" s="14" t="s">
        <v>41</v>
      </c>
      <c r="U27" s="12" t="s">
        <v>59</v>
      </c>
      <c r="V27" s="37"/>
    </row>
    <row r="28" spans="1:22" ht="21.75" customHeight="1">
      <c r="A28" s="1"/>
      <c r="B28" s="11"/>
      <c r="C28" s="11"/>
      <c r="D28" s="14" t="s">
        <v>42</v>
      </c>
      <c r="E28" s="12" t="s">
        <v>43</v>
      </c>
      <c r="F28" s="13"/>
      <c r="G28" s="50">
        <v>5407</v>
      </c>
      <c r="H28" s="50">
        <v>0</v>
      </c>
      <c r="I28" s="50">
        <v>5407</v>
      </c>
      <c r="J28" s="50">
        <v>0</v>
      </c>
      <c r="K28" s="50">
        <v>5407</v>
      </c>
      <c r="L28" s="50">
        <v>0</v>
      </c>
      <c r="M28" s="50">
        <v>5407</v>
      </c>
      <c r="N28" s="50">
        <v>0</v>
      </c>
      <c r="O28" s="48">
        <f t="shared" si="2"/>
        <v>100</v>
      </c>
      <c r="P28" s="48">
        <v>0</v>
      </c>
      <c r="Q28" s="49">
        <f t="shared" si="4"/>
        <v>100</v>
      </c>
      <c r="R28" s="11"/>
      <c r="S28" s="11"/>
      <c r="T28" s="14" t="s">
        <v>42</v>
      </c>
      <c r="U28" s="12" t="s">
        <v>43</v>
      </c>
      <c r="V28" s="37"/>
    </row>
    <row r="29" spans="1:22" ht="21.75" customHeight="1">
      <c r="A29" s="1"/>
      <c r="B29" s="11"/>
      <c r="C29" s="11"/>
      <c r="D29" s="14" t="s">
        <v>44</v>
      </c>
      <c r="E29" s="12" t="s">
        <v>45</v>
      </c>
      <c r="F29" s="13"/>
      <c r="G29" s="35">
        <f>G30+G31+G32</f>
        <v>21165</v>
      </c>
      <c r="H29" s="35">
        <f aca="true" t="shared" si="8" ref="H29:N29">H30+H31+H32</f>
        <v>60129</v>
      </c>
      <c r="I29" s="35">
        <f t="shared" si="8"/>
        <v>81294</v>
      </c>
      <c r="J29" s="35">
        <f t="shared" si="8"/>
        <v>0</v>
      </c>
      <c r="K29" s="35">
        <f t="shared" si="8"/>
        <v>19712</v>
      </c>
      <c r="L29" s="35">
        <f t="shared" si="8"/>
        <v>67</v>
      </c>
      <c r="M29" s="35">
        <f t="shared" si="8"/>
        <v>19779</v>
      </c>
      <c r="N29" s="35">
        <f t="shared" si="8"/>
        <v>0</v>
      </c>
      <c r="O29" s="48">
        <f t="shared" si="2"/>
        <v>93.13489251122135</v>
      </c>
      <c r="P29" s="48">
        <f t="shared" si="3"/>
        <v>0.11142709840509571</v>
      </c>
      <c r="Q29" s="49">
        <f t="shared" si="4"/>
        <v>24.33020887150343</v>
      </c>
      <c r="R29" s="11"/>
      <c r="S29" s="11"/>
      <c r="T29" s="14" t="s">
        <v>44</v>
      </c>
      <c r="U29" s="12" t="s">
        <v>45</v>
      </c>
      <c r="V29" s="37"/>
    </row>
    <row r="30" spans="1:22" ht="21.75" customHeight="1">
      <c r="A30" s="1"/>
      <c r="B30" s="11"/>
      <c r="C30" s="11"/>
      <c r="D30" s="11"/>
      <c r="E30" s="16" t="s">
        <v>63</v>
      </c>
      <c r="F30" s="13"/>
      <c r="G30" s="50">
        <v>12939</v>
      </c>
      <c r="H30" s="50">
        <v>58825</v>
      </c>
      <c r="I30" s="50">
        <v>71764</v>
      </c>
      <c r="J30" s="50">
        <v>0</v>
      </c>
      <c r="K30" s="50">
        <v>12066</v>
      </c>
      <c r="L30" s="50">
        <v>67</v>
      </c>
      <c r="M30" s="50">
        <v>12133</v>
      </c>
      <c r="N30" s="50">
        <v>0</v>
      </c>
      <c r="O30" s="48">
        <f t="shared" si="2"/>
        <v>93.25295617899374</v>
      </c>
      <c r="P30" s="48">
        <f t="shared" si="3"/>
        <v>0.11389715257118573</v>
      </c>
      <c r="Q30" s="49">
        <f t="shared" si="4"/>
        <v>16.90680564071122</v>
      </c>
      <c r="R30" s="11"/>
      <c r="S30" s="11"/>
      <c r="T30" s="11"/>
      <c r="U30" s="16" t="s">
        <v>46</v>
      </c>
      <c r="V30" s="37"/>
    </row>
    <row r="31" spans="1:22" ht="21.75" customHeight="1">
      <c r="A31" s="1"/>
      <c r="B31" s="11"/>
      <c r="C31" s="11"/>
      <c r="D31" s="11"/>
      <c r="E31" s="16" t="s">
        <v>47</v>
      </c>
      <c r="F31" s="13"/>
      <c r="G31" s="50">
        <v>8226</v>
      </c>
      <c r="H31" s="50">
        <v>1304</v>
      </c>
      <c r="I31" s="50">
        <v>9530</v>
      </c>
      <c r="J31" s="50">
        <v>0</v>
      </c>
      <c r="K31" s="50">
        <v>7646</v>
      </c>
      <c r="L31" s="50">
        <v>0</v>
      </c>
      <c r="M31" s="50">
        <v>7646</v>
      </c>
      <c r="N31" s="50">
        <v>0</v>
      </c>
      <c r="O31" s="48">
        <f t="shared" si="2"/>
        <v>92.94918550936056</v>
      </c>
      <c r="P31" s="48">
        <f t="shared" si="3"/>
        <v>0</v>
      </c>
      <c r="Q31" s="49">
        <f t="shared" si="4"/>
        <v>80.2308499475341</v>
      </c>
      <c r="R31" s="11"/>
      <c r="S31" s="11"/>
      <c r="T31" s="11"/>
      <c r="U31" s="16" t="s">
        <v>47</v>
      </c>
      <c r="V31" s="37"/>
    </row>
    <row r="32" spans="1:22" ht="21.75" customHeight="1">
      <c r="A32" s="1"/>
      <c r="B32" s="11"/>
      <c r="C32" s="11"/>
      <c r="D32" s="11"/>
      <c r="E32" s="16" t="s">
        <v>48</v>
      </c>
      <c r="F32" s="2"/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48">
        <v>0</v>
      </c>
      <c r="P32" s="48">
        <v>0</v>
      </c>
      <c r="Q32" s="49">
        <v>0</v>
      </c>
      <c r="R32" s="11"/>
      <c r="S32" s="11"/>
      <c r="T32" s="11"/>
      <c r="U32" s="16" t="s">
        <v>48</v>
      </c>
      <c r="V32" s="6"/>
    </row>
    <row r="33" spans="1:22" ht="21.75" customHeight="1">
      <c r="A33" s="1"/>
      <c r="B33" s="11"/>
      <c r="C33" s="10" t="s">
        <v>49</v>
      </c>
      <c r="D33" s="11"/>
      <c r="E33" s="12"/>
      <c r="F33" s="13"/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48">
        <v>0</v>
      </c>
      <c r="P33" s="48">
        <v>0</v>
      </c>
      <c r="Q33" s="49">
        <v>0</v>
      </c>
      <c r="R33" s="11"/>
      <c r="S33" s="10" t="s">
        <v>49</v>
      </c>
      <c r="T33" s="11"/>
      <c r="U33" s="12"/>
      <c r="V33" s="37"/>
    </row>
    <row r="34" spans="1:22" ht="21.75" customHeight="1">
      <c r="A34" s="1"/>
      <c r="B34" s="10" t="s">
        <v>50</v>
      </c>
      <c r="C34" s="11"/>
      <c r="D34" s="11"/>
      <c r="E34" s="12"/>
      <c r="F34" s="13"/>
      <c r="G34" s="35">
        <f aca="true" t="shared" si="9" ref="G34:M34">G35+G44</f>
        <v>10858223</v>
      </c>
      <c r="H34" s="35">
        <f t="shared" si="9"/>
        <v>612221</v>
      </c>
      <c r="I34" s="35">
        <f t="shared" si="9"/>
        <v>11470444</v>
      </c>
      <c r="J34" s="35">
        <f t="shared" si="9"/>
        <v>0</v>
      </c>
      <c r="K34" s="35">
        <f t="shared" si="9"/>
        <v>10719573</v>
      </c>
      <c r="L34" s="35">
        <f t="shared" si="9"/>
        <v>164730</v>
      </c>
      <c r="M34" s="35">
        <f t="shared" si="9"/>
        <v>10884303</v>
      </c>
      <c r="N34" s="35">
        <f>N36+N37+N38+N41+N42+N43+N44</f>
        <v>0</v>
      </c>
      <c r="O34" s="48">
        <f aca="true" t="shared" si="10" ref="O34:O40">K34/G34*100</f>
        <v>98.72308756230186</v>
      </c>
      <c r="P34" s="48">
        <f t="shared" si="3"/>
        <v>26.90695026795879</v>
      </c>
      <c r="Q34" s="49">
        <f t="shared" si="4"/>
        <v>94.88998856539467</v>
      </c>
      <c r="R34" s="10" t="s">
        <v>50</v>
      </c>
      <c r="S34" s="11"/>
      <c r="T34" s="11"/>
      <c r="U34" s="12"/>
      <c r="V34" s="37"/>
    </row>
    <row r="35" spans="1:22" ht="21.75" customHeight="1">
      <c r="A35" s="1"/>
      <c r="B35" s="10"/>
      <c r="C35" s="10" t="s">
        <v>70</v>
      </c>
      <c r="D35" s="11"/>
      <c r="E35" s="12"/>
      <c r="F35" s="13"/>
      <c r="G35" s="35">
        <f>G36+G37+G38+G41+G42+G43</f>
        <v>10858223</v>
      </c>
      <c r="H35" s="35">
        <f aca="true" t="shared" si="11" ref="H35:M35">H36+H37+H38+H41+H42+H43</f>
        <v>612221</v>
      </c>
      <c r="I35" s="35">
        <f t="shared" si="11"/>
        <v>11470444</v>
      </c>
      <c r="J35" s="35">
        <f t="shared" si="11"/>
        <v>0</v>
      </c>
      <c r="K35" s="35">
        <f t="shared" si="11"/>
        <v>10719573</v>
      </c>
      <c r="L35" s="35">
        <f t="shared" si="11"/>
        <v>164730</v>
      </c>
      <c r="M35" s="35">
        <f t="shared" si="11"/>
        <v>10884303</v>
      </c>
      <c r="N35" s="35">
        <v>0</v>
      </c>
      <c r="O35" s="48">
        <f t="shared" si="10"/>
        <v>98.72308756230186</v>
      </c>
      <c r="P35" s="48">
        <f>L35/H35*100</f>
        <v>26.90695026795879</v>
      </c>
      <c r="Q35" s="49">
        <f>M35/I35*100</f>
        <v>94.88998856539467</v>
      </c>
      <c r="R35" s="10"/>
      <c r="S35" s="10" t="s">
        <v>70</v>
      </c>
      <c r="T35" s="11"/>
      <c r="U35" s="12"/>
      <c r="V35" s="37"/>
    </row>
    <row r="36" spans="1:22" ht="21.75" customHeight="1">
      <c r="A36" s="1"/>
      <c r="B36" s="11"/>
      <c r="D36" s="14" t="s">
        <v>27</v>
      </c>
      <c r="E36" s="12" t="s">
        <v>60</v>
      </c>
      <c r="F36" s="13"/>
      <c r="G36" s="50">
        <v>237174</v>
      </c>
      <c r="H36" s="50">
        <v>758</v>
      </c>
      <c r="I36" s="50">
        <v>237932</v>
      </c>
      <c r="J36" s="50">
        <v>0</v>
      </c>
      <c r="K36" s="50">
        <v>237174</v>
      </c>
      <c r="L36" s="50">
        <v>758</v>
      </c>
      <c r="M36" s="50">
        <v>237932</v>
      </c>
      <c r="N36" s="50">
        <v>0</v>
      </c>
      <c r="O36" s="48">
        <f t="shared" si="10"/>
        <v>100</v>
      </c>
      <c r="P36" s="48">
        <f>L36/H36*100</f>
        <v>100</v>
      </c>
      <c r="Q36" s="49">
        <f t="shared" si="4"/>
        <v>100</v>
      </c>
      <c r="R36" s="11"/>
      <c r="T36" s="14" t="s">
        <v>27</v>
      </c>
      <c r="U36" s="12" t="s">
        <v>60</v>
      </c>
      <c r="V36" s="37"/>
    </row>
    <row r="37" spans="1:22" ht="21.75" customHeight="1">
      <c r="A37" s="1"/>
      <c r="B37" s="11"/>
      <c r="C37" s="10"/>
      <c r="D37" s="14" t="s">
        <v>33</v>
      </c>
      <c r="E37" s="12" t="s">
        <v>61</v>
      </c>
      <c r="F37" s="13"/>
      <c r="G37" s="50">
        <v>1468097</v>
      </c>
      <c r="H37" s="50">
        <v>9603</v>
      </c>
      <c r="I37" s="50">
        <v>1477700</v>
      </c>
      <c r="J37" s="50">
        <v>0</v>
      </c>
      <c r="K37" s="50">
        <v>1460517</v>
      </c>
      <c r="L37" s="50">
        <v>6148</v>
      </c>
      <c r="M37" s="50">
        <v>1466665</v>
      </c>
      <c r="N37" s="50">
        <v>0</v>
      </c>
      <c r="O37" s="48">
        <f t="shared" si="10"/>
        <v>99.4836853423173</v>
      </c>
      <c r="P37" s="48">
        <f>L37/H37*100</f>
        <v>64.02165989794855</v>
      </c>
      <c r="Q37" s="49">
        <f t="shared" si="4"/>
        <v>99.25323137307979</v>
      </c>
      <c r="R37" s="11"/>
      <c r="S37" s="10"/>
      <c r="T37" s="14" t="s">
        <v>33</v>
      </c>
      <c r="U37" s="12" t="s">
        <v>61</v>
      </c>
      <c r="V37" s="37"/>
    </row>
    <row r="38" spans="1:22" ht="21.75" customHeight="1">
      <c r="A38" s="1"/>
      <c r="B38" s="11"/>
      <c r="C38" s="10"/>
      <c r="D38" s="14" t="s">
        <v>39</v>
      </c>
      <c r="E38" s="12" t="s">
        <v>62</v>
      </c>
      <c r="F38" s="13"/>
      <c r="G38" s="35">
        <f>G39+G40</f>
        <v>9152952</v>
      </c>
      <c r="H38" s="35">
        <f aca="true" t="shared" si="12" ref="H38:N38">H39+H40</f>
        <v>601860</v>
      </c>
      <c r="I38" s="35">
        <f t="shared" si="12"/>
        <v>9754812</v>
      </c>
      <c r="J38" s="35">
        <f t="shared" si="12"/>
        <v>0</v>
      </c>
      <c r="K38" s="35">
        <f t="shared" si="12"/>
        <v>9021882</v>
      </c>
      <c r="L38" s="35">
        <f t="shared" si="12"/>
        <v>157824</v>
      </c>
      <c r="M38" s="35">
        <f t="shared" si="12"/>
        <v>9179706</v>
      </c>
      <c r="N38" s="35">
        <f t="shared" si="12"/>
        <v>0</v>
      </c>
      <c r="O38" s="48">
        <f t="shared" si="10"/>
        <v>98.56800297871114</v>
      </c>
      <c r="P38" s="48">
        <f t="shared" si="3"/>
        <v>26.22270960023926</v>
      </c>
      <c r="Q38" s="49">
        <f t="shared" si="4"/>
        <v>94.1043866350269</v>
      </c>
      <c r="R38" s="11"/>
      <c r="S38" s="10"/>
      <c r="T38" s="14" t="s">
        <v>39</v>
      </c>
      <c r="U38" s="12" t="s">
        <v>62</v>
      </c>
      <c r="V38" s="37"/>
    </row>
    <row r="39" spans="1:22" ht="21.75" customHeight="1">
      <c r="A39" s="1"/>
      <c r="B39" s="11"/>
      <c r="C39" s="11"/>
      <c r="E39" s="52" t="s">
        <v>64</v>
      </c>
      <c r="F39" s="13"/>
      <c r="G39" s="50">
        <v>4354184</v>
      </c>
      <c r="H39" s="50">
        <v>286079</v>
      </c>
      <c r="I39" s="50">
        <v>4640263</v>
      </c>
      <c r="J39" s="50">
        <v>0</v>
      </c>
      <c r="K39" s="50">
        <v>4291731</v>
      </c>
      <c r="L39" s="50">
        <v>73841</v>
      </c>
      <c r="M39" s="50">
        <v>4365572</v>
      </c>
      <c r="N39" s="50">
        <v>0</v>
      </c>
      <c r="O39" s="48">
        <f t="shared" si="10"/>
        <v>98.56567843710785</v>
      </c>
      <c r="P39" s="48">
        <f t="shared" si="3"/>
        <v>25.811401745671652</v>
      </c>
      <c r="Q39" s="49">
        <f t="shared" si="4"/>
        <v>94.0802708811979</v>
      </c>
      <c r="R39" s="11"/>
      <c r="S39" s="11"/>
      <c r="U39" s="52" t="s">
        <v>64</v>
      </c>
      <c r="V39" s="37"/>
    </row>
    <row r="40" spans="1:22" ht="21.75" customHeight="1">
      <c r="A40" s="1"/>
      <c r="B40" s="11"/>
      <c r="C40" s="11"/>
      <c r="E40" s="52" t="s">
        <v>65</v>
      </c>
      <c r="F40" s="13"/>
      <c r="G40" s="50">
        <v>4798768</v>
      </c>
      <c r="H40" s="50">
        <v>315781</v>
      </c>
      <c r="I40" s="50">
        <v>5114549</v>
      </c>
      <c r="J40" s="50">
        <v>0</v>
      </c>
      <c r="K40" s="50">
        <v>4730151</v>
      </c>
      <c r="L40" s="50">
        <v>83983</v>
      </c>
      <c r="M40" s="50">
        <v>4814134</v>
      </c>
      <c r="N40" s="50">
        <v>0</v>
      </c>
      <c r="O40" s="48">
        <f t="shared" si="10"/>
        <v>98.57011216212162</v>
      </c>
      <c r="P40" s="48">
        <f t="shared" si="3"/>
        <v>26.59533030802993</v>
      </c>
      <c r="Q40" s="49">
        <f t="shared" si="4"/>
        <v>94.12626606959871</v>
      </c>
      <c r="R40" s="11"/>
      <c r="S40" s="11"/>
      <c r="U40" s="52" t="s">
        <v>65</v>
      </c>
      <c r="V40" s="37"/>
    </row>
    <row r="41" spans="1:22" ht="21.75" customHeight="1">
      <c r="A41" s="1"/>
      <c r="B41" s="11"/>
      <c r="C41" s="10"/>
      <c r="D41" s="14" t="s">
        <v>41</v>
      </c>
      <c r="E41" s="12" t="s">
        <v>66</v>
      </c>
      <c r="F41" s="13"/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48">
        <v>0</v>
      </c>
      <c r="P41" s="48">
        <v>0</v>
      </c>
      <c r="Q41" s="49">
        <v>0</v>
      </c>
      <c r="R41" s="11"/>
      <c r="S41" s="10"/>
      <c r="T41" s="14" t="s">
        <v>41</v>
      </c>
      <c r="U41" s="12" t="s">
        <v>66</v>
      </c>
      <c r="V41" s="37"/>
    </row>
    <row r="42" spans="1:22" ht="21.75" customHeight="1">
      <c r="A42" s="1"/>
      <c r="B42" s="11"/>
      <c r="C42" s="10"/>
      <c r="D42" s="14" t="s">
        <v>42</v>
      </c>
      <c r="E42" s="12" t="s">
        <v>67</v>
      </c>
      <c r="F42" s="13"/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48">
        <v>0</v>
      </c>
      <c r="P42" s="48">
        <v>0</v>
      </c>
      <c r="Q42" s="49">
        <v>0</v>
      </c>
      <c r="R42" s="11"/>
      <c r="S42" s="10"/>
      <c r="T42" s="14" t="s">
        <v>42</v>
      </c>
      <c r="U42" s="12" t="s">
        <v>67</v>
      </c>
      <c r="V42" s="37"/>
    </row>
    <row r="43" spans="1:22" ht="21.75" customHeight="1">
      <c r="A43" s="1"/>
      <c r="B43" s="11"/>
      <c r="C43" s="10"/>
      <c r="D43" s="14" t="s">
        <v>44</v>
      </c>
      <c r="E43" s="12" t="s">
        <v>68</v>
      </c>
      <c r="F43" s="13"/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48">
        <v>0</v>
      </c>
      <c r="P43" s="48">
        <v>0</v>
      </c>
      <c r="Q43" s="49">
        <v>0</v>
      </c>
      <c r="R43" s="11"/>
      <c r="S43" s="10"/>
      <c r="T43" s="14" t="s">
        <v>44</v>
      </c>
      <c r="U43" s="12" t="s">
        <v>68</v>
      </c>
      <c r="V43" s="37"/>
    </row>
    <row r="44" spans="1:22" ht="21.75" customHeight="1">
      <c r="A44" s="1"/>
      <c r="B44" s="11"/>
      <c r="C44" s="10" t="s">
        <v>69</v>
      </c>
      <c r="D44" s="10"/>
      <c r="E44" s="12"/>
      <c r="F44" s="13"/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48">
        <v>0</v>
      </c>
      <c r="P44" s="48">
        <v>0</v>
      </c>
      <c r="Q44" s="49">
        <v>0</v>
      </c>
      <c r="R44" s="11"/>
      <c r="S44" s="10" t="s">
        <v>69</v>
      </c>
      <c r="T44" s="10"/>
      <c r="U44" s="12"/>
      <c r="V44" s="37"/>
    </row>
    <row r="45" spans="1:22" ht="21.75" customHeight="1">
      <c r="A45" s="1"/>
      <c r="B45" s="10" t="s">
        <v>51</v>
      </c>
      <c r="C45" s="10"/>
      <c r="D45" s="10"/>
      <c r="E45" s="12"/>
      <c r="F45" s="13"/>
      <c r="G45" s="50">
        <v>704</v>
      </c>
      <c r="H45" s="50">
        <v>0</v>
      </c>
      <c r="I45" s="50">
        <v>704</v>
      </c>
      <c r="J45" s="50">
        <v>0</v>
      </c>
      <c r="K45" s="50">
        <v>704</v>
      </c>
      <c r="L45" s="50">
        <v>0</v>
      </c>
      <c r="M45" s="50">
        <v>704</v>
      </c>
      <c r="N45" s="50">
        <v>0</v>
      </c>
      <c r="O45" s="48">
        <f>K45/G45*100</f>
        <v>100</v>
      </c>
      <c r="P45" s="48">
        <v>0</v>
      </c>
      <c r="Q45" s="49">
        <f t="shared" si="4"/>
        <v>100</v>
      </c>
      <c r="R45" s="10" t="s">
        <v>51</v>
      </c>
      <c r="S45" s="10"/>
      <c r="T45" s="10"/>
      <c r="U45" s="12"/>
      <c r="V45" s="37"/>
    </row>
    <row r="46" spans="1:22" ht="21.75" customHeight="1">
      <c r="A46" s="1"/>
      <c r="B46" s="10"/>
      <c r="C46" s="10" t="s">
        <v>52</v>
      </c>
      <c r="D46" s="11"/>
      <c r="E46" s="12"/>
      <c r="F46" s="13"/>
      <c r="G46" s="35">
        <f aca="true" t="shared" si="13" ref="G46:N46">G45+G34+G12</f>
        <v>214362450</v>
      </c>
      <c r="H46" s="35">
        <f t="shared" si="13"/>
        <v>11832017</v>
      </c>
      <c r="I46" s="35">
        <f t="shared" si="13"/>
        <v>226194467</v>
      </c>
      <c r="J46" s="35">
        <f t="shared" si="13"/>
        <v>2761515</v>
      </c>
      <c r="K46" s="35">
        <f t="shared" si="13"/>
        <v>211712046</v>
      </c>
      <c r="L46" s="35">
        <f t="shared" si="13"/>
        <v>2704169</v>
      </c>
      <c r="M46" s="35">
        <f t="shared" si="13"/>
        <v>214416215</v>
      </c>
      <c r="N46" s="35">
        <f t="shared" si="13"/>
        <v>2767909</v>
      </c>
      <c r="O46" s="48">
        <f>K46/G46*100</f>
        <v>98.76358755929502</v>
      </c>
      <c r="P46" s="48">
        <f t="shared" si="3"/>
        <v>22.854674735507903</v>
      </c>
      <c r="Q46" s="49">
        <f t="shared" si="4"/>
        <v>94.79286467250324</v>
      </c>
      <c r="R46" s="10"/>
      <c r="S46" s="10" t="s">
        <v>52</v>
      </c>
      <c r="T46" s="11"/>
      <c r="U46" s="12"/>
      <c r="V46" s="37"/>
    </row>
    <row r="47" spans="1:22" ht="21.75" customHeight="1">
      <c r="A47" s="1"/>
      <c r="B47" s="10"/>
      <c r="C47" s="10" t="s">
        <v>53</v>
      </c>
      <c r="D47" s="11"/>
      <c r="E47" s="12"/>
      <c r="F47" s="13"/>
      <c r="G47" s="50">
        <v>14640054</v>
      </c>
      <c r="H47" s="50">
        <v>5064670</v>
      </c>
      <c r="I47" s="50">
        <v>19704724</v>
      </c>
      <c r="J47" s="50">
        <v>0</v>
      </c>
      <c r="K47" s="50">
        <v>13554963</v>
      </c>
      <c r="L47" s="50">
        <v>672131</v>
      </c>
      <c r="M47" s="50">
        <v>14227094</v>
      </c>
      <c r="N47" s="50">
        <v>0</v>
      </c>
      <c r="O47" s="48">
        <f>K47/G47*100</f>
        <v>92.58820356810159</v>
      </c>
      <c r="P47" s="48">
        <f t="shared" si="3"/>
        <v>13.270973232214537</v>
      </c>
      <c r="Q47" s="49">
        <f t="shared" si="4"/>
        <v>72.20143758420569</v>
      </c>
      <c r="R47" s="10"/>
      <c r="S47" s="10" t="s">
        <v>53</v>
      </c>
      <c r="T47" s="11"/>
      <c r="U47" s="12"/>
      <c r="V47" s="37"/>
    </row>
    <row r="48" spans="1:22" ht="21.75" customHeight="1">
      <c r="A48" s="1"/>
      <c r="B48" s="10"/>
      <c r="C48" s="10" t="s">
        <v>54</v>
      </c>
      <c r="D48" s="11"/>
      <c r="E48" s="12"/>
      <c r="F48" s="13"/>
      <c r="G48" s="50">
        <v>16841912</v>
      </c>
      <c r="H48" s="50">
        <v>3997733</v>
      </c>
      <c r="I48" s="50">
        <v>20839645</v>
      </c>
      <c r="J48" s="50">
        <v>0</v>
      </c>
      <c r="K48" s="50">
        <v>15682786</v>
      </c>
      <c r="L48" s="50">
        <v>566435</v>
      </c>
      <c r="M48" s="50">
        <v>16249221</v>
      </c>
      <c r="N48" s="50">
        <v>0</v>
      </c>
      <c r="O48" s="48">
        <f>K48/G48*100</f>
        <v>93.11761039957933</v>
      </c>
      <c r="P48" s="48">
        <f t="shared" si="3"/>
        <v>14.168905227037424</v>
      </c>
      <c r="Q48" s="49">
        <f t="shared" si="4"/>
        <v>77.97263820952804</v>
      </c>
      <c r="R48" s="10"/>
      <c r="S48" s="10" t="s">
        <v>54</v>
      </c>
      <c r="T48" s="11"/>
      <c r="U48" s="12"/>
      <c r="V48" s="37"/>
    </row>
    <row r="49" spans="1:22" ht="24.75" customHeight="1" thickBot="1">
      <c r="A49" s="5"/>
      <c r="B49" s="5"/>
      <c r="C49" s="5"/>
      <c r="D49" s="5"/>
      <c r="E49" s="7"/>
      <c r="F49" s="8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7"/>
      <c r="R49" s="5"/>
      <c r="S49" s="5"/>
      <c r="T49" s="5"/>
      <c r="U49" s="7"/>
      <c r="V49" s="7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2011-01-06T01:42:06Z</cp:lastPrinted>
  <dcterms:created xsi:type="dcterms:W3CDTF">1996-12-27T11:06:01Z</dcterms:created>
  <dcterms:modified xsi:type="dcterms:W3CDTF">2013-06-23T23:50:50Z</dcterms:modified>
  <cp:category/>
  <cp:version/>
  <cp:contentType/>
  <cp:contentStatus/>
</cp:coreProperties>
</file>