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86" windowWidth="8385" windowHeight="8835" activeTab="0"/>
  </bookViews>
  <sheets>
    <sheet name="その１" sheetId="1" r:id="rId1"/>
  </sheets>
  <definedNames>
    <definedName name="_xlnm.Print_Area" localSheetId="0">'その１'!$A$1:$U$45</definedName>
  </definedNames>
  <calcPr fullCalcOnLoad="1"/>
</workbook>
</file>

<file path=xl/sharedStrings.xml><?xml version="1.0" encoding="utf-8"?>
<sst xmlns="http://schemas.openxmlformats.org/spreadsheetml/2006/main" count="84" uniqueCount="49">
  <si>
    <t>第１８表　　収　 入　 の　 状　 況</t>
  </si>
  <si>
    <t>総　　　　　　　　括</t>
  </si>
  <si>
    <t>（単位：千円）</t>
  </si>
  <si>
    <t>決　　算　　額</t>
  </si>
  <si>
    <t>経　　常　　 的</t>
  </si>
  <si>
    <t>区　　　　　　　　　分</t>
  </si>
  <si>
    <t>臨時的なもの</t>
  </si>
  <si>
    <t>経常的なもの</t>
  </si>
  <si>
    <t>構　　成　　比</t>
  </si>
  <si>
    <t>特　定　財　源</t>
  </si>
  <si>
    <t>構　　成　　 比</t>
  </si>
  <si>
    <t>（％）</t>
  </si>
  <si>
    <t>地方税</t>
  </si>
  <si>
    <t>地方譲与税</t>
  </si>
  <si>
    <t>利子割交付金</t>
  </si>
  <si>
    <t>ゴルフ場利用税交付金</t>
  </si>
  <si>
    <t>特別地方消費税交付金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</si>
  <si>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</si>
  <si>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</si>
  <si>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</si>
  <si>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</si>
  <si>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</si>
  <si>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</si>
  <si>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国  有  提  供  施  設  等所在市町村助成交付金</t>
  </si>
  <si>
    <t>都道府県支出金</t>
  </si>
  <si>
    <t>財産収入</t>
  </si>
  <si>
    <t>寄附金</t>
  </si>
  <si>
    <t>繰入金</t>
  </si>
  <si>
    <t>繰越金</t>
  </si>
  <si>
    <t>諸収入</t>
  </si>
  <si>
    <t>(1)   収  益  事  業  収  入</t>
  </si>
  <si>
    <t>(2)   各種貸付金元利収入</t>
  </si>
  <si>
    <t>(3)   そ         の         他</t>
  </si>
  <si>
    <t>地方債</t>
  </si>
  <si>
    <t>うち県貸付金</t>
  </si>
  <si>
    <t>歳　　　　入　　　　合　　　　計</t>
  </si>
  <si>
    <t xml:space="preserve"> 歳 　入 　構 　成 　比　  （％）</t>
  </si>
  <si>
    <t>地方消費税交付金</t>
  </si>
  <si>
    <t>第２　　　４　収 入 の 状 況</t>
  </si>
  <si>
    <t>うち臨時財政対策債</t>
  </si>
  <si>
    <t>軽油・自動車取得税交付金</t>
  </si>
  <si>
    <t>配当割交付金</t>
  </si>
  <si>
    <t>株式等譲渡所得割交付金</t>
  </si>
  <si>
    <t>地方特例交付金等</t>
  </si>
  <si>
    <t>うち減収補てん債特例分</t>
  </si>
  <si>
    <t>一　般　財　源　等</t>
  </si>
  <si>
    <t>一 般 財 源 等</t>
  </si>
  <si>
    <t>地方特例交付金</t>
  </si>
  <si>
    <t>軽油引取税・自動車取得税交付金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</si>
</sst>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_ * #,##0.0_ ;_ * \-#,##0.0_ ;_ * &quot;-&quot;_ ;_ @_ "/>
    <numFmt numFmtId="179" formatCode="_ * #,##0.00_ ;_ * \-#,##0.00_ ;_ * &quot;-&quot;_ ;_ @_ "/>
    <numFmt numFmtId="180" formatCode="0.0_ "/>
    <numFmt numFmtId="181" formatCode="_ * #,##0.000_ ;_ * \-#,##0.000_ ;_ * &quot;-&quot;_ ;_ @_ "/>
    <numFmt numFmtId="182" formatCode="0.0_);[Red]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8" fontId="6" fillId="0" borderId="0" xfId="16" applyFont="1" applyFill="1" applyAlignment="1">
      <alignment horizontal="right"/>
    </xf>
    <xf numFmtId="38" fontId="6" fillId="0" borderId="0" xfId="16" applyFont="1" applyFill="1" applyAlignment="1" quotePrefix="1">
      <alignment horizontal="center" vertical="center"/>
    </xf>
    <xf numFmtId="38" fontId="6" fillId="0" borderId="0" xfId="16" applyFont="1" applyFill="1" applyAlignment="1">
      <alignment horizontal="distributed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1" xfId="16" applyFont="1" applyFill="1" applyBorder="1" applyAlignment="1">
      <alignment horizontal="distributed"/>
    </xf>
    <xf numFmtId="38" fontId="6" fillId="0" borderId="1" xfId="16" applyFont="1" applyFill="1" applyBorder="1" applyAlignment="1">
      <alignment/>
    </xf>
    <xf numFmtId="38" fontId="6" fillId="0" borderId="1" xfId="16" applyFont="1" applyFill="1" applyBorder="1" applyAlignment="1">
      <alignment horizontal="center"/>
    </xf>
    <xf numFmtId="38" fontId="0" fillId="0" borderId="0" xfId="16" applyFill="1" applyBorder="1" applyAlignment="1">
      <alignment horizontal="right"/>
    </xf>
    <xf numFmtId="38" fontId="0" fillId="0" borderId="2" xfId="16" applyFill="1" applyBorder="1" applyAlignment="1">
      <alignment horizontal="right"/>
    </xf>
    <xf numFmtId="38" fontId="0" fillId="0" borderId="0" xfId="16" applyFill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distributed"/>
    </xf>
    <xf numFmtId="38" fontId="6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>
      <alignment horizontal="center"/>
    </xf>
    <xf numFmtId="38" fontId="6" fillId="0" borderId="0" xfId="16" applyFont="1" applyFill="1" applyAlignment="1">
      <alignment horizontal="center" vertical="center"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 horizontal="centerContinuous"/>
    </xf>
    <xf numFmtId="38" fontId="6" fillId="0" borderId="0" xfId="16" applyFont="1" applyFill="1" applyBorder="1" applyAlignment="1">
      <alignment horizontal="centerContinuous"/>
    </xf>
    <xf numFmtId="38" fontId="0" fillId="0" borderId="0" xfId="16" applyFill="1" applyAlignment="1">
      <alignment/>
    </xf>
    <xf numFmtId="38" fontId="6" fillId="0" borderId="3" xfId="16" applyFont="1" applyFill="1" applyBorder="1" applyAlignment="1">
      <alignment/>
    </xf>
    <xf numFmtId="38" fontId="0" fillId="0" borderId="1" xfId="16" applyFill="1" applyBorder="1" applyAlignment="1">
      <alignment horizontal="right"/>
    </xf>
    <xf numFmtId="38" fontId="6" fillId="0" borderId="0" xfId="16" applyFont="1" applyFill="1" applyAlignment="1">
      <alignment horizontal="centerContinuous" vertical="center"/>
    </xf>
    <xf numFmtId="38" fontId="0" fillId="0" borderId="3" xfId="16" applyFill="1" applyBorder="1" applyAlignment="1">
      <alignment horizontal="right"/>
    </xf>
    <xf numFmtId="38" fontId="6" fillId="0" borderId="0" xfId="16" applyFont="1" applyFill="1" applyAlignment="1">
      <alignment/>
    </xf>
    <xf numFmtId="38" fontId="6" fillId="0" borderId="0" xfId="16" applyFont="1" applyFill="1" applyAlignment="1">
      <alignment horizontal="center"/>
    </xf>
    <xf numFmtId="38" fontId="6" fillId="0" borderId="4" xfId="16" applyFont="1" applyFill="1" applyBorder="1" applyAlignment="1">
      <alignment horizontal="center"/>
    </xf>
    <xf numFmtId="38" fontId="6" fillId="0" borderId="5" xfId="16" applyFont="1" applyFill="1" applyBorder="1" applyAlignment="1">
      <alignment horizontal="center"/>
    </xf>
    <xf numFmtId="38" fontId="6" fillId="0" borderId="3" xfId="16" applyFont="1" applyFill="1" applyBorder="1" applyAlignment="1">
      <alignment horizontal="right"/>
    </xf>
    <xf numFmtId="38" fontId="4" fillId="0" borderId="0" xfId="16" applyFont="1" applyFill="1" applyAlignment="1">
      <alignment horizontal="left"/>
    </xf>
    <xf numFmtId="38" fontId="8" fillId="0" borderId="0" xfId="16" applyFont="1" applyFill="1" applyAlignment="1">
      <alignment/>
    </xf>
    <xf numFmtId="38" fontId="0" fillId="0" borderId="2" xfId="16" applyFont="1" applyFill="1" applyBorder="1" applyAlignment="1">
      <alignment horizontal="right"/>
    </xf>
    <xf numFmtId="38" fontId="4" fillId="0" borderId="2" xfId="16" applyFont="1" applyFill="1" applyBorder="1" applyAlignment="1">
      <alignment/>
    </xf>
    <xf numFmtId="38" fontId="0" fillId="0" borderId="2" xfId="16" applyFont="1" applyFill="1" applyBorder="1" applyAlignment="1">
      <alignment/>
    </xf>
    <xf numFmtId="38" fontId="4" fillId="0" borderId="2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41" fontId="0" fillId="0" borderId="0" xfId="16" applyNumberFormat="1" applyFill="1" applyBorder="1" applyAlignment="1">
      <alignment horizontal="right"/>
    </xf>
    <xf numFmtId="41" fontId="4" fillId="0" borderId="0" xfId="16" applyNumberFormat="1" applyFont="1" applyFill="1" applyAlignment="1">
      <alignment horizontal="right" vertical="center"/>
    </xf>
    <xf numFmtId="178" fontId="4" fillId="0" borderId="0" xfId="16" applyNumberFormat="1" applyFont="1" applyFill="1" applyAlignment="1">
      <alignment horizontal="right" vertical="center"/>
    </xf>
    <xf numFmtId="38" fontId="6" fillId="0" borderId="0" xfId="16" applyFont="1" applyFill="1" applyBorder="1" applyAlignment="1">
      <alignment horizontal="left" vertical="center"/>
    </xf>
    <xf numFmtId="176" fontId="4" fillId="0" borderId="0" xfId="16" applyNumberFormat="1" applyFont="1" applyFill="1" applyAlignment="1">
      <alignment horizontal="right" vertical="center"/>
    </xf>
    <xf numFmtId="41" fontId="4" fillId="0" borderId="0" xfId="16" applyNumberFormat="1" applyFont="1" applyFill="1" applyAlignment="1" applyProtection="1">
      <alignment horizontal="right" vertical="center"/>
      <protection locked="0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180" fontId="4" fillId="0" borderId="0" xfId="16" applyNumberFormat="1" applyFont="1" applyFill="1" applyAlignment="1">
      <alignment horizontal="right" vertical="center"/>
    </xf>
    <xf numFmtId="38" fontId="6" fillId="0" borderId="1" xfId="16" applyFont="1" applyFill="1" applyBorder="1" applyAlignment="1">
      <alignment horizontal="center" shrinkToFit="1"/>
    </xf>
    <xf numFmtId="38" fontId="6" fillId="0" borderId="0" xfId="16" applyFont="1" applyFill="1" applyBorder="1" applyAlignment="1">
      <alignment horizontal="distributed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75" zoomScaleNormal="75" zoomScaleSheetLayoutView="75" workbookViewId="0" topLeftCell="A1">
      <pane xSplit="5" ySplit="11" topLeftCell="F2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A16" sqref="AA16"/>
    </sheetView>
  </sheetViews>
  <sheetFormatPr defaultColWidth="9.00390625" defaultRowHeight="13.5"/>
  <cols>
    <col min="1" max="1" width="1.37890625" style="10" customWidth="1"/>
    <col min="2" max="2" width="2.75390625" style="10" customWidth="1"/>
    <col min="3" max="3" width="1.00390625" style="10" customWidth="1"/>
    <col min="4" max="4" width="22.50390625" style="24" customWidth="1"/>
    <col min="5" max="5" width="1.75390625" style="24" customWidth="1"/>
    <col min="6" max="15" width="15.25390625" style="10" customWidth="1"/>
    <col min="16" max="16" width="1.25" style="10" customWidth="1"/>
    <col min="17" max="17" width="2.75390625" style="10" customWidth="1"/>
    <col min="18" max="18" width="1.00390625" style="10" customWidth="1"/>
    <col min="19" max="19" width="22.50390625" style="10" customWidth="1"/>
    <col min="20" max="20" width="1.75390625" style="10" customWidth="1"/>
    <col min="21" max="16384" width="9.00390625" style="10" customWidth="1"/>
  </cols>
  <sheetData>
    <row r="1" ht="14.25">
      <c r="B1" s="34" t="s">
        <v>38</v>
      </c>
    </row>
    <row r="4" spans="1:20" ht="24">
      <c r="A4" s="18"/>
      <c r="B4" s="35" t="s">
        <v>0</v>
      </c>
      <c r="C4" s="18"/>
      <c r="D4" s="18"/>
      <c r="E4" s="1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7.25">
      <c r="A5" s="18"/>
      <c r="B5" s="18"/>
      <c r="C5" s="18"/>
      <c r="D5" s="18"/>
      <c r="E5" s="18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41" customFormat="1" ht="15" thickBot="1">
      <c r="A6" s="36"/>
      <c r="B6" s="36"/>
      <c r="C6" s="36"/>
      <c r="D6" s="37" t="s">
        <v>1</v>
      </c>
      <c r="E6" s="38"/>
      <c r="F6" s="37"/>
      <c r="G6" s="39"/>
      <c r="H6" s="39"/>
      <c r="I6" s="39"/>
      <c r="J6" s="39"/>
      <c r="K6" s="39"/>
      <c r="L6" s="39"/>
      <c r="M6" s="39"/>
      <c r="N6" s="39"/>
      <c r="O6" s="39"/>
      <c r="P6" s="40"/>
      <c r="Q6" s="40"/>
      <c r="R6" s="40"/>
      <c r="S6" s="40"/>
      <c r="T6" s="40" t="s">
        <v>2</v>
      </c>
    </row>
    <row r="7" spans="1:20" ht="13.5">
      <c r="A7" s="1"/>
      <c r="B7" s="1"/>
      <c r="C7" s="1"/>
      <c r="D7" s="21"/>
      <c r="E7" s="6"/>
      <c r="F7" s="6"/>
      <c r="G7" s="29"/>
      <c r="H7" s="29"/>
      <c r="I7" s="6"/>
      <c r="J7" s="48"/>
      <c r="K7" s="29"/>
      <c r="L7" s="6"/>
      <c r="M7" s="6"/>
      <c r="N7" s="6"/>
      <c r="O7" s="6"/>
      <c r="P7" s="1"/>
      <c r="Q7" s="1"/>
      <c r="R7" s="1"/>
      <c r="S7" s="21"/>
      <c r="T7" s="21"/>
    </row>
    <row r="8" spans="1:20" ht="13.5">
      <c r="A8" s="1"/>
      <c r="B8" s="1"/>
      <c r="C8" s="1"/>
      <c r="D8" s="21"/>
      <c r="E8" s="6"/>
      <c r="F8" s="7"/>
      <c r="G8" s="30"/>
      <c r="H8" s="31"/>
      <c r="I8" s="32"/>
      <c r="J8" s="49"/>
      <c r="K8" s="31"/>
      <c r="L8" s="32"/>
      <c r="M8" s="7" t="s">
        <v>3</v>
      </c>
      <c r="N8" s="7" t="s">
        <v>4</v>
      </c>
      <c r="O8" s="7"/>
      <c r="P8" s="1"/>
      <c r="Q8" s="1"/>
      <c r="R8" s="1"/>
      <c r="S8" s="21"/>
      <c r="T8" s="21"/>
    </row>
    <row r="9" spans="1:20" ht="13.5">
      <c r="A9" s="1"/>
      <c r="B9" s="22" t="s">
        <v>5</v>
      </c>
      <c r="C9" s="22"/>
      <c r="D9" s="23"/>
      <c r="E9" s="7"/>
      <c r="F9" s="7" t="s">
        <v>3</v>
      </c>
      <c r="G9" s="7" t="s">
        <v>6</v>
      </c>
      <c r="H9" s="7"/>
      <c r="I9" s="7"/>
      <c r="J9" s="7" t="s">
        <v>7</v>
      </c>
      <c r="K9" s="7"/>
      <c r="L9" s="7"/>
      <c r="M9" s="7" t="s">
        <v>8</v>
      </c>
      <c r="N9" s="7" t="s">
        <v>46</v>
      </c>
      <c r="O9" s="7"/>
      <c r="P9" s="1"/>
      <c r="Q9" s="22" t="s">
        <v>5</v>
      </c>
      <c r="R9" s="22"/>
      <c r="S9" s="23"/>
      <c r="T9" s="14"/>
    </row>
    <row r="10" spans="1:20" s="24" customFormat="1" ht="13.5">
      <c r="A10" s="29"/>
      <c r="B10" s="29"/>
      <c r="C10" s="29"/>
      <c r="D10" s="21"/>
      <c r="E10" s="6"/>
      <c r="F10" s="7"/>
      <c r="G10" s="7"/>
      <c r="H10" s="7" t="s">
        <v>9</v>
      </c>
      <c r="I10" s="51" t="s">
        <v>45</v>
      </c>
      <c r="J10" s="7"/>
      <c r="K10" s="7" t="s">
        <v>9</v>
      </c>
      <c r="L10" s="51" t="s">
        <v>45</v>
      </c>
      <c r="M10" s="7"/>
      <c r="N10" s="7" t="s">
        <v>10</v>
      </c>
      <c r="O10" s="7"/>
      <c r="P10" s="29"/>
      <c r="Q10" s="29"/>
      <c r="R10" s="29"/>
      <c r="S10" s="21"/>
      <c r="T10" s="21"/>
    </row>
    <row r="11" spans="1:20" ht="14.25" thickBot="1">
      <c r="A11" s="19"/>
      <c r="B11" s="19"/>
      <c r="C11" s="19"/>
      <c r="D11" s="20"/>
      <c r="E11" s="25"/>
      <c r="F11" s="33"/>
      <c r="G11" s="33"/>
      <c r="H11" s="33"/>
      <c r="I11" s="33"/>
      <c r="J11" s="33"/>
      <c r="K11" s="33"/>
      <c r="L11" s="33"/>
      <c r="M11" s="33" t="s">
        <v>11</v>
      </c>
      <c r="N11" s="33" t="s">
        <v>11</v>
      </c>
      <c r="O11" s="33"/>
      <c r="P11" s="19"/>
      <c r="Q11" s="19"/>
      <c r="R11" s="19"/>
      <c r="S11" s="20"/>
      <c r="T11" s="20"/>
    </row>
    <row r="12" spans="1:20" ht="19.5" customHeight="1">
      <c r="A12" s="16"/>
      <c r="B12" s="16"/>
      <c r="C12" s="16"/>
      <c r="D12" s="21"/>
      <c r="E12" s="6"/>
      <c r="F12" s="42"/>
      <c r="G12" s="42"/>
      <c r="H12" s="42"/>
      <c r="I12" s="42"/>
      <c r="J12" s="42"/>
      <c r="K12" s="42"/>
      <c r="L12" s="42"/>
      <c r="M12" s="8"/>
      <c r="N12" s="8"/>
      <c r="O12" s="26"/>
      <c r="P12" s="16"/>
      <c r="Q12" s="16"/>
      <c r="R12" s="16"/>
      <c r="S12" s="21"/>
      <c r="T12" s="21"/>
    </row>
    <row r="13" spans="1:20" ht="27.75" customHeight="1">
      <c r="A13" s="1"/>
      <c r="B13" s="2">
        <v>1</v>
      </c>
      <c r="C13" s="3"/>
      <c r="D13" s="4" t="s">
        <v>12</v>
      </c>
      <c r="E13" s="5"/>
      <c r="F13" s="43">
        <v>214416215</v>
      </c>
      <c r="G13" s="43">
        <f>SUM(H13:I13)</f>
        <v>9179706</v>
      </c>
      <c r="H13" s="43">
        <v>0</v>
      </c>
      <c r="I13" s="43">
        <v>9179706</v>
      </c>
      <c r="J13" s="43">
        <f>SUM(K13:L13)</f>
        <v>205236509</v>
      </c>
      <c r="K13" s="43">
        <v>0</v>
      </c>
      <c r="L13" s="43">
        <v>205236509</v>
      </c>
      <c r="M13" s="46">
        <f>ROUND(F13/$F$43*100,1)</f>
        <v>39.9</v>
      </c>
      <c r="N13" s="44">
        <f aca="true" t="shared" si="0" ref="N13:N26">ROUND(L13/$L$43*100,1)</f>
        <v>65.9</v>
      </c>
      <c r="O13" s="11"/>
      <c r="P13" s="1"/>
      <c r="Q13" s="2">
        <v>1</v>
      </c>
      <c r="R13" s="3"/>
      <c r="S13" s="4" t="s">
        <v>12</v>
      </c>
      <c r="T13" s="12"/>
    </row>
    <row r="14" spans="1:20" ht="27.75" customHeight="1">
      <c r="A14" s="1"/>
      <c r="B14" s="2">
        <v>2</v>
      </c>
      <c r="C14" s="3"/>
      <c r="D14" s="4" t="s">
        <v>13</v>
      </c>
      <c r="E14" s="5"/>
      <c r="F14" s="43">
        <v>4589542</v>
      </c>
      <c r="G14" s="43">
        <f aca="true" t="shared" si="1" ref="G14:G35">SUM(H14:I14)</f>
        <v>0</v>
      </c>
      <c r="H14" s="43">
        <v>0</v>
      </c>
      <c r="I14" s="43">
        <v>0</v>
      </c>
      <c r="J14" s="43">
        <f aca="true" t="shared" si="2" ref="J14:J35">SUM(K14:L14)</f>
        <v>4589542</v>
      </c>
      <c r="K14" s="43">
        <v>0</v>
      </c>
      <c r="L14" s="43">
        <v>4589542</v>
      </c>
      <c r="M14" s="46">
        <f aca="true" t="shared" si="3" ref="M14:M35">ROUND(F14/$F$43*100,1)</f>
        <v>0.9</v>
      </c>
      <c r="N14" s="44">
        <f t="shared" si="0"/>
        <v>1.5</v>
      </c>
      <c r="O14" s="11"/>
      <c r="P14" s="1"/>
      <c r="Q14" s="2">
        <v>2</v>
      </c>
      <c r="R14" s="3"/>
      <c r="S14" s="4" t="s">
        <v>13</v>
      </c>
      <c r="T14" s="12"/>
    </row>
    <row r="15" spans="1:20" ht="27.75" customHeight="1">
      <c r="A15" s="1"/>
      <c r="B15" s="2">
        <v>3</v>
      </c>
      <c r="C15" s="3"/>
      <c r="D15" s="4" t="s">
        <v>14</v>
      </c>
      <c r="E15" s="5"/>
      <c r="F15" s="43">
        <v>614643</v>
      </c>
      <c r="G15" s="43">
        <f t="shared" si="1"/>
        <v>0</v>
      </c>
      <c r="H15" s="43">
        <v>0</v>
      </c>
      <c r="I15" s="43">
        <v>0</v>
      </c>
      <c r="J15" s="43">
        <f t="shared" si="2"/>
        <v>614643</v>
      </c>
      <c r="K15" s="43">
        <v>0</v>
      </c>
      <c r="L15" s="43">
        <v>614643</v>
      </c>
      <c r="M15" s="46">
        <f t="shared" si="3"/>
        <v>0.1</v>
      </c>
      <c r="N15" s="44">
        <f t="shared" si="0"/>
        <v>0.2</v>
      </c>
      <c r="O15" s="11"/>
      <c r="P15" s="1"/>
      <c r="Q15" s="2">
        <v>3</v>
      </c>
      <c r="R15" s="3"/>
      <c r="S15" s="4" t="s">
        <v>14</v>
      </c>
      <c r="T15" s="12"/>
    </row>
    <row r="16" spans="1:20" ht="27.75" customHeight="1">
      <c r="A16" s="1"/>
      <c r="B16" s="2">
        <v>4</v>
      </c>
      <c r="C16" s="3"/>
      <c r="D16" s="4" t="s">
        <v>41</v>
      </c>
      <c r="E16" s="5"/>
      <c r="F16" s="43">
        <v>368488</v>
      </c>
      <c r="G16" s="43">
        <f t="shared" si="1"/>
        <v>0</v>
      </c>
      <c r="H16" s="43">
        <v>0</v>
      </c>
      <c r="I16" s="43">
        <v>0</v>
      </c>
      <c r="J16" s="43">
        <f t="shared" si="2"/>
        <v>368488</v>
      </c>
      <c r="K16" s="43">
        <v>0</v>
      </c>
      <c r="L16" s="43">
        <v>368488</v>
      </c>
      <c r="M16" s="46">
        <f t="shared" si="3"/>
        <v>0.1</v>
      </c>
      <c r="N16" s="44">
        <f t="shared" si="0"/>
        <v>0.1</v>
      </c>
      <c r="O16" s="11"/>
      <c r="P16" s="1"/>
      <c r="Q16" s="2">
        <v>4</v>
      </c>
      <c r="R16" s="3"/>
      <c r="S16" s="4" t="s">
        <v>41</v>
      </c>
      <c r="T16" s="12"/>
    </row>
    <row r="17" spans="1:20" ht="27.75" customHeight="1">
      <c r="A17" s="1"/>
      <c r="B17" s="2">
        <v>5</v>
      </c>
      <c r="C17" s="3"/>
      <c r="D17" s="4" t="s">
        <v>42</v>
      </c>
      <c r="E17" s="5"/>
      <c r="F17" s="43">
        <v>85816</v>
      </c>
      <c r="G17" s="43">
        <f t="shared" si="1"/>
        <v>0</v>
      </c>
      <c r="H17" s="43">
        <v>0</v>
      </c>
      <c r="I17" s="43">
        <v>0</v>
      </c>
      <c r="J17" s="43">
        <f t="shared" si="2"/>
        <v>85816</v>
      </c>
      <c r="K17" s="43">
        <v>0</v>
      </c>
      <c r="L17" s="43">
        <v>85816</v>
      </c>
      <c r="M17" s="46">
        <f t="shared" si="3"/>
        <v>0</v>
      </c>
      <c r="N17" s="50">
        <f t="shared" si="0"/>
        <v>0</v>
      </c>
      <c r="O17" s="11"/>
      <c r="P17" s="1"/>
      <c r="Q17" s="2">
        <v>5</v>
      </c>
      <c r="R17" s="3"/>
      <c r="S17" s="4" t="s">
        <v>42</v>
      </c>
      <c r="T17" s="12"/>
    </row>
    <row r="18" spans="1:20" ht="27.75" customHeight="1">
      <c r="A18" s="1"/>
      <c r="B18" s="2">
        <v>6</v>
      </c>
      <c r="C18" s="3"/>
      <c r="D18" s="4" t="s">
        <v>37</v>
      </c>
      <c r="E18" s="5"/>
      <c r="F18" s="43">
        <v>11717180</v>
      </c>
      <c r="G18" s="43">
        <f t="shared" si="1"/>
        <v>0</v>
      </c>
      <c r="H18" s="43">
        <v>0</v>
      </c>
      <c r="I18" s="43">
        <v>0</v>
      </c>
      <c r="J18" s="43">
        <f t="shared" si="2"/>
        <v>11717180</v>
      </c>
      <c r="K18" s="43">
        <v>0</v>
      </c>
      <c r="L18" s="43">
        <v>11717180</v>
      </c>
      <c r="M18" s="46">
        <f t="shared" si="3"/>
        <v>2.2</v>
      </c>
      <c r="N18" s="44">
        <f t="shared" si="0"/>
        <v>3.8</v>
      </c>
      <c r="O18" s="11"/>
      <c r="P18" s="1"/>
      <c r="Q18" s="2">
        <v>6</v>
      </c>
      <c r="R18" s="3"/>
      <c r="S18" s="4" t="s">
        <v>37</v>
      </c>
      <c r="T18" s="12"/>
    </row>
    <row r="19" spans="1:20" ht="27.75" customHeight="1">
      <c r="A19" s="1"/>
      <c r="B19" s="2">
        <v>7</v>
      </c>
      <c r="C19" s="3"/>
      <c r="D19" s="4" t="s">
        <v>15</v>
      </c>
      <c r="E19" s="5"/>
      <c r="F19" s="43">
        <v>886482</v>
      </c>
      <c r="G19" s="43">
        <f t="shared" si="1"/>
        <v>0</v>
      </c>
      <c r="H19" s="43">
        <v>0</v>
      </c>
      <c r="I19" s="43">
        <v>0</v>
      </c>
      <c r="J19" s="43">
        <f t="shared" si="2"/>
        <v>886482</v>
      </c>
      <c r="K19" s="43">
        <v>0</v>
      </c>
      <c r="L19" s="43">
        <v>886482</v>
      </c>
      <c r="M19" s="46">
        <f t="shared" si="3"/>
        <v>0.2</v>
      </c>
      <c r="N19" s="44">
        <f t="shared" si="0"/>
        <v>0.3</v>
      </c>
      <c r="O19" s="11"/>
      <c r="P19" s="1"/>
      <c r="Q19" s="2">
        <v>7</v>
      </c>
      <c r="R19" s="3"/>
      <c r="S19" s="4" t="s">
        <v>15</v>
      </c>
      <c r="T19" s="12"/>
    </row>
    <row r="20" spans="1:20" ht="27.75" customHeight="1">
      <c r="A20" s="1"/>
      <c r="B20" s="2">
        <v>8</v>
      </c>
      <c r="C20" s="3"/>
      <c r="D20" s="4" t="s">
        <v>16</v>
      </c>
      <c r="E20" s="5"/>
      <c r="F20" s="43">
        <v>0</v>
      </c>
      <c r="G20" s="43">
        <f t="shared" si="1"/>
        <v>0</v>
      </c>
      <c r="H20" s="43">
        <v>0</v>
      </c>
      <c r="I20" s="43">
        <v>0</v>
      </c>
      <c r="J20" s="43">
        <f t="shared" si="2"/>
        <v>0</v>
      </c>
      <c r="K20" s="43">
        <v>0</v>
      </c>
      <c r="L20" s="43">
        <v>0</v>
      </c>
      <c r="M20" s="43">
        <f t="shared" si="3"/>
        <v>0</v>
      </c>
      <c r="N20" s="43">
        <f t="shared" si="0"/>
        <v>0</v>
      </c>
      <c r="O20" s="11"/>
      <c r="P20" s="1"/>
      <c r="Q20" s="2">
        <v>8</v>
      </c>
      <c r="R20" s="3"/>
      <c r="S20" s="4" t="s">
        <v>16</v>
      </c>
      <c r="T20" s="12"/>
    </row>
    <row r="21" spans="1:20" ht="27.75" customHeight="1">
      <c r="A21" s="1"/>
      <c r="B21" s="2">
        <v>9</v>
      </c>
      <c r="C21" s="3"/>
      <c r="D21" s="52" t="s">
        <v>48</v>
      </c>
      <c r="E21" s="5"/>
      <c r="F21" s="43">
        <v>1310210</v>
      </c>
      <c r="G21" s="43">
        <f t="shared" si="1"/>
        <v>0</v>
      </c>
      <c r="H21" s="43">
        <v>0</v>
      </c>
      <c r="I21" s="43">
        <v>0</v>
      </c>
      <c r="J21" s="43">
        <f t="shared" si="2"/>
        <v>1310210</v>
      </c>
      <c r="K21" s="43">
        <v>0</v>
      </c>
      <c r="L21" s="43">
        <v>1310210</v>
      </c>
      <c r="M21" s="46">
        <f t="shared" si="3"/>
        <v>0.2</v>
      </c>
      <c r="N21" s="44">
        <f t="shared" si="0"/>
        <v>0.4</v>
      </c>
      <c r="O21" s="11"/>
      <c r="P21" s="1"/>
      <c r="Q21" s="2">
        <v>9</v>
      </c>
      <c r="R21" s="3"/>
      <c r="S21" s="45" t="s">
        <v>40</v>
      </c>
      <c r="T21" s="12"/>
    </row>
    <row r="22" spans="1:20" ht="27.75" customHeight="1">
      <c r="A22" s="1"/>
      <c r="B22" s="2">
        <v>10</v>
      </c>
      <c r="C22" s="3"/>
      <c r="D22" s="4" t="s">
        <v>47</v>
      </c>
      <c r="E22" s="5"/>
      <c r="F22" s="43">
        <v>2697394</v>
      </c>
      <c r="G22" s="43">
        <f t="shared" si="1"/>
        <v>0</v>
      </c>
      <c r="H22" s="43">
        <v>0</v>
      </c>
      <c r="I22" s="43">
        <v>0</v>
      </c>
      <c r="J22" s="43">
        <f t="shared" si="2"/>
        <v>2697394</v>
      </c>
      <c r="K22" s="43">
        <v>0</v>
      </c>
      <c r="L22" s="43">
        <v>2697394</v>
      </c>
      <c r="M22" s="46">
        <f t="shared" si="3"/>
        <v>0.5</v>
      </c>
      <c r="N22" s="44">
        <f t="shared" si="0"/>
        <v>0.9</v>
      </c>
      <c r="O22" s="11"/>
      <c r="P22" s="1"/>
      <c r="Q22" s="2">
        <v>10</v>
      </c>
      <c r="R22" s="3"/>
      <c r="S22" s="4" t="s">
        <v>43</v>
      </c>
      <c r="T22" s="12"/>
    </row>
    <row r="23" spans="1:20" ht="27.75" customHeight="1">
      <c r="A23" s="1"/>
      <c r="B23" s="2">
        <v>11</v>
      </c>
      <c r="C23" s="3"/>
      <c r="D23" s="4" t="s">
        <v>17</v>
      </c>
      <c r="E23" s="5"/>
      <c r="F23" s="43">
        <v>96180969</v>
      </c>
      <c r="G23" s="43">
        <f t="shared" si="1"/>
        <v>14026513</v>
      </c>
      <c r="H23" s="43">
        <v>0</v>
      </c>
      <c r="I23" s="43">
        <v>14026513</v>
      </c>
      <c r="J23" s="43">
        <f t="shared" si="2"/>
        <v>82154456</v>
      </c>
      <c r="K23" s="43">
        <v>0</v>
      </c>
      <c r="L23" s="43">
        <v>82154456</v>
      </c>
      <c r="M23" s="46">
        <f t="shared" si="3"/>
        <v>17.9</v>
      </c>
      <c r="N23" s="44">
        <f t="shared" si="0"/>
        <v>26.4</v>
      </c>
      <c r="O23" s="11"/>
      <c r="P23" s="1"/>
      <c r="Q23" s="2">
        <v>11</v>
      </c>
      <c r="R23" s="3"/>
      <c r="S23" s="4" t="s">
        <v>17</v>
      </c>
      <c r="T23" s="12"/>
    </row>
    <row r="24" spans="1:20" ht="27.75" customHeight="1">
      <c r="A24" s="1"/>
      <c r="B24" s="2">
        <v>12</v>
      </c>
      <c r="C24" s="3"/>
      <c r="D24" s="13" t="s">
        <v>18</v>
      </c>
      <c r="E24" s="7"/>
      <c r="F24" s="43">
        <v>240284</v>
      </c>
      <c r="G24" s="43">
        <f t="shared" si="1"/>
        <v>0</v>
      </c>
      <c r="H24" s="43">
        <v>0</v>
      </c>
      <c r="I24" s="43">
        <v>0</v>
      </c>
      <c r="J24" s="43">
        <f t="shared" si="2"/>
        <v>240284</v>
      </c>
      <c r="K24" s="43">
        <v>0</v>
      </c>
      <c r="L24" s="43">
        <v>240284</v>
      </c>
      <c r="M24" s="46">
        <f t="shared" si="3"/>
        <v>0</v>
      </c>
      <c r="N24" s="44">
        <f t="shared" si="0"/>
        <v>0.1</v>
      </c>
      <c r="O24" s="11"/>
      <c r="P24" s="1"/>
      <c r="Q24" s="2">
        <v>12</v>
      </c>
      <c r="R24" s="3"/>
      <c r="S24" s="13" t="s">
        <v>18</v>
      </c>
      <c r="T24" s="14"/>
    </row>
    <row r="25" spans="1:20" ht="27.75" customHeight="1">
      <c r="A25" s="1"/>
      <c r="B25" s="2">
        <v>13</v>
      </c>
      <c r="C25" s="3"/>
      <c r="D25" s="4" t="s">
        <v>19</v>
      </c>
      <c r="E25" s="5"/>
      <c r="F25" s="43">
        <v>6675528</v>
      </c>
      <c r="G25" s="43">
        <f t="shared" si="1"/>
        <v>327974</v>
      </c>
      <c r="H25" s="43">
        <v>313854</v>
      </c>
      <c r="I25" s="43">
        <v>14120</v>
      </c>
      <c r="J25" s="43">
        <f t="shared" si="2"/>
        <v>6347554</v>
      </c>
      <c r="K25" s="43">
        <v>6346483</v>
      </c>
      <c r="L25" s="43">
        <v>1071</v>
      </c>
      <c r="M25" s="46">
        <f t="shared" si="3"/>
        <v>1.2</v>
      </c>
      <c r="N25" s="50">
        <f t="shared" si="0"/>
        <v>0</v>
      </c>
      <c r="O25" s="11"/>
      <c r="P25" s="1"/>
      <c r="Q25" s="2">
        <v>13</v>
      </c>
      <c r="R25" s="3"/>
      <c r="S25" s="4" t="s">
        <v>19</v>
      </c>
      <c r="T25" s="12"/>
    </row>
    <row r="26" spans="1:20" ht="27.75" customHeight="1">
      <c r="A26" s="1"/>
      <c r="B26" s="2">
        <v>14</v>
      </c>
      <c r="C26" s="3"/>
      <c r="D26" s="4" t="s">
        <v>20</v>
      </c>
      <c r="E26" s="5"/>
      <c r="F26" s="43">
        <v>10238002</v>
      </c>
      <c r="G26" s="43">
        <f t="shared" si="1"/>
        <v>254994</v>
      </c>
      <c r="H26" s="43">
        <v>54424</v>
      </c>
      <c r="I26" s="43">
        <v>200570</v>
      </c>
      <c r="J26" s="43">
        <f t="shared" si="2"/>
        <v>9983008</v>
      </c>
      <c r="K26" s="43">
        <v>9237726</v>
      </c>
      <c r="L26" s="43">
        <v>745282</v>
      </c>
      <c r="M26" s="46">
        <f t="shared" si="3"/>
        <v>1.9</v>
      </c>
      <c r="N26" s="44">
        <f t="shared" si="0"/>
        <v>0.2</v>
      </c>
      <c r="O26" s="11"/>
      <c r="P26" s="1"/>
      <c r="Q26" s="2">
        <v>14</v>
      </c>
      <c r="R26" s="3"/>
      <c r="S26" s="4" t="s">
        <v>20</v>
      </c>
      <c r="T26" s="12"/>
    </row>
    <row r="27" spans="1:20" ht="27.75" customHeight="1">
      <c r="A27" s="1"/>
      <c r="B27" s="15">
        <v>15</v>
      </c>
      <c r="C27" s="3"/>
      <c r="D27" s="4" t="s">
        <v>21</v>
      </c>
      <c r="E27" s="5"/>
      <c r="F27" s="43">
        <v>3104431</v>
      </c>
      <c r="G27" s="43">
        <f t="shared" si="1"/>
        <v>77385</v>
      </c>
      <c r="H27" s="43">
        <v>2221</v>
      </c>
      <c r="I27" s="43">
        <v>75164</v>
      </c>
      <c r="J27" s="43">
        <f t="shared" si="2"/>
        <v>3027046</v>
      </c>
      <c r="K27" s="43">
        <v>3025489</v>
      </c>
      <c r="L27" s="43">
        <v>1557</v>
      </c>
      <c r="M27" s="46">
        <f t="shared" si="3"/>
        <v>0.6</v>
      </c>
      <c r="N27" s="50">
        <f aca="true" t="shared" si="4" ref="N27:N44">ROUND(L27/$L$43*100,1)</f>
        <v>0</v>
      </c>
      <c r="O27" s="11"/>
      <c r="P27" s="1"/>
      <c r="Q27" s="15">
        <v>15</v>
      </c>
      <c r="R27" s="3"/>
      <c r="S27" s="4" t="s">
        <v>21</v>
      </c>
      <c r="T27" s="12"/>
    </row>
    <row r="28" spans="1:20" ht="27.75" customHeight="1">
      <c r="A28" s="1"/>
      <c r="B28" s="15">
        <v>16</v>
      </c>
      <c r="C28" s="3"/>
      <c r="D28" s="4" t="s">
        <v>22</v>
      </c>
      <c r="E28" s="5"/>
      <c r="F28" s="43">
        <v>64606742</v>
      </c>
      <c r="G28" s="43">
        <f t="shared" si="1"/>
        <v>13837820</v>
      </c>
      <c r="H28" s="43">
        <v>11635735</v>
      </c>
      <c r="I28" s="43">
        <v>2202085</v>
      </c>
      <c r="J28" s="43">
        <f t="shared" si="2"/>
        <v>50768922</v>
      </c>
      <c r="K28" s="43">
        <v>50768922</v>
      </c>
      <c r="L28" s="43">
        <v>0</v>
      </c>
      <c r="M28" s="46">
        <f t="shared" si="3"/>
        <v>12</v>
      </c>
      <c r="N28" s="50">
        <f t="shared" si="4"/>
        <v>0</v>
      </c>
      <c r="O28" s="11"/>
      <c r="P28" s="1"/>
      <c r="Q28" s="15">
        <v>16</v>
      </c>
      <c r="R28" s="3"/>
      <c r="S28" s="4" t="s">
        <v>22</v>
      </c>
      <c r="T28" s="12"/>
    </row>
    <row r="29" spans="1:20" ht="27.75" customHeight="1">
      <c r="A29" s="1"/>
      <c r="B29" s="15">
        <v>17</v>
      </c>
      <c r="C29" s="3"/>
      <c r="D29" s="4" t="s">
        <v>23</v>
      </c>
      <c r="E29" s="5"/>
      <c r="F29" s="43">
        <v>280392</v>
      </c>
      <c r="G29" s="43">
        <f t="shared" si="1"/>
        <v>0</v>
      </c>
      <c r="H29" s="43">
        <v>0</v>
      </c>
      <c r="I29" s="43">
        <v>0</v>
      </c>
      <c r="J29" s="43">
        <f t="shared" si="2"/>
        <v>280392</v>
      </c>
      <c r="K29" s="43">
        <v>0</v>
      </c>
      <c r="L29" s="43">
        <v>280392</v>
      </c>
      <c r="M29" s="46">
        <f t="shared" si="3"/>
        <v>0.1</v>
      </c>
      <c r="N29" s="50">
        <f t="shared" si="4"/>
        <v>0.1</v>
      </c>
      <c r="O29" s="11"/>
      <c r="P29" s="1"/>
      <c r="Q29" s="15">
        <v>17</v>
      </c>
      <c r="R29" s="3"/>
      <c r="S29" s="4" t="s">
        <v>23</v>
      </c>
      <c r="T29" s="12"/>
    </row>
    <row r="30" spans="1:20" ht="27.75" customHeight="1">
      <c r="A30" s="1"/>
      <c r="B30" s="15">
        <v>18</v>
      </c>
      <c r="C30" s="3"/>
      <c r="D30" s="4" t="s">
        <v>24</v>
      </c>
      <c r="E30" s="5"/>
      <c r="F30" s="43">
        <v>32923952</v>
      </c>
      <c r="G30" s="43">
        <f t="shared" si="1"/>
        <v>12615015</v>
      </c>
      <c r="H30" s="43">
        <v>12345533</v>
      </c>
      <c r="I30" s="43">
        <v>269482</v>
      </c>
      <c r="J30" s="43">
        <f t="shared" si="2"/>
        <v>20308937</v>
      </c>
      <c r="K30" s="43">
        <v>20308937</v>
      </c>
      <c r="L30" s="43">
        <v>0</v>
      </c>
      <c r="M30" s="46">
        <f t="shared" si="3"/>
        <v>6.1</v>
      </c>
      <c r="N30" s="50">
        <f t="shared" si="4"/>
        <v>0</v>
      </c>
      <c r="O30" s="11"/>
      <c r="P30" s="1"/>
      <c r="Q30" s="15">
        <v>18</v>
      </c>
      <c r="R30" s="3"/>
      <c r="S30" s="4" t="s">
        <v>24</v>
      </c>
      <c r="T30" s="12"/>
    </row>
    <row r="31" spans="1:20" ht="27.75" customHeight="1">
      <c r="A31" s="1"/>
      <c r="B31" s="15">
        <v>19</v>
      </c>
      <c r="C31" s="3"/>
      <c r="D31" s="4" t="s">
        <v>25</v>
      </c>
      <c r="E31" s="5"/>
      <c r="F31" s="43">
        <v>3298646</v>
      </c>
      <c r="G31" s="43">
        <f t="shared" si="1"/>
        <v>2922366</v>
      </c>
      <c r="H31" s="43">
        <v>921573</v>
      </c>
      <c r="I31" s="43">
        <v>2000793</v>
      </c>
      <c r="J31" s="43">
        <f t="shared" si="2"/>
        <v>376280</v>
      </c>
      <c r="K31" s="43">
        <v>71576</v>
      </c>
      <c r="L31" s="43">
        <v>304704</v>
      </c>
      <c r="M31" s="46">
        <f t="shared" si="3"/>
        <v>0.6</v>
      </c>
      <c r="N31" s="50">
        <f t="shared" si="4"/>
        <v>0.1</v>
      </c>
      <c r="O31" s="11"/>
      <c r="P31" s="1"/>
      <c r="Q31" s="15">
        <v>19</v>
      </c>
      <c r="R31" s="3"/>
      <c r="S31" s="4" t="s">
        <v>25</v>
      </c>
      <c r="T31" s="12"/>
    </row>
    <row r="32" spans="1:20" ht="27.75" customHeight="1">
      <c r="A32" s="1"/>
      <c r="B32" s="15">
        <v>20</v>
      </c>
      <c r="C32" s="3"/>
      <c r="D32" s="4" t="s">
        <v>26</v>
      </c>
      <c r="E32" s="5"/>
      <c r="F32" s="43">
        <v>323524</v>
      </c>
      <c r="G32" s="43">
        <f t="shared" si="1"/>
        <v>323524</v>
      </c>
      <c r="H32" s="43">
        <v>204241</v>
      </c>
      <c r="I32" s="43">
        <v>119283</v>
      </c>
      <c r="J32" s="43">
        <f t="shared" si="2"/>
        <v>0</v>
      </c>
      <c r="K32" s="43">
        <v>0</v>
      </c>
      <c r="L32" s="43">
        <v>0</v>
      </c>
      <c r="M32" s="46">
        <f t="shared" si="3"/>
        <v>0.1</v>
      </c>
      <c r="N32" s="50">
        <f t="shared" si="4"/>
        <v>0</v>
      </c>
      <c r="O32" s="11"/>
      <c r="P32" s="1"/>
      <c r="Q32" s="15">
        <v>20</v>
      </c>
      <c r="R32" s="3"/>
      <c r="S32" s="4" t="s">
        <v>26</v>
      </c>
      <c r="T32" s="12"/>
    </row>
    <row r="33" spans="1:20" ht="27.75" customHeight="1">
      <c r="A33" s="1"/>
      <c r="B33" s="15">
        <v>21</v>
      </c>
      <c r="C33" s="3"/>
      <c r="D33" s="4" t="s">
        <v>27</v>
      </c>
      <c r="E33" s="5"/>
      <c r="F33" s="43">
        <v>7192440</v>
      </c>
      <c r="G33" s="43">
        <f t="shared" si="1"/>
        <v>7192440</v>
      </c>
      <c r="H33" s="43">
        <v>5397005</v>
      </c>
      <c r="I33" s="43">
        <v>1795435</v>
      </c>
      <c r="J33" s="43">
        <f t="shared" si="2"/>
        <v>0</v>
      </c>
      <c r="K33" s="43">
        <v>0</v>
      </c>
      <c r="L33" s="43">
        <v>0</v>
      </c>
      <c r="M33" s="46">
        <f t="shared" si="3"/>
        <v>1.3</v>
      </c>
      <c r="N33" s="50">
        <f t="shared" si="4"/>
        <v>0</v>
      </c>
      <c r="O33" s="11"/>
      <c r="P33" s="1"/>
      <c r="Q33" s="15">
        <v>21</v>
      </c>
      <c r="R33" s="3"/>
      <c r="S33" s="4" t="s">
        <v>27</v>
      </c>
      <c r="T33" s="12"/>
    </row>
    <row r="34" spans="1:20" ht="27.75" customHeight="1">
      <c r="A34" s="1"/>
      <c r="B34" s="15">
        <v>22</v>
      </c>
      <c r="C34" s="3"/>
      <c r="D34" s="4" t="s">
        <v>28</v>
      </c>
      <c r="E34" s="5"/>
      <c r="F34" s="43">
        <v>14729877</v>
      </c>
      <c r="G34" s="43">
        <f t="shared" si="1"/>
        <v>14729877</v>
      </c>
      <c r="H34" s="43">
        <v>3875926</v>
      </c>
      <c r="I34" s="43">
        <v>10853951</v>
      </c>
      <c r="J34" s="43">
        <f t="shared" si="2"/>
        <v>0</v>
      </c>
      <c r="K34" s="43">
        <v>0</v>
      </c>
      <c r="L34" s="43">
        <v>0</v>
      </c>
      <c r="M34" s="46">
        <f t="shared" si="3"/>
        <v>2.7</v>
      </c>
      <c r="N34" s="50">
        <f t="shared" si="4"/>
        <v>0</v>
      </c>
      <c r="O34" s="11"/>
      <c r="P34" s="1"/>
      <c r="Q34" s="15">
        <v>22</v>
      </c>
      <c r="R34" s="3"/>
      <c r="S34" s="4" t="s">
        <v>28</v>
      </c>
      <c r="T34" s="12"/>
    </row>
    <row r="35" spans="1:20" ht="27.75" customHeight="1">
      <c r="A35" s="1"/>
      <c r="B35" s="15">
        <v>23</v>
      </c>
      <c r="C35" s="3"/>
      <c r="D35" s="4" t="s">
        <v>29</v>
      </c>
      <c r="E35" s="5"/>
      <c r="F35" s="43">
        <v>16206120</v>
      </c>
      <c r="G35" s="43">
        <f t="shared" si="1"/>
        <v>11064005</v>
      </c>
      <c r="H35" s="43">
        <v>8248738</v>
      </c>
      <c r="I35" s="43">
        <v>2815267</v>
      </c>
      <c r="J35" s="43">
        <f t="shared" si="2"/>
        <v>5142115</v>
      </c>
      <c r="K35" s="43">
        <v>5002354</v>
      </c>
      <c r="L35" s="43">
        <v>139761</v>
      </c>
      <c r="M35" s="46">
        <f t="shared" si="3"/>
        <v>3</v>
      </c>
      <c r="N35" s="50">
        <f>ROUND(L35/$L$43*100,1)</f>
        <v>0</v>
      </c>
      <c r="O35" s="11"/>
      <c r="P35" s="1"/>
      <c r="Q35" s="15">
        <v>23</v>
      </c>
      <c r="R35" s="3"/>
      <c r="S35" s="4" t="s">
        <v>29</v>
      </c>
      <c r="T35" s="12"/>
    </row>
    <row r="36" spans="1:20" ht="27.75" customHeight="1">
      <c r="A36" s="1"/>
      <c r="B36" s="3"/>
      <c r="C36" s="3"/>
      <c r="D36" s="17" t="s">
        <v>30</v>
      </c>
      <c r="E36" s="5"/>
      <c r="F36" s="43">
        <v>0</v>
      </c>
      <c r="G36" s="43">
        <f aca="true" t="shared" si="5" ref="G36:G42">SUM(H36:I36)</f>
        <v>0</v>
      </c>
      <c r="H36" s="47">
        <v>0</v>
      </c>
      <c r="I36" s="47">
        <v>0</v>
      </c>
      <c r="J36" s="43">
        <f aca="true" t="shared" si="6" ref="J36:J42">SUM(K36:L36)</f>
        <v>0</v>
      </c>
      <c r="K36" s="47">
        <v>0</v>
      </c>
      <c r="L36" s="47">
        <v>0</v>
      </c>
      <c r="M36" s="43">
        <f aca="true" t="shared" si="7" ref="M36:N43">ROUND(F36/$F$43*100,1)</f>
        <v>0</v>
      </c>
      <c r="N36" s="43">
        <f t="shared" si="7"/>
        <v>0</v>
      </c>
      <c r="O36" s="11"/>
      <c r="P36" s="1"/>
      <c r="Q36" s="3"/>
      <c r="R36" s="3"/>
      <c r="S36" s="17" t="s">
        <v>30</v>
      </c>
      <c r="T36" s="12"/>
    </row>
    <row r="37" spans="1:20" ht="27.75" customHeight="1">
      <c r="A37" s="1"/>
      <c r="B37" s="3"/>
      <c r="C37" s="3"/>
      <c r="D37" s="17" t="s">
        <v>31</v>
      </c>
      <c r="E37" s="5"/>
      <c r="F37" s="43">
        <v>7261992</v>
      </c>
      <c r="G37" s="43">
        <f t="shared" si="5"/>
        <v>6871386</v>
      </c>
      <c r="H37" s="47">
        <v>6255714</v>
      </c>
      <c r="I37" s="47">
        <v>615672</v>
      </c>
      <c r="J37" s="43">
        <f t="shared" si="6"/>
        <v>390606</v>
      </c>
      <c r="K37" s="47">
        <v>382490</v>
      </c>
      <c r="L37" s="47">
        <v>8116</v>
      </c>
      <c r="M37" s="46">
        <f t="shared" si="7"/>
        <v>1.4</v>
      </c>
      <c r="N37" s="50">
        <f t="shared" si="4"/>
        <v>0</v>
      </c>
      <c r="O37" s="11"/>
      <c r="P37" s="1"/>
      <c r="Q37" s="3"/>
      <c r="R37" s="3"/>
      <c r="S37" s="17" t="s">
        <v>31</v>
      </c>
      <c r="T37" s="12"/>
    </row>
    <row r="38" spans="1:20" ht="27.75" customHeight="1">
      <c r="A38" s="1"/>
      <c r="B38" s="3"/>
      <c r="C38" s="3"/>
      <c r="D38" s="17" t="s">
        <v>32</v>
      </c>
      <c r="E38" s="5"/>
      <c r="F38" s="43">
        <v>8944128</v>
      </c>
      <c r="G38" s="43">
        <f t="shared" si="5"/>
        <v>4192619</v>
      </c>
      <c r="H38" s="47">
        <v>1993024</v>
      </c>
      <c r="I38" s="47">
        <v>2199595</v>
      </c>
      <c r="J38" s="43">
        <f t="shared" si="6"/>
        <v>4751509</v>
      </c>
      <c r="K38" s="47">
        <v>4619864</v>
      </c>
      <c r="L38" s="47">
        <v>131645</v>
      </c>
      <c r="M38" s="46">
        <f t="shared" si="7"/>
        <v>1.7</v>
      </c>
      <c r="N38" s="50">
        <f t="shared" si="4"/>
        <v>0</v>
      </c>
      <c r="O38" s="11"/>
      <c r="P38" s="1"/>
      <c r="Q38" s="3"/>
      <c r="R38" s="3"/>
      <c r="S38" s="17" t="s">
        <v>32</v>
      </c>
      <c r="T38" s="12"/>
    </row>
    <row r="39" spans="1:20" ht="27.75" customHeight="1">
      <c r="A39" s="1"/>
      <c r="B39" s="15">
        <v>24</v>
      </c>
      <c r="C39" s="3"/>
      <c r="D39" s="4" t="s">
        <v>33</v>
      </c>
      <c r="E39" s="5"/>
      <c r="F39" s="43">
        <v>45170772</v>
      </c>
      <c r="G39" s="43">
        <f t="shared" si="5"/>
        <v>45170772</v>
      </c>
      <c r="H39" s="43">
        <v>18898382</v>
      </c>
      <c r="I39" s="43">
        <v>26272390</v>
      </c>
      <c r="J39" s="43">
        <f t="shared" si="6"/>
        <v>0</v>
      </c>
      <c r="K39" s="43">
        <v>0</v>
      </c>
      <c r="L39" s="43">
        <v>0</v>
      </c>
      <c r="M39" s="46">
        <f t="shared" si="7"/>
        <v>8.4</v>
      </c>
      <c r="N39" s="50">
        <f t="shared" si="4"/>
        <v>0</v>
      </c>
      <c r="O39" s="11"/>
      <c r="P39" s="1"/>
      <c r="Q39" s="15">
        <v>24</v>
      </c>
      <c r="R39" s="3"/>
      <c r="S39" s="4" t="s">
        <v>33</v>
      </c>
      <c r="T39" s="12"/>
    </row>
    <row r="40" spans="1:20" ht="27.75" customHeight="1">
      <c r="A40" s="1"/>
      <c r="B40" s="3"/>
      <c r="C40" s="3"/>
      <c r="D40" s="4" t="s">
        <v>34</v>
      </c>
      <c r="E40" s="5"/>
      <c r="F40" s="43">
        <v>67900</v>
      </c>
      <c r="G40" s="43">
        <f t="shared" si="5"/>
        <v>67900</v>
      </c>
      <c r="H40" s="47">
        <v>67900</v>
      </c>
      <c r="I40" s="47">
        <v>0</v>
      </c>
      <c r="J40" s="43">
        <f t="shared" si="6"/>
        <v>0</v>
      </c>
      <c r="K40" s="47">
        <v>0</v>
      </c>
      <c r="L40" s="47">
        <v>0</v>
      </c>
      <c r="M40" s="46">
        <f t="shared" si="7"/>
        <v>0</v>
      </c>
      <c r="N40" s="50">
        <f t="shared" si="4"/>
        <v>0</v>
      </c>
      <c r="O40" s="11"/>
      <c r="P40" s="1"/>
      <c r="Q40" s="3"/>
      <c r="R40" s="3"/>
      <c r="S40" s="4" t="s">
        <v>34</v>
      </c>
      <c r="T40" s="12"/>
    </row>
    <row r="41" spans="1:20" ht="27.75" customHeight="1">
      <c r="A41" s="1"/>
      <c r="B41" s="3"/>
      <c r="C41" s="3"/>
      <c r="D41" s="4" t="s">
        <v>44</v>
      </c>
      <c r="E41" s="5"/>
      <c r="F41" s="43">
        <v>4900</v>
      </c>
      <c r="G41" s="43">
        <f t="shared" si="5"/>
        <v>4900</v>
      </c>
      <c r="H41" s="47">
        <v>0</v>
      </c>
      <c r="I41" s="47">
        <v>4900</v>
      </c>
      <c r="J41" s="43">
        <f t="shared" si="6"/>
        <v>0</v>
      </c>
      <c r="K41" s="47">
        <v>0</v>
      </c>
      <c r="L41" s="47">
        <v>0</v>
      </c>
      <c r="M41" s="46">
        <f t="shared" si="7"/>
        <v>0</v>
      </c>
      <c r="N41" s="50">
        <f t="shared" si="4"/>
        <v>0</v>
      </c>
      <c r="O41" s="11"/>
      <c r="P41" s="1"/>
      <c r="Q41" s="3"/>
      <c r="R41" s="3"/>
      <c r="S41" s="4" t="s">
        <v>44</v>
      </c>
      <c r="T41" s="12"/>
    </row>
    <row r="42" spans="1:20" ht="27.75" customHeight="1">
      <c r="A42" s="1"/>
      <c r="B42" s="3"/>
      <c r="C42" s="3"/>
      <c r="D42" s="4" t="s">
        <v>39</v>
      </c>
      <c r="E42" s="5"/>
      <c r="F42" s="43">
        <v>26189090</v>
      </c>
      <c r="G42" s="43">
        <f t="shared" si="5"/>
        <v>26189090</v>
      </c>
      <c r="H42" s="47">
        <v>0</v>
      </c>
      <c r="I42" s="47">
        <v>26189090</v>
      </c>
      <c r="J42" s="43">
        <f t="shared" si="6"/>
        <v>0</v>
      </c>
      <c r="K42" s="47">
        <v>0</v>
      </c>
      <c r="L42" s="47">
        <v>0</v>
      </c>
      <c r="M42" s="46">
        <f t="shared" si="7"/>
        <v>4.9</v>
      </c>
      <c r="N42" s="50">
        <f t="shared" si="4"/>
        <v>0</v>
      </c>
      <c r="O42" s="11"/>
      <c r="P42" s="1"/>
      <c r="Q42" s="3"/>
      <c r="R42" s="3"/>
      <c r="S42" s="4" t="s">
        <v>39</v>
      </c>
      <c r="T42" s="12"/>
    </row>
    <row r="43" spans="1:20" ht="27.75" customHeight="1">
      <c r="A43" s="1"/>
      <c r="B43" s="27" t="s">
        <v>35</v>
      </c>
      <c r="C43" s="22"/>
      <c r="D43" s="23"/>
      <c r="E43" s="5"/>
      <c r="F43" s="43">
        <f>SUM(F13:F42)-SUMIF($B$13:$B$42,"",F13:F42)</f>
        <v>537857649</v>
      </c>
      <c r="G43" s="43">
        <f aca="true" t="shared" si="8" ref="G43:L43">SUM(G13:G42)-SUMIF($B$13:$B$42,"",G13:G42)</f>
        <v>131722391</v>
      </c>
      <c r="H43" s="43">
        <f>SUM(H13:H42)-SUMIF($B$13:$B$42,"",H13:H42)</f>
        <v>61897632</v>
      </c>
      <c r="I43" s="43">
        <f>SUM(I13:I42)-SUMIF($B$13:$B$42,"",I13:I42)</f>
        <v>69824759</v>
      </c>
      <c r="J43" s="43">
        <f t="shared" si="8"/>
        <v>406135258</v>
      </c>
      <c r="K43" s="43">
        <f t="shared" si="8"/>
        <v>94761487</v>
      </c>
      <c r="L43" s="43">
        <f t="shared" si="8"/>
        <v>311373771</v>
      </c>
      <c r="M43" s="46">
        <f t="shared" si="7"/>
        <v>100</v>
      </c>
      <c r="N43" s="44">
        <f t="shared" si="4"/>
        <v>100</v>
      </c>
      <c r="O43" s="11"/>
      <c r="P43" s="1"/>
      <c r="Q43" s="27" t="s">
        <v>35</v>
      </c>
      <c r="R43" s="22"/>
      <c r="S43" s="23"/>
      <c r="T43" s="12"/>
    </row>
    <row r="44" spans="1:20" ht="27.75" customHeight="1">
      <c r="A44" s="1"/>
      <c r="B44" s="27" t="s">
        <v>36</v>
      </c>
      <c r="C44" s="22"/>
      <c r="D44" s="23"/>
      <c r="E44" s="5"/>
      <c r="F44" s="44">
        <v>100</v>
      </c>
      <c r="G44" s="44">
        <f aca="true" t="shared" si="9" ref="G44:L44">ROUND(G43/$F$43*100,1)</f>
        <v>24.5</v>
      </c>
      <c r="H44" s="44">
        <f t="shared" si="9"/>
        <v>11.5</v>
      </c>
      <c r="I44" s="44">
        <f t="shared" si="9"/>
        <v>13</v>
      </c>
      <c r="J44" s="44">
        <f t="shared" si="9"/>
        <v>75.5</v>
      </c>
      <c r="K44" s="44">
        <f t="shared" si="9"/>
        <v>17.6</v>
      </c>
      <c r="L44" s="44">
        <f t="shared" si="9"/>
        <v>57.9</v>
      </c>
      <c r="M44" s="44">
        <f>ROUND(M43/$F$43*100,2)</f>
        <v>0</v>
      </c>
      <c r="N44" s="44">
        <f t="shared" si="4"/>
        <v>0</v>
      </c>
      <c r="O44" s="11"/>
      <c r="P44" s="1"/>
      <c r="Q44" s="27" t="s">
        <v>36</v>
      </c>
      <c r="R44" s="22"/>
      <c r="S44" s="23"/>
      <c r="T44" s="12"/>
    </row>
    <row r="45" spans="1:20" ht="17.25" customHeight="1" thickBot="1">
      <c r="A45" s="19"/>
      <c r="B45" s="19"/>
      <c r="C45" s="19"/>
      <c r="D45" s="20"/>
      <c r="E45" s="25"/>
      <c r="F45" s="9"/>
      <c r="G45" s="9"/>
      <c r="H45" s="9"/>
      <c r="I45" s="9"/>
      <c r="J45" s="9"/>
      <c r="K45" s="9"/>
      <c r="L45" s="9"/>
      <c r="M45" s="9"/>
      <c r="N45" s="9"/>
      <c r="O45" s="28"/>
      <c r="P45" s="19"/>
      <c r="Q45" s="19"/>
      <c r="R45" s="19"/>
      <c r="S45" s="20"/>
      <c r="T45" s="20"/>
    </row>
  </sheetData>
  <sheetProtection selectLockedCells="1"/>
  <printOptions horizontalCentered="1" verticalCentered="1"/>
  <pageMargins left="0.984251968503937" right="0.7874015748031497" top="0.3937007874015748" bottom="0.3937007874015748" header="0.5118110236220472" footer="0.35433070866141736"/>
  <pageSetup horizontalDpi="240" verticalDpi="24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2013-02-04T07:22:14Z</cp:lastPrinted>
  <dcterms:created xsi:type="dcterms:W3CDTF">1996-12-27T11:06:01Z</dcterms:created>
  <dcterms:modified xsi:type="dcterms:W3CDTF">2013-03-28T05:58:00Z</dcterms:modified>
  <cp:category/>
  <cp:version/>
  <cp:contentType/>
  <cp:contentStatus/>
</cp:coreProperties>
</file>